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4150" yWindow="2295" windowWidth="14790" windowHeight="12510" tabRatio="952" activeTab="5"/>
  </bookViews>
  <sheets>
    <sheet name="二部　12月15日組合せ" sheetId="19" r:id="rId1"/>
    <sheet name="二部　12月15日結果" sheetId="11" r:id="rId2"/>
    <sheet name="二部　12月16日組合せ" sheetId="20" r:id="rId3"/>
    <sheet name="二部　12月16日結果" sheetId="22" r:id="rId4"/>
    <sheet name="二部　12月23日組合せ" sheetId="21" r:id="rId5"/>
    <sheet name="二部　12月23日結果" sheetId="25" r:id="rId6"/>
    <sheet name="日程表" sheetId="24" state="hidden" r:id="rId7"/>
  </sheets>
  <definedNames>
    <definedName name="_xlnm.Print_Area" localSheetId="1">'二部　12月15日結果'!$A$1:$AP$74</definedName>
    <definedName name="_xlnm.Print_Area" localSheetId="0">'二部　12月15日組合せ'!$A$1:$AE$72</definedName>
    <definedName name="_xlnm.Print_Area" localSheetId="3">'二部　12月16日結果'!$A$1:$AP$74</definedName>
    <definedName name="_xlnm.Print_Area" localSheetId="2">'二部　12月16日組合せ'!$A$1:$AE$71</definedName>
    <definedName name="_xlnm.Print_Area" localSheetId="5">'二部　12月23日結果'!$A$1:$AP$74</definedName>
    <definedName name="_xlnm.Print_Area" localSheetId="4">'二部　12月23日組合せ'!$A$1:$AE$71</definedName>
    <definedName name="_xlnm.Print_Area" localSheetId="6">日程表!#REF!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5"/>
  <c r="AJ66"/>
  <c r="AH66"/>
  <c r="AF66"/>
  <c r="AJ42"/>
  <c r="AH42"/>
  <c r="AF42"/>
  <c r="AH18"/>
  <c r="AJ18"/>
  <c r="AD57"/>
  <c r="AB57"/>
  <c r="Z57"/>
  <c r="AD33"/>
  <c r="AB33"/>
  <c r="Z33"/>
  <c r="AD9"/>
  <c r="AB9"/>
  <c r="AD61" i="11"/>
  <c r="AB61"/>
  <c r="AF61" s="1"/>
  <c r="Z61"/>
  <c r="AD59"/>
  <c r="AB59"/>
  <c r="AF59" s="1"/>
  <c r="Z59"/>
  <c r="AD57"/>
  <c r="AB57"/>
  <c r="AF57" s="1"/>
  <c r="Z57"/>
  <c r="AD37"/>
  <c r="AB37"/>
  <c r="AF37" s="1"/>
  <c r="Z37"/>
  <c r="AD35"/>
  <c r="AB35"/>
  <c r="AF35" s="1"/>
  <c r="Z35"/>
  <c r="AD33"/>
  <c r="AB33"/>
  <c r="AF33" s="1"/>
  <c r="Z33"/>
  <c r="AD13"/>
  <c r="AB13"/>
  <c r="AF13" s="1"/>
  <c r="Z13"/>
  <c r="AD11"/>
  <c r="AB11"/>
  <c r="AF11" s="1"/>
  <c r="Z11"/>
  <c r="AD9"/>
  <c r="AB9"/>
  <c r="AF9" s="1"/>
  <c r="Z9"/>
  <c r="AD61" i="22"/>
  <c r="AB61"/>
  <c r="AF61" s="1"/>
  <c r="Z61"/>
  <c r="AD59"/>
  <c r="AB59"/>
  <c r="AF59" s="1"/>
  <c r="Z59"/>
  <c r="AD57"/>
  <c r="AB57"/>
  <c r="AF57" s="1"/>
  <c r="Z57"/>
  <c r="AD37"/>
  <c r="AB37"/>
  <c r="AF37" s="1"/>
  <c r="Z37"/>
  <c r="AD35"/>
  <c r="AB35"/>
  <c r="AF35" s="1"/>
  <c r="Z35"/>
  <c r="AD33"/>
  <c r="AB33"/>
  <c r="AF33" s="1"/>
  <c r="Z33"/>
  <c r="AD13"/>
  <c r="AB13"/>
  <c r="AF13" s="1"/>
  <c r="Z13"/>
  <c r="AD11"/>
  <c r="AB11"/>
  <c r="AF11" s="1"/>
  <c r="Z11"/>
  <c r="AD9"/>
  <c r="AB9"/>
  <c r="AF9" s="1"/>
  <c r="Z9"/>
  <c r="X72" i="25"/>
  <c r="U72"/>
  <c r="R72"/>
  <c r="O72"/>
  <c r="L72"/>
  <c r="I72"/>
  <c r="Z70"/>
  <c r="R70"/>
  <c r="AJ70" s="1"/>
  <c r="O70"/>
  <c r="L70"/>
  <c r="I70"/>
  <c r="Z68"/>
  <c r="T68"/>
  <c r="L68"/>
  <c r="AJ68" s="1"/>
  <c r="I68"/>
  <c r="AH68" s="1"/>
  <c r="Z66"/>
  <c r="T66"/>
  <c r="N66"/>
  <c r="Z64"/>
  <c r="T64"/>
  <c r="N64"/>
  <c r="H64"/>
  <c r="R61"/>
  <c r="O61"/>
  <c r="L61"/>
  <c r="AD61" s="1"/>
  <c r="I61"/>
  <c r="T59"/>
  <c r="L59"/>
  <c r="I59"/>
  <c r="AB59" s="1"/>
  <c r="T57"/>
  <c r="N57"/>
  <c r="T55"/>
  <c r="N55"/>
  <c r="H55"/>
  <c r="X48"/>
  <c r="U48"/>
  <c r="R48"/>
  <c r="O48"/>
  <c r="L48"/>
  <c r="I48"/>
  <c r="AH48" s="1"/>
  <c r="Z46"/>
  <c r="R46"/>
  <c r="AJ46" s="1"/>
  <c r="O46"/>
  <c r="L46"/>
  <c r="I46"/>
  <c r="Z44"/>
  <c r="T44"/>
  <c r="L44"/>
  <c r="AJ44" s="1"/>
  <c r="I44"/>
  <c r="H44" s="1"/>
  <c r="Z42"/>
  <c r="T42"/>
  <c r="N42"/>
  <c r="Z40"/>
  <c r="T40"/>
  <c r="N40"/>
  <c r="H40"/>
  <c r="R37"/>
  <c r="O37"/>
  <c r="L37"/>
  <c r="I37"/>
  <c r="T35"/>
  <c r="L35"/>
  <c r="AD35" s="1"/>
  <c r="I35"/>
  <c r="AB35" s="1"/>
  <c r="T33"/>
  <c r="N33"/>
  <c r="T31"/>
  <c r="N31"/>
  <c r="H31"/>
  <c r="X24"/>
  <c r="U24"/>
  <c r="R24"/>
  <c r="O24"/>
  <c r="L24"/>
  <c r="I24"/>
  <c r="Z22"/>
  <c r="R22"/>
  <c r="L22"/>
  <c r="I22"/>
  <c r="Z20"/>
  <c r="T20"/>
  <c r="L20"/>
  <c r="AJ20" s="1"/>
  <c r="I20"/>
  <c r="AH20" s="1"/>
  <c r="Z18"/>
  <c r="T18"/>
  <c r="N18"/>
  <c r="Z16"/>
  <c r="T16"/>
  <c r="N16"/>
  <c r="H16"/>
  <c r="R13"/>
  <c r="O13"/>
  <c r="L13"/>
  <c r="I13"/>
  <c r="T11"/>
  <c r="L11"/>
  <c r="I11"/>
  <c r="AB11" s="1"/>
  <c r="T9"/>
  <c r="Z9" s="1"/>
  <c r="N9"/>
  <c r="T7"/>
  <c r="N7"/>
  <c r="H7"/>
  <c r="X72" i="22"/>
  <c r="U72"/>
  <c r="R72"/>
  <c r="O72"/>
  <c r="N72" s="1"/>
  <c r="L72"/>
  <c r="I72"/>
  <c r="Z70"/>
  <c r="R70"/>
  <c r="O70"/>
  <c r="AH70" s="1"/>
  <c r="L70"/>
  <c r="H70" s="1"/>
  <c r="I70"/>
  <c r="Z68"/>
  <c r="T68"/>
  <c r="L68"/>
  <c r="AJ68" s="1"/>
  <c r="I68"/>
  <c r="AH68" s="1"/>
  <c r="AJ66"/>
  <c r="AH66"/>
  <c r="AL66" s="1"/>
  <c r="Z66"/>
  <c r="T66"/>
  <c r="N66"/>
  <c r="AF66" s="1"/>
  <c r="Z64"/>
  <c r="T64"/>
  <c r="N64"/>
  <c r="H64"/>
  <c r="R61"/>
  <c r="O61"/>
  <c r="L61"/>
  <c r="I61"/>
  <c r="T59"/>
  <c r="L59"/>
  <c r="I59"/>
  <c r="T57"/>
  <c r="N57"/>
  <c r="T55"/>
  <c r="N55"/>
  <c r="H55"/>
  <c r="X48"/>
  <c r="U48"/>
  <c r="R48"/>
  <c r="O48"/>
  <c r="L48"/>
  <c r="I48"/>
  <c r="H48" s="1"/>
  <c r="Z46"/>
  <c r="R46"/>
  <c r="O46"/>
  <c r="L46"/>
  <c r="AJ46" s="1"/>
  <c r="I46"/>
  <c r="AJ44"/>
  <c r="Z44"/>
  <c r="T44"/>
  <c r="L44"/>
  <c r="I44"/>
  <c r="AH44" s="1"/>
  <c r="AL44" s="1"/>
  <c r="H44"/>
  <c r="AF44" s="1"/>
  <c r="AL42"/>
  <c r="AJ42"/>
  <c r="AH42"/>
  <c r="AF42"/>
  <c r="Z42"/>
  <c r="T42"/>
  <c r="N42"/>
  <c r="Z40"/>
  <c r="T40"/>
  <c r="N40"/>
  <c r="H40"/>
  <c r="R37"/>
  <c r="O37"/>
  <c r="N37" s="1"/>
  <c r="L37"/>
  <c r="I37"/>
  <c r="T35"/>
  <c r="L35"/>
  <c r="I35"/>
  <c r="T33"/>
  <c r="N33"/>
  <c r="T31"/>
  <c r="N31"/>
  <c r="H31"/>
  <c r="X24"/>
  <c r="U24"/>
  <c r="R24"/>
  <c r="O24"/>
  <c r="L24"/>
  <c r="AJ24" s="1"/>
  <c r="I24"/>
  <c r="Z22"/>
  <c r="R22"/>
  <c r="O22"/>
  <c r="L22"/>
  <c r="AJ22" s="1"/>
  <c r="I22"/>
  <c r="AH20"/>
  <c r="Z20"/>
  <c r="T20"/>
  <c r="L20"/>
  <c r="H20" s="1"/>
  <c r="AF20" s="1"/>
  <c r="I20"/>
  <c r="AJ18"/>
  <c r="AH18"/>
  <c r="Z18"/>
  <c r="T18"/>
  <c r="AF18" s="1"/>
  <c r="N18"/>
  <c r="Z16"/>
  <c r="T16"/>
  <c r="N16"/>
  <c r="H16"/>
  <c r="R13"/>
  <c r="O13"/>
  <c r="L13"/>
  <c r="H13" s="1"/>
  <c r="I13"/>
  <c r="T11"/>
  <c r="L11"/>
  <c r="I11"/>
  <c r="H11"/>
  <c r="T9"/>
  <c r="N9"/>
  <c r="T7"/>
  <c r="N7"/>
  <c r="H7"/>
  <c r="AH72" i="25" l="1"/>
  <c r="AH70"/>
  <c r="AL70" s="1"/>
  <c r="AF72"/>
  <c r="AJ72"/>
  <c r="AF70"/>
  <c r="H70"/>
  <c r="AL66"/>
  <c r="AF68"/>
  <c r="AL68"/>
  <c r="AB61"/>
  <c r="AF61" s="1"/>
  <c r="Z61"/>
  <c r="AF57"/>
  <c r="Z59"/>
  <c r="AD59"/>
  <c r="AF59" s="1"/>
  <c r="AH46"/>
  <c r="AL46" s="1"/>
  <c r="AJ48"/>
  <c r="AL48" s="1"/>
  <c r="AL42"/>
  <c r="AH44"/>
  <c r="AL44" s="1"/>
  <c r="AF44"/>
  <c r="AB37"/>
  <c r="Z37"/>
  <c r="AD37"/>
  <c r="AF33"/>
  <c r="AF35"/>
  <c r="Z35"/>
  <c r="AB13"/>
  <c r="Z13"/>
  <c r="AD13"/>
  <c r="Z11"/>
  <c r="AD11"/>
  <c r="AF11" s="1"/>
  <c r="AF20"/>
  <c r="AJ22"/>
  <c r="AH22"/>
  <c r="N24"/>
  <c r="H24"/>
  <c r="AF18"/>
  <c r="AH24"/>
  <c r="AF24"/>
  <c r="AL20"/>
  <c r="AJ24"/>
  <c r="AF22"/>
  <c r="AL18"/>
  <c r="H13"/>
  <c r="AF9"/>
  <c r="T72"/>
  <c r="N61"/>
  <c r="H59"/>
  <c r="T48"/>
  <c r="N46"/>
  <c r="AF46" s="1"/>
  <c r="H48"/>
  <c r="N37"/>
  <c r="N22"/>
  <c r="H20"/>
  <c r="H11"/>
  <c r="T72" i="22"/>
  <c r="AJ72"/>
  <c r="AH72"/>
  <c r="AJ70"/>
  <c r="AL70" s="1"/>
  <c r="AL68"/>
  <c r="N61"/>
  <c r="H59"/>
  <c r="T48"/>
  <c r="AJ48"/>
  <c r="AH46"/>
  <c r="AL46" s="1"/>
  <c r="N46"/>
  <c r="AH48"/>
  <c r="AH24"/>
  <c r="AL24" s="1"/>
  <c r="N24"/>
  <c r="N22"/>
  <c r="AH22"/>
  <c r="AL18"/>
  <c r="H24"/>
  <c r="AJ20"/>
  <c r="AL20" s="1"/>
  <c r="N13" i="25"/>
  <c r="T24"/>
  <c r="H35"/>
  <c r="H37"/>
  <c r="N48"/>
  <c r="AF48" s="1"/>
  <c r="H68"/>
  <c r="N70"/>
  <c r="H72"/>
  <c r="H22"/>
  <c r="H61"/>
  <c r="N72"/>
  <c r="H46"/>
  <c r="AF24" i="22"/>
  <c r="AL22"/>
  <c r="N13"/>
  <c r="T24"/>
  <c r="H35"/>
  <c r="H37"/>
  <c r="N48"/>
  <c r="AF48" s="1"/>
  <c r="H68"/>
  <c r="AF68" s="1"/>
  <c r="N70"/>
  <c r="AF70" s="1"/>
  <c r="H72"/>
  <c r="AF72" s="1"/>
  <c r="H22"/>
  <c r="AF22" s="1"/>
  <c r="H61"/>
  <c r="H46"/>
  <c r="AF46" s="1"/>
  <c r="AL72" i="25" l="1"/>
  <c r="AF37"/>
  <c r="AF13"/>
  <c r="AL22"/>
  <c r="AL24"/>
  <c r="AL72" i="22"/>
  <c r="AL48"/>
  <c r="X72" i="11" l="1"/>
  <c r="U72"/>
  <c r="R72"/>
  <c r="O72"/>
  <c r="L72"/>
  <c r="I72"/>
  <c r="Z70"/>
  <c r="R70"/>
  <c r="O70"/>
  <c r="L70"/>
  <c r="I70"/>
  <c r="H70" s="1"/>
  <c r="Z68"/>
  <c r="T68"/>
  <c r="L68"/>
  <c r="AJ68" s="1"/>
  <c r="I68"/>
  <c r="AJ66"/>
  <c r="AH66"/>
  <c r="Z66"/>
  <c r="T66"/>
  <c r="N66"/>
  <c r="Z64"/>
  <c r="T64"/>
  <c r="N64"/>
  <c r="H64"/>
  <c r="R61"/>
  <c r="O61"/>
  <c r="L61"/>
  <c r="I61"/>
  <c r="T59"/>
  <c r="L59"/>
  <c r="I59"/>
  <c r="T57"/>
  <c r="N57"/>
  <c r="T55"/>
  <c r="N55"/>
  <c r="H55"/>
  <c r="X48"/>
  <c r="T48" s="1"/>
  <c r="U48"/>
  <c r="R48"/>
  <c r="O48"/>
  <c r="L48"/>
  <c r="I48"/>
  <c r="Z46"/>
  <c r="R46"/>
  <c r="AJ46" s="1"/>
  <c r="O46"/>
  <c r="L46"/>
  <c r="I46"/>
  <c r="Z44"/>
  <c r="T44"/>
  <c r="L44"/>
  <c r="AJ44" s="1"/>
  <c r="I44"/>
  <c r="AH44" s="1"/>
  <c r="AJ42"/>
  <c r="AH42"/>
  <c r="Z42"/>
  <c r="T42"/>
  <c r="N42"/>
  <c r="AF42" s="1"/>
  <c r="Z40"/>
  <c r="T40"/>
  <c r="N40"/>
  <c r="H40"/>
  <c r="R37"/>
  <c r="O37"/>
  <c r="L37"/>
  <c r="I37"/>
  <c r="T35"/>
  <c r="L35"/>
  <c r="I35"/>
  <c r="T33"/>
  <c r="N33"/>
  <c r="T31"/>
  <c r="N31"/>
  <c r="H31"/>
  <c r="X24"/>
  <c r="U24"/>
  <c r="T24" s="1"/>
  <c r="R24"/>
  <c r="O24"/>
  <c r="L24"/>
  <c r="I24"/>
  <c r="Z22"/>
  <c r="R22"/>
  <c r="O22"/>
  <c r="AH22" s="1"/>
  <c r="L22"/>
  <c r="H22" s="1"/>
  <c r="I22"/>
  <c r="Z20"/>
  <c r="T20"/>
  <c r="L20"/>
  <c r="AJ20" s="1"/>
  <c r="I20"/>
  <c r="AH20" s="1"/>
  <c r="AJ18"/>
  <c r="AH18"/>
  <c r="AL18" s="1"/>
  <c r="Z18"/>
  <c r="T18"/>
  <c r="N18"/>
  <c r="Z16"/>
  <c r="T16"/>
  <c r="N16"/>
  <c r="H16"/>
  <c r="R13"/>
  <c r="O13"/>
  <c r="L13"/>
  <c r="I13"/>
  <c r="T11"/>
  <c r="L11"/>
  <c r="I11"/>
  <c r="H11"/>
  <c r="T9"/>
  <c r="N9"/>
  <c r="T7"/>
  <c r="N7"/>
  <c r="H7"/>
  <c r="N70" l="1"/>
  <c r="AF70" s="1"/>
  <c r="AJ70"/>
  <c r="H68"/>
  <c r="AF68" s="1"/>
  <c r="AJ48"/>
  <c r="AH46"/>
  <c r="AL46" s="1"/>
  <c r="N46"/>
  <c r="H48"/>
  <c r="N37"/>
  <c r="AJ24"/>
  <c r="N24"/>
  <c r="N13"/>
  <c r="AF66"/>
  <c r="T72"/>
  <c r="H35"/>
  <c r="AL66"/>
  <c r="AJ72"/>
  <c r="AF18"/>
  <c r="AH24"/>
  <c r="H44"/>
  <c r="AF44" s="1"/>
  <c r="H61"/>
  <c r="H72"/>
  <c r="H13"/>
  <c r="AL20"/>
  <c r="AL42"/>
  <c r="AH48"/>
  <c r="H59"/>
  <c r="N61"/>
  <c r="AL44"/>
  <c r="AF22"/>
  <c r="H20"/>
  <c r="AF20" s="1"/>
  <c r="N22"/>
  <c r="H24"/>
  <c r="AF24" s="1"/>
  <c r="H46"/>
  <c r="AF46" s="1"/>
  <c r="AH68"/>
  <c r="AL68" s="1"/>
  <c r="AH72"/>
  <c r="AH70"/>
  <c r="AL70" s="1"/>
  <c r="AJ22"/>
  <c r="AL22" s="1"/>
  <c r="H37"/>
  <c r="N48"/>
  <c r="AF48" s="1"/>
  <c r="N72"/>
  <c r="AF72" s="1"/>
  <c r="AL72" l="1"/>
  <c r="AL48"/>
  <c r="AL24"/>
</calcChain>
</file>

<file path=xl/sharedStrings.xml><?xml version="1.0" encoding="utf-8"?>
<sst xmlns="http://schemas.openxmlformats.org/spreadsheetml/2006/main" count="553" uniqueCount="174">
  <si>
    <t>a</t>
    <phoneticPr fontId="1"/>
  </si>
  <si>
    <t>⑥</t>
    <phoneticPr fontId="1"/>
  </si>
  <si>
    <t>ー</t>
    <phoneticPr fontId="1"/>
  </si>
  <si>
    <t>審　判</t>
    <rPh sb="0" eb="1">
      <t>シン</t>
    </rPh>
    <rPh sb="2" eb="3">
      <t>ハン</t>
    </rPh>
    <phoneticPr fontId="1"/>
  </si>
  <si>
    <t>対　戦</t>
    <rPh sb="0" eb="1">
      <t>タイ</t>
    </rPh>
    <rPh sb="2" eb="3">
      <t>セン</t>
    </rPh>
    <phoneticPr fontId="1"/>
  </si>
  <si>
    <t>a１位</t>
    <rPh sb="2" eb="3">
      <t>イ</t>
    </rPh>
    <phoneticPr fontId="1"/>
  </si>
  <si>
    <t>②</t>
    <phoneticPr fontId="1"/>
  </si>
  <si>
    <t>失点</t>
    <rPh sb="0" eb="1">
      <t>シツ</t>
    </rPh>
    <rPh sb="1" eb="2">
      <t>テン</t>
    </rPh>
    <phoneticPr fontId="1"/>
  </si>
  <si>
    <t>得失差</t>
    <rPh sb="0" eb="2">
      <t>トクシツ</t>
    </rPh>
    <rPh sb="2" eb="3">
      <t>サ</t>
    </rPh>
    <phoneticPr fontId="1"/>
  </si>
  <si>
    <t>順位</t>
    <rPh sb="0" eb="2">
      <t>ジュンイ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</si>
  <si>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</si>
  <si>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</si>
  <si>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ｂ</t>
    <phoneticPr fontId="1"/>
  </si>
  <si>
    <t>ｃ</t>
    <phoneticPr fontId="1"/>
  </si>
  <si>
    <t xml:space="preserve"> a２位</t>
    <rPh sb="3" eb="4">
      <t>イ</t>
    </rPh>
    <phoneticPr fontId="1"/>
  </si>
  <si>
    <t>ー</t>
    <phoneticPr fontId="1"/>
  </si>
  <si>
    <t>ｄ</t>
    <phoneticPr fontId="1"/>
  </si>
  <si>
    <t>b</t>
    <phoneticPr fontId="1"/>
  </si>
  <si>
    <t>ｆ</t>
    <phoneticPr fontId="1"/>
  </si>
  <si>
    <t>a２位</t>
    <rPh sb="2" eb="3">
      <t>イ</t>
    </rPh>
    <phoneticPr fontId="1"/>
  </si>
  <si>
    <t>e２位</t>
    <rPh sb="2" eb="3">
      <t>イ</t>
    </rPh>
    <phoneticPr fontId="1"/>
  </si>
  <si>
    <t>a３位</t>
    <rPh sb="2" eb="3">
      <t>イ</t>
    </rPh>
    <phoneticPr fontId="1"/>
  </si>
  <si>
    <t>e３位</t>
    <rPh sb="2" eb="3">
      <t>イ</t>
    </rPh>
    <phoneticPr fontId="1"/>
  </si>
  <si>
    <t>富士見ＳＳＳ</t>
    <rPh sb="0" eb="3">
      <t>フジミ</t>
    </rPh>
    <phoneticPr fontId="1"/>
  </si>
  <si>
    <t>ＦＣアネーロ宇都宮</t>
    <rPh sb="6" eb="9">
      <t>ウツノミヤ</t>
    </rPh>
    <phoneticPr fontId="1"/>
  </si>
  <si>
    <t>ＳＵＧＡＯ ＳＣ</t>
    <phoneticPr fontId="1"/>
  </si>
  <si>
    <t>上河内ＪＳＣ</t>
    <rPh sb="0" eb="1">
      <t>ウエ</t>
    </rPh>
    <rPh sb="1" eb="3">
      <t>カワチ</t>
    </rPh>
    <phoneticPr fontId="1"/>
  </si>
  <si>
    <t>緑が丘ＹＦＣ</t>
    <rPh sb="0" eb="1">
      <t>ミドリ</t>
    </rPh>
    <rPh sb="2" eb="3">
      <t>オカ</t>
    </rPh>
    <phoneticPr fontId="1"/>
  </si>
  <si>
    <t>石井ＦＣ</t>
    <rPh sb="0" eb="1">
      <t>イシ</t>
    </rPh>
    <rPh sb="1" eb="2">
      <t>イ</t>
    </rPh>
    <phoneticPr fontId="1"/>
  </si>
  <si>
    <t>昭和戸祭ＳＣ</t>
    <rPh sb="0" eb="2">
      <t>ショウワ</t>
    </rPh>
    <rPh sb="2" eb="4">
      <t>トマツリ</t>
    </rPh>
    <phoneticPr fontId="1"/>
  </si>
  <si>
    <t>国本ＪＳＣ</t>
    <rPh sb="0" eb="1">
      <t>クニ</t>
    </rPh>
    <rPh sb="1" eb="2">
      <t>ホン</t>
    </rPh>
    <phoneticPr fontId="1"/>
  </si>
  <si>
    <t>雀宮ＦＣ</t>
    <rPh sb="0" eb="1">
      <t>スズメ</t>
    </rPh>
    <rPh sb="1" eb="2">
      <t>ミヤ</t>
    </rPh>
    <phoneticPr fontId="1"/>
  </si>
  <si>
    <t>ＦＣペンサーレ</t>
    <phoneticPr fontId="1"/>
  </si>
  <si>
    <t>シャルムグランツＳＣ</t>
    <phoneticPr fontId="1"/>
  </si>
  <si>
    <t>ａ</t>
    <phoneticPr fontId="1"/>
  </si>
  <si>
    <t>ｂ</t>
    <phoneticPr fontId="1"/>
  </si>
  <si>
    <t>ｄ</t>
    <phoneticPr fontId="1"/>
  </si>
  <si>
    <t>ｅ</t>
    <phoneticPr fontId="1"/>
  </si>
  <si>
    <t>ともぞうＳＣ Ｕ１０ B</t>
    <phoneticPr fontId="1"/>
  </si>
  <si>
    <t>ともぞうＳＣ Ｕ１０ Ａ</t>
    <phoneticPr fontId="1"/>
  </si>
  <si>
    <t>ＦＣ ブロケード</t>
    <phoneticPr fontId="1"/>
  </si>
  <si>
    <t>宇都宮北部ＦＣトレ</t>
    <rPh sb="0" eb="3">
      <t>ウツノミヤ</t>
    </rPh>
    <rPh sb="3" eb="5">
      <t>ホクブ</t>
    </rPh>
    <phoneticPr fontId="1"/>
  </si>
  <si>
    <t>　担当です。よろしくお願いします。</t>
    <rPh sb="1" eb="3">
      <t>タントウ</t>
    </rPh>
    <rPh sb="11" eb="12">
      <t>ネガ</t>
    </rPh>
    <phoneticPr fontId="1"/>
  </si>
  <si>
    <t>　お願いします。 宇)少年連盟　事務局　中川</t>
    <rPh sb="2" eb="3">
      <t>ネガ</t>
    </rPh>
    <rPh sb="9" eb="10">
      <t>ウ</t>
    </rPh>
    <rPh sb="11" eb="13">
      <t>ショウネン</t>
    </rPh>
    <rPh sb="13" eb="15">
      <t>レンメイ</t>
    </rPh>
    <rPh sb="16" eb="19">
      <t>ジムキョク</t>
    </rPh>
    <rPh sb="20" eb="22">
      <t>ナカガワ</t>
    </rPh>
    <phoneticPr fontId="1"/>
  </si>
  <si>
    <t>f１位</t>
    <rPh sb="2" eb="3">
      <t>イ</t>
    </rPh>
    <phoneticPr fontId="1"/>
  </si>
  <si>
    <t>d３位</t>
    <rPh sb="2" eb="3">
      <t>イ</t>
    </rPh>
    <phoneticPr fontId="1"/>
  </si>
  <si>
    <t>b２位</t>
    <rPh sb="2" eb="3">
      <t>イ</t>
    </rPh>
    <phoneticPr fontId="1"/>
  </si>
  <si>
    <t>e1位</t>
    <rPh sb="2" eb="3">
      <t>イ</t>
    </rPh>
    <phoneticPr fontId="1"/>
  </si>
  <si>
    <t>c３位</t>
    <rPh sb="2" eb="3">
      <t>イ</t>
    </rPh>
    <phoneticPr fontId="1"/>
  </si>
  <si>
    <t>d４位</t>
    <rPh sb="2" eb="3">
      <t>イ</t>
    </rPh>
    <phoneticPr fontId="1"/>
  </si>
  <si>
    <t>b１位</t>
    <rPh sb="2" eb="3">
      <t>イ</t>
    </rPh>
    <phoneticPr fontId="1"/>
  </si>
  <si>
    <t>f３位</t>
    <rPh sb="2" eb="3">
      <t>イ</t>
    </rPh>
    <phoneticPr fontId="1"/>
  </si>
  <si>
    <t>d２位</t>
    <rPh sb="2" eb="3">
      <t>イ</t>
    </rPh>
    <phoneticPr fontId="1"/>
  </si>
  <si>
    <t>c２位</t>
    <rPh sb="2" eb="3">
      <t>イ</t>
    </rPh>
    <phoneticPr fontId="1"/>
  </si>
  <si>
    <t>b４位</t>
    <rPh sb="2" eb="3">
      <t>イ</t>
    </rPh>
    <phoneticPr fontId="1"/>
  </si>
  <si>
    <t>d１位</t>
    <rPh sb="2" eb="3">
      <t>イ</t>
    </rPh>
    <phoneticPr fontId="1"/>
  </si>
  <si>
    <t>b３位</t>
    <rPh sb="2" eb="3">
      <t>イ</t>
    </rPh>
    <phoneticPr fontId="1"/>
  </si>
  <si>
    <t>f２位</t>
    <rPh sb="2" eb="3">
      <t>イ</t>
    </rPh>
    <phoneticPr fontId="1"/>
  </si>
  <si>
    <t>c１位</t>
    <rPh sb="2" eb="3">
      <t>イ</t>
    </rPh>
    <phoneticPr fontId="1"/>
  </si>
  <si>
    <t>f４位</t>
    <rPh sb="2" eb="3">
      <t>イ</t>
    </rPh>
    <phoneticPr fontId="1"/>
  </si>
  <si>
    <t>a1位</t>
    <rPh sb="2" eb="3">
      <t>イ</t>
    </rPh>
    <phoneticPr fontId="1"/>
  </si>
  <si>
    <t>c1位</t>
    <rPh sb="2" eb="3">
      <t>イ</t>
    </rPh>
    <phoneticPr fontId="1"/>
  </si>
  <si>
    <t>　会場運営： ＦＣブロケード</t>
    <rPh sb="1" eb="3">
      <t>カイジョウ</t>
    </rPh>
    <rPh sb="3" eb="5">
      <t>ウンエイ</t>
    </rPh>
    <phoneticPr fontId="1"/>
  </si>
  <si>
    <t>国本ＪＳＣ</t>
    <rPh sb="0" eb="2">
      <t>クニモト</t>
    </rPh>
    <phoneticPr fontId="1"/>
  </si>
  <si>
    <t>石井ＦＣ</t>
    <rPh sb="0" eb="2">
      <t>イシイ</t>
    </rPh>
    <phoneticPr fontId="1"/>
  </si>
  <si>
    <t>⑦</t>
    <phoneticPr fontId="1"/>
  </si>
  <si>
    <t>冨屋小　 会場</t>
    <rPh sb="0" eb="2">
      <t>トミヤ</t>
    </rPh>
    <rPh sb="2" eb="3">
      <t>ショウ</t>
    </rPh>
    <rPh sb="5" eb="7">
      <t>カイジョウ</t>
    </rPh>
    <phoneticPr fontId="1"/>
  </si>
  <si>
    <t>錦小　会場</t>
    <rPh sb="0" eb="1">
      <t>ニシキ</t>
    </rPh>
    <rPh sb="1" eb="2">
      <t>ショウ</t>
    </rPh>
    <rPh sb="3" eb="5">
      <t>カイジョウ</t>
    </rPh>
    <phoneticPr fontId="1"/>
  </si>
  <si>
    <t>旧：f2位</t>
    <rPh sb="0" eb="1">
      <t>キュウ</t>
    </rPh>
    <rPh sb="4" eb="5">
      <t>イ</t>
    </rPh>
    <phoneticPr fontId="1"/>
  </si>
  <si>
    <t>陽光小　会場</t>
    <rPh sb="0" eb="2">
      <t>ヨウコウ</t>
    </rPh>
    <rPh sb="2" eb="3">
      <t>ショウ</t>
    </rPh>
    <rPh sb="4" eb="6">
      <t>カイジョウ</t>
    </rPh>
    <phoneticPr fontId="1"/>
  </si>
  <si>
    <t xml:space="preserve"> ☆ 試合時間　各リーグ　試合時間：２０分（前・後半 １０分）　　　　　　　　　　　</t>
    <phoneticPr fontId="1"/>
  </si>
  <si>
    <t>☆各試合会場の駐車場：会場担当チーム以外は、１チーム ５台以内にご協力ください。</t>
    <phoneticPr fontId="1"/>
  </si>
  <si>
    <t xml:space="preserve">「二部の部」は、全ての会場が同一ブロックに入ってしまった為、組合せ調整をさせて頂きましたので、ご了承下さいますようお願いいたします。
</t>
    <phoneticPr fontId="1"/>
  </si>
  <si>
    <t>ｂ</t>
    <phoneticPr fontId="1"/>
  </si>
  <si>
    <t>ブラッドレスＳＳ</t>
    <phoneticPr fontId="1"/>
  </si>
  <si>
    <t>ＦＣみらい</t>
    <phoneticPr fontId="1"/>
  </si>
  <si>
    <t>ＦＣブロケード</t>
    <phoneticPr fontId="1"/>
  </si>
  <si>
    <t>時　間</t>
    <rPh sb="0" eb="1">
      <t>トキ</t>
    </rPh>
    <rPh sb="2" eb="3">
      <t>アイダ</t>
    </rPh>
    <phoneticPr fontId="1"/>
  </si>
  <si>
    <t>第４３回　宇都宮少年サッカー新人大会　二部の部（４年生以下）１２月１５日　組み合わせ</t>
    <phoneticPr fontId="1"/>
  </si>
  <si>
    <t>　第４３回　宇都宮少年サッカー新人大会　二部の部（４年生以下）　１２月１６日　組み合わせ</t>
    <phoneticPr fontId="1"/>
  </si>
  <si>
    <t>　第４３回　宇都宮少年サッカー新人大会　二部の部（４年生以下）　１２月２３日　組み合わせ</t>
    <phoneticPr fontId="1"/>
  </si>
  <si>
    <t>陽南小Ａ　 会場</t>
    <rPh sb="0" eb="1">
      <t>ヨウ</t>
    </rPh>
    <rPh sb="1" eb="2">
      <t>ミナミ</t>
    </rPh>
    <rPh sb="2" eb="3">
      <t>ショウ</t>
    </rPh>
    <rPh sb="6" eb="7">
      <t>カイ</t>
    </rPh>
    <rPh sb="7" eb="8">
      <t>バ</t>
    </rPh>
    <phoneticPr fontId="1"/>
  </si>
  <si>
    <t>錦小　会場</t>
    <rPh sb="0" eb="1">
      <t>ニシキ</t>
    </rPh>
    <rPh sb="1" eb="2">
      <t>ショウ</t>
    </rPh>
    <rPh sb="3" eb="4">
      <t>カイ</t>
    </rPh>
    <rPh sb="4" eb="5">
      <t>バ</t>
    </rPh>
    <phoneticPr fontId="1"/>
  </si>
  <si>
    <t>陽南小Ｂ　会場</t>
    <rPh sb="0" eb="1">
      <t>ヨウ</t>
    </rPh>
    <rPh sb="1" eb="2">
      <t>ミナミ</t>
    </rPh>
    <rPh sb="2" eb="3">
      <t>ショウ</t>
    </rPh>
    <rPh sb="5" eb="6">
      <t>カイ</t>
    </rPh>
    <rPh sb="6" eb="7">
      <t>バ</t>
    </rPh>
    <phoneticPr fontId="1"/>
  </si>
  <si>
    <t>陽南小Ａ　会場</t>
    <rPh sb="0" eb="2">
      <t>ヨウナン</t>
    </rPh>
    <rPh sb="2" eb="3">
      <t>ショウ</t>
    </rPh>
    <rPh sb="5" eb="7">
      <t>カイジョウ</t>
    </rPh>
    <phoneticPr fontId="1"/>
  </si>
  <si>
    <t>ＧＰ白沢Ａ　 会場</t>
    <rPh sb="2" eb="4">
      <t>シラサワ</t>
    </rPh>
    <rPh sb="7" eb="9">
      <t>カイジョウ</t>
    </rPh>
    <phoneticPr fontId="1"/>
  </si>
  <si>
    <t>陽南小Ｂ　会場</t>
    <rPh sb="0" eb="2">
      <t>ヨウナン</t>
    </rPh>
    <rPh sb="2" eb="3">
      <t>ショウ</t>
    </rPh>
    <rPh sb="5" eb="7">
      <t>カイジョウ</t>
    </rPh>
    <phoneticPr fontId="1"/>
  </si>
  <si>
    <t>旧：ｃ2位</t>
    <phoneticPr fontId="1"/>
  </si>
  <si>
    <t>ａ・ｂリーグ　　陽南小Ａ　会場</t>
    <rPh sb="8" eb="9">
      <t>ヨウ</t>
    </rPh>
    <rPh sb="9" eb="10">
      <t>ミナミ</t>
    </rPh>
    <rPh sb="10" eb="11">
      <t>ショウ</t>
    </rPh>
    <rPh sb="13" eb="14">
      <t>カイ</t>
    </rPh>
    <rPh sb="14" eb="15">
      <t>バ</t>
    </rPh>
    <phoneticPr fontId="1"/>
  </si>
  <si>
    <t>ｃ・ｄリーグ　　陽南小Ｂ　会場</t>
    <rPh sb="8" eb="9">
      <t>ヨウ</t>
    </rPh>
    <rPh sb="9" eb="10">
      <t>ミナミ</t>
    </rPh>
    <rPh sb="10" eb="11">
      <t>ショウ</t>
    </rPh>
    <rPh sb="13" eb="14">
      <t>カイ</t>
    </rPh>
    <rPh sb="14" eb="15">
      <t>バ</t>
    </rPh>
    <phoneticPr fontId="1"/>
  </si>
  <si>
    <t>会場運営： 緑が丘ＹＦＣ</t>
    <rPh sb="0" eb="2">
      <t>カイジョウ</t>
    </rPh>
    <rPh sb="2" eb="4">
      <t>ウンエイ</t>
    </rPh>
    <rPh sb="6" eb="7">
      <t>ミドリ</t>
    </rPh>
    <rPh sb="8" eb="9">
      <t>オカ</t>
    </rPh>
    <phoneticPr fontId="1"/>
  </si>
  <si>
    <t>会場運営： 緑が丘ＹＦＣ</t>
    <rPh sb="0" eb="2">
      <t>カイジョウ</t>
    </rPh>
    <rPh sb="2" eb="4">
      <t>ウンエイ</t>
    </rPh>
    <phoneticPr fontId="1"/>
  </si>
  <si>
    <t>会場運営</t>
    <phoneticPr fontId="1"/>
  </si>
  <si>
    <t>　 〇印は会場運営をお願いします</t>
    <phoneticPr fontId="1"/>
  </si>
  <si>
    <t>☆e・ｆリーグ、運営はＦＣブロケードの</t>
    <rPh sb="8" eb="10">
      <t>ウンエイ</t>
    </rPh>
    <phoneticPr fontId="1"/>
  </si>
  <si>
    <t>☆錦小会場駐車場は車両３５台以上は受け入れ</t>
    <rPh sb="1" eb="2">
      <t>ニシキ</t>
    </rPh>
    <rPh sb="2" eb="3">
      <t>ショウ</t>
    </rPh>
    <rPh sb="3" eb="5">
      <t>カイジョウ</t>
    </rPh>
    <rPh sb="5" eb="7">
      <t>チュウシャ</t>
    </rPh>
    <rPh sb="7" eb="8">
      <t>バ</t>
    </rPh>
    <rPh sb="9" eb="11">
      <t>シャリョウ</t>
    </rPh>
    <rPh sb="13" eb="14">
      <t>ダイ</t>
    </rPh>
    <rPh sb="14" eb="16">
      <t>イジョウ</t>
    </rPh>
    <rPh sb="17" eb="18">
      <t>ウ</t>
    </rPh>
    <rPh sb="19" eb="20">
      <t>イ</t>
    </rPh>
    <phoneticPr fontId="1"/>
  </si>
  <si>
    <t>　困難です。１チーム５台以内にご協力よろしく</t>
    <rPh sb="1" eb="3">
      <t>コンナン</t>
    </rPh>
    <rPh sb="11" eb="12">
      <t>ダイ</t>
    </rPh>
    <rPh sb="12" eb="14">
      <t>イナイ</t>
    </rPh>
    <rPh sb="16" eb="18">
      <t>キョウリョク</t>
    </rPh>
    <phoneticPr fontId="1"/>
  </si>
  <si>
    <t>ｅ・ｆリーグ　　 錦小　会場</t>
    <rPh sb="9" eb="10">
      <t>ニシキ</t>
    </rPh>
    <rPh sb="10" eb="11">
      <t>ショウ</t>
    </rPh>
    <rPh sb="12" eb="14">
      <t>カイジョウ</t>
    </rPh>
    <phoneticPr fontId="1"/>
  </si>
  <si>
    <t>１２：００</t>
    <phoneticPr fontId="1"/>
  </si>
  <si>
    <t>１１：００</t>
    <phoneticPr fontId="1"/>
  </si>
  <si>
    <t>１３：００</t>
    <phoneticPr fontId="1"/>
  </si>
  <si>
    <t>主審 1審 2審 4審</t>
    <rPh sb="0" eb="2">
      <t>シュシン</t>
    </rPh>
    <rPh sb="4" eb="5">
      <t>シン</t>
    </rPh>
    <rPh sb="7" eb="8">
      <t>シン</t>
    </rPh>
    <rPh sb="10" eb="11">
      <t>シン</t>
    </rPh>
    <phoneticPr fontId="1"/>
  </si>
  <si>
    <t>☆ ３・４リーグ戦</t>
    <rPh sb="8" eb="9">
      <t>セン</t>
    </rPh>
    <phoneticPr fontId="1"/>
  </si>
  <si>
    <t>12月15日･16日･23日　試合時間20分(前・後半10分)</t>
    <rPh sb="2" eb="3">
      <t>ガツ</t>
    </rPh>
    <rPh sb="5" eb="6">
      <t>ニチ</t>
    </rPh>
    <rPh sb="9" eb="10">
      <t>ニチ</t>
    </rPh>
    <rPh sb="13" eb="14">
      <t>ニチ</t>
    </rPh>
    <phoneticPr fontId="1"/>
  </si>
  <si>
    <t>☆ｃ・dリーグ、運営は緑が丘ＹＦＣの
　担当です。よろしくお願いします。</t>
    <rPh sb="8" eb="10">
      <t>ウンエイ</t>
    </rPh>
    <rPh sb="11" eb="12">
      <t>ミドリ</t>
    </rPh>
    <rPh sb="13" eb="14">
      <t>オカ</t>
    </rPh>
    <phoneticPr fontId="1"/>
  </si>
  <si>
    <t>☆ａ・ｂリーグ、運営は緑が丘ＹＦＣの
　担当です。</t>
    <rPh sb="8" eb="10">
      <t>ウンエイ</t>
    </rPh>
    <rPh sb="11" eb="12">
      <t>ミドリ</t>
    </rPh>
    <rPh sb="13" eb="14">
      <t>オカ</t>
    </rPh>
    <phoneticPr fontId="1"/>
  </si>
  <si>
    <t>①</t>
    <phoneticPr fontId="1"/>
  </si>
  <si>
    <t>　９：００</t>
    <phoneticPr fontId="1"/>
  </si>
  <si>
    <t>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</si>
  <si>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</si>
  <si>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</si>
  <si>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</si>
  <si>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</si>
  <si>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</si>
  <si>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</si>
  <si>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</si>
  <si>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</si>
  <si>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　９：３０</t>
    <phoneticPr fontId="1"/>
  </si>
  <si>
    <t>１０：００</t>
    <phoneticPr fontId="1"/>
  </si>
  <si>
    <t>１０：３０</t>
    <phoneticPr fontId="1"/>
  </si>
  <si>
    <t>１１：３０</t>
    <phoneticPr fontId="1"/>
  </si>
  <si>
    <t>１２：３０</t>
    <phoneticPr fontId="1"/>
  </si>
  <si>
    <t>ａ・ｄリーグ　　冨屋小　会場</t>
    <rPh sb="8" eb="10">
      <t>トミヤ</t>
    </rPh>
    <rPh sb="10" eb="11">
      <t>ショウ</t>
    </rPh>
    <rPh sb="12" eb="13">
      <t>カイ</t>
    </rPh>
    <rPh sb="13" eb="14">
      <t>バ</t>
    </rPh>
    <phoneticPr fontId="1"/>
  </si>
  <si>
    <t>会場運営： 宇都宮北部ＦＣトレ</t>
    <rPh sb="0" eb="2">
      <t>カイジョウ</t>
    </rPh>
    <rPh sb="2" eb="4">
      <t>ウンエイ</t>
    </rPh>
    <rPh sb="6" eb="9">
      <t>ウツノミヤ</t>
    </rPh>
    <rPh sb="9" eb="11">
      <t>ホクブ</t>
    </rPh>
    <phoneticPr fontId="1"/>
  </si>
  <si>
    <t>第４３回宇都宮少年サッカー新人大会　ニ部の部　１２月２３日　　試合結果</t>
    <rPh sb="0" eb="1">
      <t>ダイ</t>
    </rPh>
    <rPh sb="3" eb="4">
      <t>カイ</t>
    </rPh>
    <rPh sb="4" eb="7">
      <t>ウツノミヤ</t>
    </rPh>
    <rPh sb="7" eb="9">
      <t>ショウネン</t>
    </rPh>
    <rPh sb="13" eb="15">
      <t>シンジン</t>
    </rPh>
    <rPh sb="15" eb="17">
      <t>タイカイ</t>
    </rPh>
    <rPh sb="19" eb="20">
      <t>ブ</t>
    </rPh>
    <rPh sb="21" eb="22">
      <t>ブ</t>
    </rPh>
    <rPh sb="25" eb="26">
      <t>ガツ</t>
    </rPh>
    <rPh sb="28" eb="29">
      <t>ニチ</t>
    </rPh>
    <rPh sb="31" eb="33">
      <t>シアイ</t>
    </rPh>
    <rPh sb="33" eb="35">
      <t>ケッカ</t>
    </rPh>
    <phoneticPr fontId="1"/>
  </si>
  <si>
    <t>第４３回宇都宮少年サッカー新人大会　ニ部の部　１２月１６日　　試合結果</t>
    <rPh sb="0" eb="1">
      <t>ダイ</t>
    </rPh>
    <rPh sb="3" eb="4">
      <t>カイ</t>
    </rPh>
    <rPh sb="4" eb="7">
      <t>ウツノミヤ</t>
    </rPh>
    <rPh sb="7" eb="9">
      <t>ショウネン</t>
    </rPh>
    <rPh sb="13" eb="15">
      <t>シンジン</t>
    </rPh>
    <rPh sb="15" eb="17">
      <t>タイカイ</t>
    </rPh>
    <rPh sb="19" eb="20">
      <t>ブ</t>
    </rPh>
    <rPh sb="21" eb="22">
      <t>ブ</t>
    </rPh>
    <rPh sb="25" eb="26">
      <t>ガツ</t>
    </rPh>
    <rPh sb="28" eb="29">
      <t>ニチ</t>
    </rPh>
    <rPh sb="31" eb="33">
      <t>シアイ</t>
    </rPh>
    <rPh sb="33" eb="35">
      <t>ケッカ</t>
    </rPh>
    <phoneticPr fontId="1"/>
  </si>
  <si>
    <t>第４３回宇都宮少年サッカー新人大会　ニ部の部　１２月１５日　　試合結果</t>
    <rPh sb="0" eb="1">
      <t>ダイ</t>
    </rPh>
    <rPh sb="3" eb="4">
      <t>カイ</t>
    </rPh>
    <rPh sb="4" eb="7">
      <t>ウツノミヤ</t>
    </rPh>
    <rPh sb="7" eb="9">
      <t>ショウネン</t>
    </rPh>
    <rPh sb="13" eb="15">
      <t>シンジン</t>
    </rPh>
    <rPh sb="15" eb="17">
      <t>タイカイ</t>
    </rPh>
    <rPh sb="19" eb="20">
      <t>ブ</t>
    </rPh>
    <rPh sb="21" eb="22">
      <t>ブ</t>
    </rPh>
    <rPh sb="25" eb="26">
      <t>ガツ</t>
    </rPh>
    <rPh sb="28" eb="29">
      <t>ニチ</t>
    </rPh>
    <rPh sb="31" eb="33">
      <t>シアイ</t>
    </rPh>
    <rPh sb="33" eb="35">
      <t>ケッカ</t>
    </rPh>
    <phoneticPr fontId="1"/>
  </si>
  <si>
    <t>ＦＣみらい</t>
    <phoneticPr fontId="1"/>
  </si>
  <si>
    <t>ともぞうＳＣ Ｕ１０ Ａ</t>
    <phoneticPr fontId="1"/>
  </si>
  <si>
    <t>シャルムグランツＳＣ</t>
    <phoneticPr fontId="1"/>
  </si>
  <si>
    <t>ともぞうＳＣ Ｕ１０ B</t>
    <phoneticPr fontId="1"/>
  </si>
  <si>
    <t>ＦＣグランディール</t>
    <phoneticPr fontId="1"/>
  </si>
  <si>
    <t>ＳＵＧＡＯ ＳＣ</t>
    <phoneticPr fontId="1"/>
  </si>
  <si>
    <t>ブラッドレスＳＳ</t>
    <phoneticPr fontId="1"/>
  </si>
  <si>
    <t>ＦＣグランディール</t>
    <phoneticPr fontId="1"/>
  </si>
  <si>
    <t xml:space="preserve">緑が丘ＹＦＣ </t>
    <rPh sb="0" eb="1">
      <t>ミドリ</t>
    </rPh>
    <rPh sb="2" eb="3">
      <t>オカ</t>
    </rPh>
    <phoneticPr fontId="1"/>
  </si>
  <si>
    <t>みはらＳＣ Ｊｒ</t>
    <phoneticPr fontId="1"/>
  </si>
  <si>
    <t>Ｓ４スぺランツァ</t>
    <phoneticPr fontId="1"/>
  </si>
  <si>
    <t>ＦＣアリーバ</t>
    <phoneticPr fontId="1"/>
  </si>
  <si>
    <t>ＦＣぺン サーレ</t>
    <phoneticPr fontId="1"/>
  </si>
  <si>
    <t>ＦＣぺンサーレ</t>
    <phoneticPr fontId="1"/>
  </si>
  <si>
    <t>ＦＣぺンサーレ</t>
    <phoneticPr fontId="1"/>
  </si>
  <si>
    <t>Ｓ４スぺランツァ</t>
    <phoneticPr fontId="1"/>
  </si>
  <si>
    <t>ＦＣアリーバ</t>
    <phoneticPr fontId="1"/>
  </si>
  <si>
    <t>みはらＳＣ Ｊｒ</t>
    <phoneticPr fontId="1"/>
  </si>
  <si>
    <t>雀宮ＦＣ</t>
    <phoneticPr fontId="1"/>
  </si>
  <si>
    <t>ＦＣペンサーレ</t>
    <phoneticPr fontId="1"/>
  </si>
  <si>
    <t>みはらＳＣ Jr</t>
    <phoneticPr fontId="1"/>
  </si>
  <si>
    <t>ＦＣブロケード</t>
    <phoneticPr fontId="1"/>
  </si>
  <si>
    <t>ＦＣアネーロU10</t>
    <phoneticPr fontId="1"/>
  </si>
  <si>
    <t>シャルムグランツ</t>
    <phoneticPr fontId="1"/>
  </si>
  <si>
    <t>ともぞう U10B</t>
    <phoneticPr fontId="1"/>
  </si>
  <si>
    <t>ともぞう U10A</t>
    <phoneticPr fontId="1"/>
  </si>
  <si>
    <t>FCアリーバ</t>
    <phoneticPr fontId="1"/>
  </si>
  <si>
    <t>宇)北部ＦＣﾄﾚ</t>
    <rPh sb="0" eb="1">
      <t>ウ</t>
    </rPh>
    <rPh sb="2" eb="4">
      <t>ホクブ</t>
    </rPh>
    <phoneticPr fontId="1"/>
  </si>
  <si>
    <t>ａ</t>
    <phoneticPr fontId="1"/>
  </si>
  <si>
    <t>ｄ</t>
    <phoneticPr fontId="1"/>
  </si>
  <si>
    <t>ｃ</t>
    <phoneticPr fontId="1"/>
  </si>
  <si>
    <t>ｅ</t>
    <phoneticPr fontId="1"/>
  </si>
  <si>
    <t>ｅ</t>
    <phoneticPr fontId="1"/>
  </si>
  <si>
    <t>上河内ＪＳＣ</t>
    <phoneticPr fontId="1"/>
  </si>
  <si>
    <t>宇)北部ＦＣﾄﾚ</t>
    <phoneticPr fontId="1"/>
  </si>
  <si>
    <t>ＦＣアネーロ</t>
    <phoneticPr fontId="1"/>
  </si>
  <si>
    <t>ｃ・ｂリーグ　　陽光小　会場</t>
    <rPh sb="8" eb="9">
      <t>ヨウ</t>
    </rPh>
    <rPh sb="9" eb="10">
      <t>ヒカリ</t>
    </rPh>
    <rPh sb="10" eb="11">
      <t>ショウ</t>
    </rPh>
    <rPh sb="12" eb="13">
      <t>カイ</t>
    </rPh>
    <rPh sb="13" eb="14">
      <t>バ</t>
    </rPh>
    <phoneticPr fontId="1"/>
  </si>
  <si>
    <t>ＦＣアネーロ</t>
    <phoneticPr fontId="1"/>
  </si>
  <si>
    <t>ｃ</t>
    <phoneticPr fontId="1"/>
  </si>
  <si>
    <t>ｆ</t>
    <phoneticPr fontId="1"/>
  </si>
  <si>
    <t>ともぞう U10B</t>
    <phoneticPr fontId="1"/>
  </si>
  <si>
    <t>ＦＣアリーバ</t>
    <phoneticPr fontId="1"/>
  </si>
  <si>
    <t>③</t>
    <phoneticPr fontId="1"/>
  </si>
  <si>
    <t>ｅ・ｆリーグ　　 ＧＰ白沢Ａ　会場</t>
    <rPh sb="11" eb="13">
      <t>シラサワ</t>
    </rPh>
    <rPh sb="15" eb="17">
      <t>カイジョウ</t>
    </rPh>
    <phoneticPr fontId="1"/>
  </si>
  <si>
    <t>　会場運営： ＦＣアリーバ</t>
    <rPh sb="1" eb="3">
      <t>カイジョウ</t>
    </rPh>
    <rPh sb="3" eb="5">
      <t>ウンエイ</t>
    </rPh>
    <phoneticPr fontId="1"/>
  </si>
  <si>
    <t>ａ・ｂリーグ　　陽南小Ａ　会場</t>
    <rPh sb="8" eb="10">
      <t>ヨウナン</t>
    </rPh>
    <rPh sb="10" eb="11">
      <t>ショウ</t>
    </rPh>
    <rPh sb="13" eb="14">
      <t>カイ</t>
    </rPh>
    <rPh sb="14" eb="15">
      <t>バ</t>
    </rPh>
    <phoneticPr fontId="1"/>
  </si>
  <si>
    <t>PK</t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</si>
</sst>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0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45" xfId="0" applyBorder="1">
      <alignment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14" fillId="0" borderId="31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47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49" fontId="6" fillId="2" borderId="0" xfId="0" applyNumberFormat="1" applyFont="1" applyFill="1" applyBorder="1" applyAlignment="1">
      <alignment horizontal="left" vertical="center" shrinkToFit="1"/>
    </xf>
    <xf numFmtId="49" fontId="6" fillId="2" borderId="5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2" borderId="10" xfId="0" applyNumberFormat="1" applyFont="1" applyFill="1" applyBorder="1" applyAlignment="1">
      <alignment horizontal="left" vertical="center" shrinkToFit="1"/>
    </xf>
    <xf numFmtId="49" fontId="6" fillId="2" borderId="8" xfId="0" applyNumberFormat="1" applyFont="1" applyFill="1" applyBorder="1" applyAlignment="1">
      <alignment horizontal="left" vertical="center" shrinkToFit="1"/>
    </xf>
    <xf numFmtId="49" fontId="6" fillId="2" borderId="9" xfId="0" applyNumberFormat="1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10"/>
  <sheetViews>
    <sheetView view="pageBreakPreview" zoomScale="115" zoomScaleNormal="100" zoomScaleSheetLayoutView="115" workbookViewId="0">
      <selection sqref="A1:AE1"/>
    </sheetView>
  </sheetViews>
  <sheetFormatPr defaultColWidth="2.875" defaultRowHeight="18.75"/>
  <cols>
    <col min="1" max="31" width="3" style="66" customWidth="1"/>
    <col min="32" max="33" width="2.875" style="66"/>
    <col min="34" max="34" width="3.75" style="66" bestFit="1" customWidth="1"/>
    <col min="35" max="36" width="2.875" style="66"/>
    <col min="37" max="37" width="4.625" style="66" customWidth="1"/>
    <col min="38" max="38" width="3.625" style="66" customWidth="1"/>
    <col min="39" max="39" width="2.875" style="66"/>
    <col min="40" max="40" width="3.625" style="66" customWidth="1"/>
    <col min="41" max="16384" width="2.875" style="66"/>
  </cols>
  <sheetData>
    <row r="1" spans="1:31" ht="22.5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ht="18.75" customHeight="1">
      <c r="A2" s="176" t="s">
        <v>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ht="18.75" customHeight="1">
      <c r="A3" s="176" t="s">
        <v>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18.7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s="65" customFormat="1" ht="10.5" customHeight="1">
      <c r="A5" s="61"/>
      <c r="B5" s="64"/>
      <c r="C5" s="64"/>
      <c r="D5" s="64"/>
      <c r="E5" s="64"/>
      <c r="F5" s="64"/>
      <c r="G5" s="64"/>
      <c r="K5" s="64"/>
      <c r="L5" s="64"/>
      <c r="M5" s="64"/>
      <c r="N5" s="64"/>
      <c r="O5" s="64"/>
      <c r="P5" s="61"/>
      <c r="Q5" s="61"/>
      <c r="R5" s="61"/>
      <c r="S5" s="61"/>
      <c r="T5" s="61"/>
      <c r="U5" s="61"/>
      <c r="V5" s="61"/>
      <c r="W5" s="61"/>
    </row>
    <row r="6" spans="1:31" s="65" customFormat="1" ht="10.5" customHeight="1">
      <c r="A6" s="61"/>
      <c r="B6" s="151" t="s">
        <v>81</v>
      </c>
      <c r="C6" s="152"/>
      <c r="D6" s="152"/>
      <c r="E6" s="152"/>
      <c r="F6" s="152"/>
      <c r="G6" s="152"/>
      <c r="H6" s="152"/>
      <c r="I6" s="152"/>
      <c r="J6" s="153"/>
      <c r="K6" s="61"/>
      <c r="L6" s="16"/>
      <c r="M6" s="64"/>
      <c r="N6" s="64"/>
      <c r="O6" s="64"/>
      <c r="P6" s="61"/>
      <c r="Q6" s="61"/>
      <c r="R6" s="151" t="s">
        <v>82</v>
      </c>
      <c r="S6" s="152"/>
      <c r="T6" s="152"/>
      <c r="U6" s="152"/>
      <c r="V6" s="152"/>
      <c r="W6" s="152"/>
      <c r="X6" s="152"/>
      <c r="Y6" s="152"/>
      <c r="Z6" s="153"/>
    </row>
    <row r="7" spans="1:31" s="65" customFormat="1" ht="10.5" customHeight="1">
      <c r="A7" s="64"/>
      <c r="B7" s="154"/>
      <c r="C7" s="155"/>
      <c r="D7" s="155"/>
      <c r="E7" s="155"/>
      <c r="F7" s="155"/>
      <c r="G7" s="155"/>
      <c r="H7" s="155"/>
      <c r="I7" s="155"/>
      <c r="J7" s="156"/>
      <c r="K7" s="61"/>
      <c r="L7" s="18"/>
      <c r="M7" s="64"/>
      <c r="N7" s="64"/>
      <c r="O7" s="64"/>
      <c r="P7" s="64"/>
      <c r="Q7" s="64"/>
      <c r="R7" s="154"/>
      <c r="S7" s="155"/>
      <c r="T7" s="155"/>
      <c r="U7" s="155"/>
      <c r="V7" s="155"/>
      <c r="W7" s="155"/>
      <c r="X7" s="155"/>
      <c r="Y7" s="155"/>
      <c r="Z7" s="156"/>
    </row>
    <row r="8" spans="1:31" s="65" customFormat="1" ht="9.75" customHeight="1">
      <c r="A8" s="64"/>
      <c r="K8" s="64"/>
      <c r="L8" s="64"/>
      <c r="M8" s="64"/>
      <c r="N8" s="64"/>
      <c r="O8" s="64"/>
      <c r="P8" s="64"/>
      <c r="Q8" s="61"/>
    </row>
    <row r="9" spans="1:31" s="65" customFormat="1" ht="9.75" customHeight="1">
      <c r="A9" s="64"/>
      <c r="C9" s="35"/>
      <c r="D9" s="116">
        <v>1</v>
      </c>
      <c r="E9" s="175" t="s">
        <v>29</v>
      </c>
      <c r="F9" s="118"/>
      <c r="G9" s="118"/>
      <c r="H9" s="118"/>
      <c r="I9" s="118"/>
      <c r="J9" s="119"/>
      <c r="K9" s="61"/>
      <c r="L9" s="64"/>
      <c r="M9" s="64"/>
      <c r="N9" s="64"/>
      <c r="O9" s="64"/>
      <c r="P9" s="64"/>
      <c r="Q9" s="61"/>
      <c r="S9" s="35"/>
      <c r="T9" s="116">
        <v>1</v>
      </c>
      <c r="U9" s="175" t="s">
        <v>26</v>
      </c>
      <c r="V9" s="118"/>
      <c r="W9" s="118"/>
      <c r="X9" s="118"/>
      <c r="Y9" s="118"/>
      <c r="Z9" s="119"/>
    </row>
    <row r="10" spans="1:31" s="65" customFormat="1" ht="9.75" customHeight="1">
      <c r="A10" s="64"/>
      <c r="C10" s="62"/>
      <c r="D10" s="116"/>
      <c r="E10" s="120"/>
      <c r="F10" s="121"/>
      <c r="G10" s="121"/>
      <c r="H10" s="121"/>
      <c r="I10" s="121"/>
      <c r="J10" s="122"/>
      <c r="K10" s="61"/>
      <c r="L10" s="64"/>
      <c r="M10" s="64"/>
      <c r="N10" s="64"/>
      <c r="O10" s="64"/>
      <c r="P10" s="64"/>
      <c r="Q10" s="64"/>
      <c r="S10" s="62"/>
      <c r="T10" s="116"/>
      <c r="U10" s="120"/>
      <c r="V10" s="121"/>
      <c r="W10" s="121"/>
      <c r="X10" s="121"/>
      <c r="Y10" s="121"/>
      <c r="Z10" s="122"/>
    </row>
    <row r="11" spans="1:31" s="65" customFormat="1" ht="9.75" customHeight="1">
      <c r="A11" s="64"/>
      <c r="C11" s="19"/>
      <c r="E11" s="30"/>
      <c r="F11" s="30"/>
      <c r="G11" s="30"/>
      <c r="H11" s="30"/>
      <c r="I11" s="30"/>
      <c r="J11" s="30"/>
      <c r="K11" s="64"/>
      <c r="L11" s="64"/>
      <c r="M11" s="64"/>
      <c r="N11" s="64"/>
      <c r="O11" s="61"/>
      <c r="P11" s="64"/>
      <c r="Q11" s="61"/>
      <c r="S11" s="19"/>
      <c r="U11" s="30"/>
      <c r="V11" s="30"/>
      <c r="W11" s="30"/>
      <c r="X11" s="30"/>
      <c r="Y11" s="30"/>
      <c r="Z11" s="30"/>
    </row>
    <row r="12" spans="1:31" s="65" customFormat="1" ht="9.75" customHeight="1">
      <c r="A12" s="64"/>
      <c r="B12" s="147" t="s">
        <v>0</v>
      </c>
      <c r="C12" s="34"/>
      <c r="D12" s="116">
        <v>2</v>
      </c>
      <c r="E12" s="117" t="s">
        <v>38</v>
      </c>
      <c r="F12" s="118"/>
      <c r="G12" s="118"/>
      <c r="H12" s="118"/>
      <c r="I12" s="118"/>
      <c r="J12" s="119"/>
      <c r="K12" s="9"/>
      <c r="L12" s="64"/>
      <c r="M12" s="64"/>
      <c r="N12" s="64"/>
      <c r="O12" s="61"/>
      <c r="P12" s="64"/>
      <c r="Q12" s="61"/>
      <c r="R12" s="147" t="s">
        <v>37</v>
      </c>
      <c r="S12" s="34"/>
      <c r="T12" s="116">
        <v>2</v>
      </c>
      <c r="U12" s="117" t="s">
        <v>25</v>
      </c>
      <c r="V12" s="118"/>
      <c r="W12" s="118"/>
      <c r="X12" s="118"/>
      <c r="Y12" s="118"/>
      <c r="Z12" s="119"/>
    </row>
    <row r="13" spans="1:31" s="65" customFormat="1" ht="9.75" customHeight="1">
      <c r="A13" s="64"/>
      <c r="B13" s="147"/>
      <c r="C13" s="62"/>
      <c r="D13" s="116"/>
      <c r="E13" s="120"/>
      <c r="F13" s="121"/>
      <c r="G13" s="121"/>
      <c r="H13" s="121"/>
      <c r="I13" s="121"/>
      <c r="J13" s="122"/>
      <c r="K13" s="9"/>
      <c r="L13" s="64"/>
      <c r="M13" s="64"/>
      <c r="O13" s="64"/>
      <c r="P13" s="64"/>
      <c r="Q13" s="64"/>
      <c r="R13" s="147"/>
      <c r="S13" s="62"/>
      <c r="T13" s="116"/>
      <c r="U13" s="120"/>
      <c r="V13" s="121"/>
      <c r="W13" s="121"/>
      <c r="X13" s="121"/>
      <c r="Y13" s="121"/>
      <c r="Z13" s="122"/>
    </row>
    <row r="14" spans="1:31" s="65" customFormat="1" ht="9.75" customHeight="1">
      <c r="A14" s="64"/>
      <c r="B14" s="20"/>
      <c r="C14" s="19"/>
      <c r="E14" s="30"/>
      <c r="F14" s="30"/>
      <c r="G14" s="30"/>
      <c r="H14" s="30"/>
      <c r="I14" s="30"/>
      <c r="J14" s="30"/>
      <c r="K14" s="64"/>
      <c r="L14" s="64"/>
      <c r="M14" s="64"/>
      <c r="O14" s="64"/>
      <c r="P14" s="64"/>
      <c r="Q14" s="64"/>
      <c r="R14" s="20"/>
      <c r="S14" s="19"/>
      <c r="U14" s="30"/>
      <c r="V14" s="30"/>
      <c r="W14" s="30"/>
      <c r="X14" s="30"/>
      <c r="Y14" s="30"/>
      <c r="Z14" s="30"/>
    </row>
    <row r="15" spans="1:31" s="65" customFormat="1" ht="9.75" customHeight="1">
      <c r="A15" s="64"/>
      <c r="B15" s="20"/>
      <c r="C15" s="34"/>
      <c r="D15" s="130">
        <v>3</v>
      </c>
      <c r="E15" s="117" t="s">
        <v>133</v>
      </c>
      <c r="F15" s="118"/>
      <c r="G15" s="118"/>
      <c r="H15" s="118"/>
      <c r="I15" s="118"/>
      <c r="J15" s="119"/>
      <c r="K15" s="131"/>
      <c r="L15" s="131"/>
      <c r="M15" s="131"/>
      <c r="O15" s="64"/>
      <c r="P15" s="64"/>
      <c r="Q15" s="64"/>
      <c r="R15" s="20"/>
      <c r="S15" s="34"/>
      <c r="T15" s="130">
        <v>3</v>
      </c>
      <c r="U15" s="117" t="s">
        <v>138</v>
      </c>
      <c r="V15" s="118"/>
      <c r="W15" s="118"/>
      <c r="X15" s="118"/>
      <c r="Y15" s="118"/>
      <c r="Z15" s="119"/>
      <c r="AA15" s="131"/>
      <c r="AB15" s="131"/>
      <c r="AC15" s="131"/>
    </row>
    <row r="16" spans="1:31" s="65" customFormat="1" ht="9.75" customHeight="1">
      <c r="A16" s="64"/>
      <c r="B16" s="20"/>
      <c r="D16" s="130"/>
      <c r="E16" s="120"/>
      <c r="F16" s="121"/>
      <c r="G16" s="121"/>
      <c r="H16" s="121"/>
      <c r="I16" s="121"/>
      <c r="J16" s="122"/>
      <c r="K16" s="131"/>
      <c r="L16" s="131"/>
      <c r="M16" s="131"/>
      <c r="O16" s="64"/>
      <c r="P16" s="64"/>
      <c r="Q16" s="64"/>
      <c r="R16" s="20"/>
      <c r="T16" s="130"/>
      <c r="U16" s="120"/>
      <c r="V16" s="121"/>
      <c r="W16" s="121"/>
      <c r="X16" s="121"/>
      <c r="Y16" s="121"/>
      <c r="Z16" s="122"/>
      <c r="AA16" s="131"/>
      <c r="AB16" s="131"/>
      <c r="AC16" s="131"/>
    </row>
    <row r="17" spans="1:29" s="65" customFormat="1" ht="9.75" customHeight="1">
      <c r="A17" s="61"/>
      <c r="B17" s="20"/>
      <c r="D17" s="60"/>
      <c r="E17" s="79"/>
      <c r="F17" s="79"/>
      <c r="G17" s="79"/>
      <c r="H17" s="79"/>
      <c r="I17" s="79"/>
      <c r="J17" s="79"/>
      <c r="K17" s="22"/>
      <c r="L17" s="23"/>
      <c r="M17" s="23"/>
      <c r="O17" s="64"/>
      <c r="P17" s="64"/>
      <c r="Q17" s="61"/>
      <c r="R17" s="20"/>
      <c r="T17" s="60"/>
      <c r="U17" s="79"/>
      <c r="V17" s="79"/>
      <c r="W17" s="79"/>
      <c r="X17" s="79"/>
      <c r="Y17" s="79"/>
      <c r="Z17" s="79"/>
      <c r="AA17" s="24"/>
      <c r="AB17" s="24"/>
      <c r="AC17" s="24"/>
    </row>
    <row r="18" spans="1:29" s="65" customFormat="1" ht="9.75" customHeight="1" thickBot="1">
      <c r="A18" s="61"/>
      <c r="B18" s="25"/>
      <c r="E18" s="30"/>
      <c r="F18" s="30"/>
      <c r="G18" s="30"/>
      <c r="H18" s="30"/>
      <c r="I18" s="30"/>
      <c r="J18" s="30"/>
      <c r="K18" s="23"/>
      <c r="L18" s="23"/>
      <c r="M18" s="23"/>
      <c r="N18" s="130"/>
      <c r="O18" s="64"/>
      <c r="P18" s="64"/>
      <c r="Q18" s="61"/>
      <c r="R18" s="25"/>
      <c r="U18" s="30"/>
      <c r="V18" s="30"/>
      <c r="W18" s="30"/>
      <c r="X18" s="30"/>
      <c r="Y18" s="30"/>
      <c r="Z18" s="30"/>
      <c r="AA18" s="24"/>
      <c r="AB18" s="24"/>
      <c r="AC18" s="24"/>
    </row>
    <row r="19" spans="1:29" s="65" customFormat="1" ht="9.75" customHeight="1">
      <c r="A19" s="64"/>
      <c r="B19" s="25"/>
      <c r="C19" s="35"/>
      <c r="D19" s="170">
        <v>4</v>
      </c>
      <c r="E19" s="171" t="s">
        <v>135</v>
      </c>
      <c r="F19" s="171"/>
      <c r="G19" s="171"/>
      <c r="H19" s="171"/>
      <c r="I19" s="171"/>
      <c r="J19" s="172"/>
      <c r="K19" s="164" t="s">
        <v>92</v>
      </c>
      <c r="L19" s="165"/>
      <c r="M19" s="166"/>
      <c r="N19" s="130"/>
      <c r="O19" s="64"/>
      <c r="P19" s="64"/>
      <c r="Q19" s="64"/>
      <c r="R19" s="25"/>
      <c r="S19" s="35"/>
      <c r="T19" s="170">
        <v>4</v>
      </c>
      <c r="U19" s="171" t="s">
        <v>40</v>
      </c>
      <c r="V19" s="171"/>
      <c r="W19" s="171"/>
      <c r="X19" s="171"/>
      <c r="Y19" s="171"/>
      <c r="Z19" s="172"/>
      <c r="AA19" s="164" t="s">
        <v>92</v>
      </c>
      <c r="AB19" s="165"/>
      <c r="AC19" s="166"/>
    </row>
    <row r="20" spans="1:29" s="65" customFormat="1" ht="9.75" customHeight="1" thickBot="1">
      <c r="A20" s="61"/>
      <c r="B20" s="25"/>
      <c r="C20" s="62"/>
      <c r="D20" s="170"/>
      <c r="E20" s="173"/>
      <c r="F20" s="173"/>
      <c r="G20" s="173"/>
      <c r="H20" s="173"/>
      <c r="I20" s="173"/>
      <c r="J20" s="174"/>
      <c r="K20" s="167"/>
      <c r="L20" s="168"/>
      <c r="M20" s="169"/>
      <c r="N20" s="64"/>
      <c r="O20" s="61"/>
      <c r="P20" s="64"/>
      <c r="Q20" s="61"/>
      <c r="R20" s="25"/>
      <c r="S20" s="62"/>
      <c r="T20" s="170"/>
      <c r="U20" s="173"/>
      <c r="V20" s="173"/>
      <c r="W20" s="173"/>
      <c r="X20" s="173"/>
      <c r="Y20" s="173"/>
      <c r="Z20" s="174"/>
      <c r="AA20" s="167"/>
      <c r="AB20" s="168"/>
      <c r="AC20" s="169"/>
    </row>
    <row r="21" spans="1:29" s="65" customFormat="1" ht="9.75" customHeight="1">
      <c r="A21" s="61"/>
      <c r="B21" s="25"/>
      <c r="C21" s="19"/>
      <c r="E21" s="30"/>
      <c r="F21" s="30"/>
      <c r="G21" s="30"/>
      <c r="H21" s="30"/>
      <c r="I21" s="30"/>
      <c r="J21" s="30"/>
      <c r="K21" s="23"/>
      <c r="L21" s="23"/>
      <c r="M21" s="23"/>
      <c r="N21" s="64"/>
      <c r="O21" s="61"/>
      <c r="P21" s="64"/>
      <c r="Q21" s="61"/>
      <c r="R21" s="25"/>
      <c r="S21" s="19"/>
      <c r="U21" s="30"/>
      <c r="V21" s="30"/>
      <c r="W21" s="30"/>
      <c r="X21" s="30"/>
      <c r="Y21" s="30"/>
      <c r="Z21" s="30"/>
      <c r="AA21" s="24"/>
      <c r="AB21" s="24"/>
      <c r="AC21" s="24"/>
    </row>
    <row r="22" spans="1:29" s="65" customFormat="1" ht="9.75" customHeight="1">
      <c r="A22" s="64"/>
      <c r="B22" s="59"/>
      <c r="C22" s="34"/>
      <c r="D22" s="116">
        <v>5</v>
      </c>
      <c r="E22" s="117" t="s">
        <v>31</v>
      </c>
      <c r="F22" s="118"/>
      <c r="G22" s="118"/>
      <c r="H22" s="118"/>
      <c r="I22" s="118"/>
      <c r="J22" s="119"/>
      <c r="K22" s="22"/>
      <c r="L22" s="23"/>
      <c r="M22" s="23"/>
      <c r="N22" s="64"/>
      <c r="O22" s="26"/>
      <c r="P22" s="64"/>
      <c r="Q22" s="64"/>
      <c r="R22" s="59"/>
      <c r="S22" s="34"/>
      <c r="T22" s="116">
        <v>5</v>
      </c>
      <c r="U22" s="117" t="s">
        <v>41</v>
      </c>
      <c r="V22" s="118"/>
      <c r="W22" s="118"/>
      <c r="X22" s="118"/>
      <c r="Y22" s="118"/>
      <c r="Z22" s="119"/>
      <c r="AA22" s="24"/>
      <c r="AB22" s="24"/>
      <c r="AC22" s="24"/>
    </row>
    <row r="23" spans="1:29" s="65" customFormat="1" ht="9.75" customHeight="1">
      <c r="A23" s="61"/>
      <c r="B23" s="59"/>
      <c r="C23" s="62"/>
      <c r="D23" s="116"/>
      <c r="E23" s="120"/>
      <c r="F23" s="121"/>
      <c r="G23" s="121"/>
      <c r="H23" s="121"/>
      <c r="I23" s="121"/>
      <c r="J23" s="122"/>
      <c r="K23" s="22"/>
      <c r="L23" s="23"/>
      <c r="M23" s="23"/>
      <c r="N23" s="64"/>
      <c r="O23" s="26"/>
      <c r="P23" s="64"/>
      <c r="Q23" s="61"/>
      <c r="R23" s="59"/>
      <c r="S23" s="62"/>
      <c r="T23" s="116"/>
      <c r="U23" s="120"/>
      <c r="V23" s="121"/>
      <c r="W23" s="121"/>
      <c r="X23" s="121"/>
      <c r="Y23" s="121"/>
      <c r="Z23" s="122"/>
      <c r="AA23" s="24"/>
      <c r="AB23" s="24"/>
      <c r="AC23" s="24"/>
    </row>
    <row r="24" spans="1:29" s="65" customFormat="1" ht="9.75" customHeight="1">
      <c r="A24" s="61"/>
      <c r="B24" s="123" t="s">
        <v>12</v>
      </c>
      <c r="C24" s="19"/>
      <c r="E24" s="30"/>
      <c r="F24" s="30"/>
      <c r="G24" s="30"/>
      <c r="H24" s="30"/>
      <c r="I24" s="30"/>
      <c r="J24" s="30"/>
      <c r="K24" s="23"/>
      <c r="L24" s="23"/>
      <c r="M24" s="23"/>
      <c r="N24" s="64"/>
      <c r="O24" s="64"/>
      <c r="P24" s="64"/>
      <c r="Q24" s="61"/>
      <c r="R24" s="123" t="s">
        <v>18</v>
      </c>
      <c r="S24" s="19"/>
      <c r="U24" s="30"/>
      <c r="V24" s="30"/>
      <c r="W24" s="30"/>
      <c r="X24" s="30"/>
      <c r="Y24" s="30"/>
      <c r="Z24" s="30"/>
      <c r="AA24" s="24"/>
      <c r="AB24" s="24"/>
      <c r="AC24" s="24"/>
    </row>
    <row r="25" spans="1:29" s="65" customFormat="1" ht="9.75" customHeight="1">
      <c r="A25" s="64"/>
      <c r="B25" s="123"/>
      <c r="C25" s="34"/>
      <c r="D25" s="116">
        <v>6</v>
      </c>
      <c r="E25" s="117" t="s">
        <v>141</v>
      </c>
      <c r="F25" s="118"/>
      <c r="G25" s="118"/>
      <c r="H25" s="118"/>
      <c r="I25" s="118"/>
      <c r="J25" s="119"/>
      <c r="K25" s="22"/>
      <c r="L25" s="23"/>
      <c r="M25" s="23"/>
      <c r="N25" s="64"/>
      <c r="O25" s="64"/>
      <c r="P25" s="64"/>
      <c r="Q25" s="64"/>
      <c r="R25" s="123"/>
      <c r="S25" s="34"/>
      <c r="T25" s="116">
        <v>6</v>
      </c>
      <c r="U25" s="117" t="s">
        <v>24</v>
      </c>
      <c r="V25" s="118"/>
      <c r="W25" s="118"/>
      <c r="X25" s="118"/>
      <c r="Y25" s="118"/>
      <c r="Z25" s="119"/>
      <c r="AA25" s="24"/>
      <c r="AB25" s="24"/>
      <c r="AC25" s="24"/>
    </row>
    <row r="26" spans="1:29" s="65" customFormat="1" ht="9.75" customHeight="1">
      <c r="A26" s="64"/>
      <c r="C26" s="62"/>
      <c r="D26" s="116"/>
      <c r="E26" s="120"/>
      <c r="F26" s="121"/>
      <c r="G26" s="121"/>
      <c r="H26" s="121"/>
      <c r="I26" s="121"/>
      <c r="J26" s="122"/>
      <c r="K26" s="22"/>
      <c r="L26" s="23"/>
      <c r="M26" s="23"/>
      <c r="N26" s="64"/>
      <c r="O26" s="64"/>
      <c r="P26" s="64"/>
      <c r="Q26" s="64"/>
      <c r="S26" s="62"/>
      <c r="T26" s="116"/>
      <c r="U26" s="120"/>
      <c r="V26" s="121"/>
      <c r="W26" s="121"/>
      <c r="X26" s="121"/>
      <c r="Y26" s="121"/>
      <c r="Z26" s="122"/>
      <c r="AA26" s="24"/>
      <c r="AB26" s="24"/>
      <c r="AC26" s="24"/>
    </row>
    <row r="27" spans="1:29" s="65" customFormat="1" ht="9.75" customHeight="1">
      <c r="A27" s="61"/>
      <c r="B27" s="64"/>
      <c r="C27" s="19"/>
      <c r="D27" s="64"/>
      <c r="E27" s="79"/>
      <c r="F27" s="79"/>
      <c r="G27" s="79"/>
      <c r="H27" s="79"/>
      <c r="I27" s="79"/>
      <c r="J27" s="79"/>
      <c r="K27" s="22"/>
      <c r="L27" s="23"/>
      <c r="M27" s="23"/>
      <c r="N27" s="64"/>
      <c r="O27" s="64"/>
      <c r="P27" s="64"/>
      <c r="Q27" s="64"/>
      <c r="R27" s="64"/>
      <c r="S27" s="19"/>
      <c r="T27" s="64"/>
      <c r="U27" s="79"/>
      <c r="V27" s="79"/>
      <c r="W27" s="79"/>
      <c r="X27" s="79"/>
      <c r="Y27" s="79"/>
      <c r="Z27" s="79"/>
      <c r="AA27" s="24"/>
      <c r="AB27" s="24"/>
      <c r="AC27" s="24"/>
    </row>
    <row r="28" spans="1:29" s="65" customFormat="1" ht="9.75" customHeight="1">
      <c r="A28" s="61"/>
      <c r="B28" s="64"/>
      <c r="C28" s="34"/>
      <c r="D28" s="116">
        <v>7</v>
      </c>
      <c r="E28" s="117" t="s">
        <v>142</v>
      </c>
      <c r="F28" s="118"/>
      <c r="G28" s="118"/>
      <c r="H28" s="118"/>
      <c r="I28" s="118"/>
      <c r="J28" s="119"/>
      <c r="K28" s="23"/>
      <c r="L28" s="24"/>
      <c r="M28" s="24"/>
      <c r="N28" s="64"/>
      <c r="O28" s="64"/>
      <c r="P28" s="64"/>
      <c r="Q28" s="64"/>
      <c r="R28" s="64"/>
      <c r="S28" s="34"/>
      <c r="T28" s="116">
        <v>7</v>
      </c>
      <c r="U28" s="117" t="s">
        <v>28</v>
      </c>
      <c r="V28" s="118"/>
      <c r="W28" s="118"/>
      <c r="X28" s="118"/>
      <c r="Y28" s="118"/>
      <c r="Z28" s="119"/>
      <c r="AA28" s="24"/>
      <c r="AB28" s="24"/>
      <c r="AC28" s="24"/>
    </row>
    <row r="29" spans="1:29" s="65" customFormat="1" ht="9.75" customHeight="1">
      <c r="A29" s="61"/>
      <c r="B29" s="64"/>
      <c r="C29" s="64"/>
      <c r="D29" s="116"/>
      <c r="E29" s="120"/>
      <c r="F29" s="121"/>
      <c r="G29" s="121"/>
      <c r="H29" s="121"/>
      <c r="I29" s="121"/>
      <c r="J29" s="122"/>
      <c r="K29" s="23"/>
      <c r="L29" s="24"/>
      <c r="M29" s="24"/>
      <c r="N29" s="64"/>
      <c r="O29" s="64"/>
      <c r="P29" s="64"/>
      <c r="Q29" s="64"/>
      <c r="R29" s="64"/>
      <c r="S29" s="64"/>
      <c r="T29" s="116"/>
      <c r="U29" s="120"/>
      <c r="V29" s="121"/>
      <c r="W29" s="121"/>
      <c r="X29" s="121"/>
      <c r="Y29" s="121"/>
      <c r="Z29" s="122"/>
      <c r="AA29" s="24"/>
      <c r="AB29" s="24"/>
      <c r="AC29" s="24"/>
    </row>
    <row r="30" spans="1:29" s="65" customFormat="1" ht="9.75" customHeight="1">
      <c r="A30" s="64"/>
      <c r="B30" s="64"/>
      <c r="C30" s="61"/>
      <c r="D30" s="61"/>
      <c r="E30" s="61"/>
      <c r="F30" s="61"/>
      <c r="G30" s="61"/>
      <c r="H30" s="61"/>
      <c r="I30" s="61"/>
      <c r="J30" s="61"/>
      <c r="K30" s="23"/>
      <c r="L30" s="23"/>
      <c r="M30" s="23"/>
      <c r="N30" s="64"/>
      <c r="O30" s="64"/>
      <c r="P30" s="61"/>
      <c r="Q30" s="61"/>
      <c r="R30" s="61"/>
      <c r="S30" s="61"/>
      <c r="T30" s="61"/>
      <c r="U30" s="61"/>
      <c r="V30" s="61"/>
      <c r="W30" s="61"/>
      <c r="AA30" s="24"/>
      <c r="AB30" s="24"/>
      <c r="AC30" s="24"/>
    </row>
    <row r="31" spans="1:29" s="65" customFormat="1" ht="9.75" customHeight="1">
      <c r="A31" s="64"/>
      <c r="B31" s="64"/>
      <c r="C31" s="61"/>
      <c r="D31" s="61"/>
      <c r="E31" s="61"/>
      <c r="F31" s="61"/>
      <c r="G31" s="61"/>
      <c r="H31" s="61"/>
      <c r="I31" s="61"/>
      <c r="J31" s="61"/>
      <c r="K31" s="23"/>
      <c r="L31" s="23"/>
      <c r="M31" s="23"/>
      <c r="N31" s="64"/>
      <c r="O31" s="64"/>
      <c r="P31" s="61"/>
      <c r="Q31" s="61"/>
      <c r="R31" s="61"/>
      <c r="S31" s="61"/>
      <c r="T31" s="61"/>
      <c r="U31" s="61"/>
      <c r="V31" s="61"/>
      <c r="W31" s="61"/>
      <c r="AA31" s="24"/>
      <c r="AB31" s="24"/>
      <c r="AC31" s="24"/>
    </row>
    <row r="32" spans="1:29" s="65" customFormat="1" ht="9.75" customHeight="1">
      <c r="A32" s="64"/>
      <c r="B32" s="151" t="s">
        <v>83</v>
      </c>
      <c r="C32" s="152"/>
      <c r="D32" s="152"/>
      <c r="E32" s="152"/>
      <c r="F32" s="152"/>
      <c r="G32" s="152"/>
      <c r="H32" s="152"/>
      <c r="I32" s="152"/>
      <c r="J32" s="153"/>
      <c r="K32" s="22"/>
      <c r="L32" s="23"/>
      <c r="M32" s="23"/>
      <c r="N32" s="64"/>
      <c r="O32" s="141" t="s">
        <v>94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59"/>
    </row>
    <row r="33" spans="1:29" s="65" customFormat="1" ht="9.75" customHeight="1">
      <c r="A33" s="64"/>
      <c r="B33" s="154"/>
      <c r="C33" s="155"/>
      <c r="D33" s="155"/>
      <c r="E33" s="155"/>
      <c r="F33" s="155"/>
      <c r="G33" s="155"/>
      <c r="H33" s="155"/>
      <c r="I33" s="155"/>
      <c r="J33" s="156"/>
      <c r="K33" s="22"/>
      <c r="L33" s="23"/>
      <c r="M33" s="23"/>
      <c r="N33" s="64"/>
      <c r="O33" s="160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2"/>
      <c r="AC33" s="163"/>
    </row>
    <row r="34" spans="1:29" s="65" customFormat="1" ht="9.75" customHeight="1">
      <c r="A34" s="64"/>
      <c r="K34" s="23"/>
      <c r="L34" s="23"/>
      <c r="M34" s="23"/>
      <c r="N34" s="64"/>
      <c r="O34" s="132" t="s">
        <v>42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4"/>
      <c r="AC34" s="135"/>
    </row>
    <row r="35" spans="1:29" s="65" customFormat="1" ht="9.75" customHeight="1">
      <c r="A35" s="64"/>
      <c r="C35" s="35"/>
      <c r="D35" s="116">
        <v>1</v>
      </c>
      <c r="E35" s="140" t="s">
        <v>39</v>
      </c>
      <c r="F35" s="118"/>
      <c r="G35" s="118"/>
      <c r="H35" s="118"/>
      <c r="I35" s="118"/>
      <c r="J35" s="119"/>
      <c r="K35" s="22"/>
      <c r="L35" s="23"/>
      <c r="M35" s="23"/>
      <c r="N35" s="64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9"/>
    </row>
    <row r="36" spans="1:29" s="65" customFormat="1" ht="9.75" customHeight="1">
      <c r="A36" s="64"/>
      <c r="C36" s="62"/>
      <c r="D36" s="116"/>
      <c r="E36" s="120"/>
      <c r="F36" s="121"/>
      <c r="G36" s="121"/>
      <c r="H36" s="121"/>
      <c r="I36" s="121"/>
      <c r="J36" s="122"/>
      <c r="K36" s="22"/>
      <c r="L36" s="23"/>
      <c r="M36" s="23"/>
      <c r="N36" s="64"/>
      <c r="O36" s="141" t="s">
        <v>95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18"/>
      <c r="AC36" s="119"/>
    </row>
    <row r="37" spans="1:29" s="65" customFormat="1" ht="9.75" customHeight="1">
      <c r="A37" s="64"/>
      <c r="C37" s="19"/>
      <c r="E37" s="30"/>
      <c r="F37" s="30"/>
      <c r="G37" s="30"/>
      <c r="H37" s="30"/>
      <c r="I37" s="30"/>
      <c r="J37" s="30"/>
      <c r="K37" s="23"/>
      <c r="L37" s="23"/>
      <c r="M37" s="23"/>
      <c r="N37" s="64"/>
      <c r="O37" s="143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46"/>
    </row>
    <row r="38" spans="1:29" s="65" customFormat="1" ht="9.75" customHeight="1">
      <c r="A38" s="64"/>
      <c r="B38" s="147" t="s">
        <v>13</v>
      </c>
      <c r="C38" s="34"/>
      <c r="D38" s="116">
        <v>2</v>
      </c>
      <c r="E38" s="117" t="s">
        <v>144</v>
      </c>
      <c r="F38" s="118"/>
      <c r="G38" s="118"/>
      <c r="H38" s="118"/>
      <c r="I38" s="118"/>
      <c r="J38" s="119"/>
      <c r="K38" s="22"/>
      <c r="L38" s="23"/>
      <c r="M38" s="23"/>
      <c r="N38" s="64"/>
      <c r="O38" s="132" t="s">
        <v>96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50"/>
    </row>
    <row r="39" spans="1:29" s="65" customFormat="1" ht="9.75" customHeight="1">
      <c r="A39" s="64"/>
      <c r="B39" s="147"/>
      <c r="C39" s="62"/>
      <c r="D39" s="116"/>
      <c r="E39" s="120"/>
      <c r="F39" s="121"/>
      <c r="G39" s="121"/>
      <c r="H39" s="121"/>
      <c r="I39" s="121"/>
      <c r="J39" s="122"/>
      <c r="K39" s="22"/>
      <c r="L39" s="23"/>
      <c r="M39" s="23"/>
      <c r="N39" s="64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46"/>
    </row>
    <row r="40" spans="1:29" s="65" customFormat="1" ht="9.75" customHeight="1">
      <c r="A40" s="64"/>
      <c r="B40" s="20"/>
      <c r="C40" s="19"/>
      <c r="E40" s="30"/>
      <c r="F40" s="30"/>
      <c r="G40" s="30"/>
      <c r="H40" s="30"/>
      <c r="I40" s="30"/>
      <c r="J40" s="30"/>
      <c r="K40" s="23"/>
      <c r="L40" s="23"/>
      <c r="M40" s="23"/>
      <c r="N40" s="64"/>
      <c r="O40" s="124" t="s">
        <v>43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6"/>
      <c r="AC40" s="127"/>
    </row>
    <row r="41" spans="1:29" s="65" customFormat="1" ht="9.75" customHeight="1">
      <c r="A41" s="64"/>
      <c r="B41" s="20"/>
      <c r="C41" s="34"/>
      <c r="D41" s="130">
        <v>3</v>
      </c>
      <c r="E41" s="117" t="s">
        <v>30</v>
      </c>
      <c r="F41" s="118"/>
      <c r="G41" s="118"/>
      <c r="H41" s="118"/>
      <c r="I41" s="118"/>
      <c r="J41" s="119"/>
      <c r="K41" s="131"/>
      <c r="L41" s="131"/>
      <c r="M41" s="131"/>
      <c r="N41" s="64"/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1"/>
      <c r="AC41" s="122"/>
    </row>
    <row r="42" spans="1:29" s="65" customFormat="1" ht="9.75" customHeight="1">
      <c r="A42" s="64"/>
      <c r="B42" s="20"/>
      <c r="D42" s="130"/>
      <c r="E42" s="120"/>
      <c r="F42" s="121"/>
      <c r="G42" s="121"/>
      <c r="H42" s="121"/>
      <c r="I42" s="121"/>
      <c r="J42" s="122"/>
      <c r="K42" s="131"/>
      <c r="L42" s="131"/>
      <c r="M42" s="131"/>
      <c r="N42" s="64"/>
      <c r="O42" s="64"/>
      <c r="P42" s="64"/>
      <c r="Q42" s="64"/>
      <c r="R42" s="68"/>
      <c r="S42" s="64"/>
      <c r="T42" s="61"/>
      <c r="U42" s="81"/>
      <c r="V42" s="81"/>
      <c r="W42" s="81"/>
      <c r="X42" s="81"/>
      <c r="Y42" s="81"/>
      <c r="Z42" s="81"/>
      <c r="AA42" s="69"/>
      <c r="AB42" s="69"/>
      <c r="AC42" s="69"/>
    </row>
    <row r="43" spans="1:29" s="65" customFormat="1" ht="9.75" customHeight="1">
      <c r="A43" s="61"/>
      <c r="B43" s="20"/>
      <c r="D43" s="60"/>
      <c r="E43" s="79"/>
      <c r="F43" s="79"/>
      <c r="G43" s="79"/>
      <c r="H43" s="79"/>
      <c r="I43" s="79"/>
      <c r="J43" s="79"/>
      <c r="K43" s="61"/>
      <c r="L43" s="64"/>
      <c r="M43" s="64"/>
      <c r="N43" s="64"/>
      <c r="O43" s="64"/>
      <c r="P43" s="64"/>
      <c r="Q43" s="61"/>
      <c r="R43" s="68"/>
      <c r="S43" s="64"/>
      <c r="T43" s="61"/>
      <c r="U43" s="16"/>
      <c r="V43" s="16"/>
      <c r="W43" s="16"/>
      <c r="X43" s="16"/>
      <c r="Y43" s="16"/>
      <c r="Z43" s="16"/>
      <c r="AA43" s="64"/>
      <c r="AB43" s="64"/>
      <c r="AC43" s="64"/>
    </row>
    <row r="44" spans="1:29" s="65" customFormat="1" ht="9.75" customHeight="1">
      <c r="A44" s="61"/>
      <c r="B44" s="25"/>
      <c r="E44" s="30"/>
      <c r="F44" s="30"/>
      <c r="G44" s="30"/>
      <c r="H44" s="30"/>
      <c r="I44" s="30"/>
      <c r="J44" s="30"/>
      <c r="K44" s="64"/>
      <c r="L44" s="64"/>
      <c r="M44" s="64"/>
      <c r="N44" s="130"/>
      <c r="O44" s="64"/>
      <c r="P44" s="64"/>
      <c r="Q44" s="61"/>
      <c r="R44" s="70"/>
      <c r="S44" s="64"/>
      <c r="T44" s="64"/>
      <c r="U44" s="16"/>
      <c r="V44" s="16"/>
      <c r="W44" s="16"/>
      <c r="X44" s="16"/>
      <c r="Y44" s="16"/>
      <c r="Z44" s="16"/>
      <c r="AA44" s="64"/>
      <c r="AB44" s="64"/>
      <c r="AC44" s="64"/>
    </row>
    <row r="45" spans="1:29" s="65" customFormat="1" ht="9.75" customHeight="1">
      <c r="A45" s="64"/>
      <c r="B45" s="25"/>
      <c r="C45" s="35"/>
      <c r="D45" s="116">
        <v>4</v>
      </c>
      <c r="E45" s="117" t="s">
        <v>127</v>
      </c>
      <c r="F45" s="118"/>
      <c r="G45" s="118"/>
      <c r="H45" s="118"/>
      <c r="I45" s="118"/>
      <c r="J45" s="119"/>
      <c r="K45" s="18"/>
      <c r="L45" s="64"/>
      <c r="M45" s="64"/>
      <c r="N45" s="130"/>
      <c r="O45" s="64"/>
      <c r="P45" s="64"/>
      <c r="Q45" s="64"/>
      <c r="R45" s="70"/>
      <c r="S45" s="64"/>
      <c r="T45" s="61"/>
      <c r="U45" s="64"/>
      <c r="V45" s="71"/>
      <c r="W45" s="71"/>
      <c r="X45" s="71"/>
      <c r="Y45" s="71"/>
      <c r="Z45" s="71"/>
      <c r="AA45" s="64"/>
      <c r="AB45" s="64"/>
      <c r="AC45" s="64"/>
    </row>
    <row r="46" spans="1:29" s="65" customFormat="1" ht="9.75" customHeight="1">
      <c r="A46" s="61"/>
      <c r="B46" s="25"/>
      <c r="C46" s="62"/>
      <c r="D46" s="116"/>
      <c r="E46" s="120"/>
      <c r="F46" s="121"/>
      <c r="G46" s="121"/>
      <c r="H46" s="121"/>
      <c r="I46" s="121"/>
      <c r="J46" s="122"/>
      <c r="K46" s="18"/>
      <c r="L46" s="64"/>
      <c r="M46" s="64"/>
      <c r="O46" s="61"/>
      <c r="P46" s="64"/>
      <c r="Q46" s="61"/>
      <c r="R46" s="70"/>
      <c r="S46" s="64"/>
      <c r="T46" s="61"/>
      <c r="U46" s="71"/>
      <c r="V46" s="71"/>
      <c r="W46" s="71"/>
      <c r="X46" s="71"/>
      <c r="Y46" s="71"/>
      <c r="Z46" s="71"/>
      <c r="AA46" s="64"/>
      <c r="AB46" s="64"/>
      <c r="AC46" s="64"/>
    </row>
    <row r="47" spans="1:29" s="65" customFormat="1" ht="9.75" customHeight="1">
      <c r="A47" s="61"/>
      <c r="B47" s="25"/>
      <c r="C47" s="19"/>
      <c r="E47" s="30"/>
      <c r="F47" s="30"/>
      <c r="G47" s="30"/>
      <c r="H47" s="30"/>
      <c r="I47" s="30"/>
      <c r="J47" s="30"/>
      <c r="K47" s="64"/>
      <c r="L47" s="64"/>
      <c r="M47" s="64"/>
      <c r="O47" s="61"/>
      <c r="P47" s="64"/>
      <c r="Q47" s="61"/>
      <c r="R47" s="70"/>
      <c r="S47" s="64"/>
      <c r="T47" s="64"/>
      <c r="U47" s="16"/>
      <c r="V47" s="16"/>
      <c r="W47" s="16"/>
      <c r="X47" s="16"/>
      <c r="Y47" s="16"/>
      <c r="Z47" s="16"/>
      <c r="AA47" s="64"/>
      <c r="AB47" s="64"/>
      <c r="AC47" s="64"/>
    </row>
    <row r="48" spans="1:29" s="65" customFormat="1" ht="9.75" customHeight="1">
      <c r="A48" s="64"/>
      <c r="B48" s="59"/>
      <c r="C48" s="34"/>
      <c r="D48" s="116">
        <v>5</v>
      </c>
      <c r="E48" s="117" t="s">
        <v>131</v>
      </c>
      <c r="F48" s="118"/>
      <c r="G48" s="118"/>
      <c r="H48" s="118"/>
      <c r="I48" s="118"/>
      <c r="J48" s="119"/>
      <c r="K48" s="61"/>
      <c r="L48" s="64"/>
      <c r="M48" s="64"/>
      <c r="O48" s="26"/>
      <c r="P48" s="64"/>
      <c r="Q48" s="64"/>
      <c r="R48" s="67"/>
      <c r="S48" s="64"/>
      <c r="T48" s="61"/>
      <c r="U48" s="16"/>
      <c r="V48" s="16"/>
      <c r="W48" s="16"/>
      <c r="X48" s="16"/>
      <c r="Y48" s="16"/>
      <c r="Z48" s="16"/>
      <c r="AA48" s="64"/>
      <c r="AB48" s="64"/>
      <c r="AC48" s="64"/>
    </row>
    <row r="49" spans="1:29" s="65" customFormat="1" ht="9.75" customHeight="1">
      <c r="A49" s="61"/>
      <c r="B49" s="59"/>
      <c r="C49" s="62"/>
      <c r="D49" s="116"/>
      <c r="E49" s="120"/>
      <c r="F49" s="121"/>
      <c r="G49" s="121"/>
      <c r="H49" s="121"/>
      <c r="I49" s="121"/>
      <c r="J49" s="122"/>
      <c r="K49" s="61"/>
      <c r="L49" s="64"/>
      <c r="M49" s="64"/>
      <c r="O49" s="26"/>
      <c r="P49" s="64"/>
      <c r="Q49" s="61"/>
      <c r="R49" s="67"/>
      <c r="S49" s="64"/>
      <c r="T49" s="61"/>
      <c r="U49" s="16"/>
      <c r="V49" s="16"/>
      <c r="W49" s="16"/>
      <c r="X49" s="16"/>
      <c r="Y49" s="16"/>
      <c r="Z49" s="16"/>
      <c r="AA49" s="64"/>
      <c r="AB49" s="64"/>
      <c r="AC49" s="64"/>
    </row>
    <row r="50" spans="1:29" s="65" customFormat="1" ht="10.5" customHeight="1">
      <c r="A50" s="61"/>
      <c r="B50" s="123" t="s">
        <v>16</v>
      </c>
      <c r="C50" s="19"/>
      <c r="E50" s="30"/>
      <c r="F50" s="30"/>
      <c r="G50" s="30"/>
      <c r="H50" s="30"/>
      <c r="I50" s="30"/>
      <c r="J50" s="30"/>
      <c r="K50" s="64"/>
      <c r="L50" s="64"/>
      <c r="M50" s="64"/>
      <c r="O50" s="64"/>
      <c r="P50" s="64"/>
      <c r="Q50" s="61"/>
      <c r="R50" s="72"/>
      <c r="S50" s="64"/>
      <c r="T50" s="64"/>
      <c r="U50" s="16"/>
      <c r="V50" s="16"/>
      <c r="W50" s="16"/>
      <c r="X50" s="16"/>
      <c r="Y50" s="16"/>
      <c r="Z50" s="16"/>
      <c r="AA50" s="64"/>
      <c r="AB50" s="64"/>
      <c r="AC50" s="64"/>
    </row>
    <row r="51" spans="1:29" s="65" customFormat="1" ht="10.5" customHeight="1">
      <c r="A51" s="27"/>
      <c r="B51" s="123"/>
      <c r="C51" s="34"/>
      <c r="D51" s="116">
        <v>6</v>
      </c>
      <c r="E51" s="117" t="s">
        <v>33</v>
      </c>
      <c r="F51" s="118"/>
      <c r="G51" s="118"/>
      <c r="H51" s="118"/>
      <c r="I51" s="118"/>
      <c r="J51" s="119"/>
      <c r="K51" s="61"/>
      <c r="L51" s="64"/>
      <c r="M51" s="64"/>
      <c r="N51" s="64"/>
      <c r="O51" s="64"/>
      <c r="P51" s="64"/>
      <c r="Q51" s="64"/>
      <c r="R51" s="72"/>
      <c r="S51" s="64"/>
      <c r="T51" s="61"/>
      <c r="U51" s="16"/>
      <c r="V51" s="16"/>
      <c r="W51" s="16"/>
      <c r="X51" s="16"/>
      <c r="Y51" s="16"/>
      <c r="Z51" s="16"/>
      <c r="AA51" s="61"/>
      <c r="AB51" s="61"/>
      <c r="AC51" s="64"/>
    </row>
    <row r="52" spans="1:29" s="65" customFormat="1" ht="10.5" customHeight="1">
      <c r="A52" s="27"/>
      <c r="C52" s="62"/>
      <c r="D52" s="116"/>
      <c r="E52" s="120"/>
      <c r="F52" s="121"/>
      <c r="G52" s="121"/>
      <c r="H52" s="121"/>
      <c r="I52" s="121"/>
      <c r="J52" s="122"/>
      <c r="K52" s="61"/>
      <c r="L52" s="64"/>
      <c r="M52" s="64"/>
      <c r="N52" s="64"/>
      <c r="O52" s="64"/>
      <c r="P52" s="64"/>
      <c r="Q52" s="64"/>
      <c r="R52" s="64"/>
      <c r="S52" s="64"/>
      <c r="T52" s="61"/>
      <c r="U52" s="16"/>
      <c r="V52" s="16"/>
      <c r="W52" s="16"/>
      <c r="X52" s="16"/>
      <c r="Y52" s="16"/>
      <c r="Z52" s="16"/>
      <c r="AA52" s="61"/>
      <c r="AB52" s="61"/>
      <c r="AC52" s="64"/>
    </row>
    <row r="53" spans="1:29" s="65" customFormat="1" ht="10.5" customHeight="1">
      <c r="A53" s="64"/>
      <c r="B53" s="64"/>
      <c r="C53" s="19"/>
      <c r="D53" s="64"/>
      <c r="E53" s="79"/>
      <c r="F53" s="79"/>
      <c r="G53" s="79"/>
      <c r="H53" s="79"/>
      <c r="I53" s="79"/>
      <c r="J53" s="79"/>
      <c r="K53" s="61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1"/>
      <c r="AB53" s="61"/>
      <c r="AC53" s="64"/>
    </row>
    <row r="54" spans="1:29" s="65" customFormat="1" ht="9.6" customHeight="1">
      <c r="A54" s="61"/>
      <c r="B54" s="64"/>
      <c r="C54" s="34"/>
      <c r="D54" s="116">
        <v>7</v>
      </c>
      <c r="E54" s="117" t="s">
        <v>23</v>
      </c>
      <c r="F54" s="118"/>
      <c r="G54" s="118"/>
      <c r="H54" s="118"/>
      <c r="I54" s="118"/>
      <c r="J54" s="119"/>
      <c r="K54" s="64"/>
      <c r="R54" s="64"/>
      <c r="S54" s="64"/>
      <c r="T54" s="61"/>
      <c r="U54" s="16"/>
      <c r="V54" s="16"/>
      <c r="W54" s="16"/>
      <c r="X54" s="16"/>
      <c r="Y54" s="16"/>
      <c r="Z54" s="16"/>
      <c r="AA54" s="61"/>
      <c r="AB54" s="61"/>
      <c r="AC54" s="64"/>
    </row>
    <row r="55" spans="1:29" s="65" customFormat="1" ht="9.6" customHeight="1">
      <c r="A55" s="61"/>
      <c r="B55" s="64"/>
      <c r="C55" s="64"/>
      <c r="D55" s="116"/>
      <c r="E55" s="120"/>
      <c r="F55" s="121"/>
      <c r="G55" s="121"/>
      <c r="H55" s="121"/>
      <c r="I55" s="121"/>
      <c r="J55" s="122"/>
      <c r="K55" s="64"/>
      <c r="R55" s="64"/>
      <c r="S55" s="64"/>
      <c r="T55" s="61"/>
      <c r="U55" s="16"/>
      <c r="V55" s="16"/>
      <c r="W55" s="16"/>
      <c r="X55" s="16"/>
      <c r="Y55" s="16"/>
      <c r="Z55" s="16"/>
      <c r="AA55" s="61"/>
      <c r="AB55" s="61"/>
      <c r="AC55" s="64"/>
    </row>
    <row r="56" spans="1:29" s="65" customFormat="1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40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65" customFormat="1" ht="12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84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s="65" customFormat="1" ht="12" customHeight="1">
      <c r="A58" s="64"/>
      <c r="B58" s="107" t="s">
        <v>104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  <c r="N58" s="85"/>
      <c r="O58" s="49"/>
      <c r="P58" s="83"/>
      <c r="Q58" s="18"/>
      <c r="R58" s="18"/>
      <c r="S58" s="18"/>
      <c r="T58" s="52"/>
      <c r="U58" s="33"/>
      <c r="V58" s="33"/>
      <c r="W58" s="52"/>
      <c r="X58" s="52"/>
      <c r="Y58" s="33"/>
      <c r="Z58" s="33"/>
      <c r="AA58" s="33"/>
      <c r="AB58" s="52"/>
      <c r="AC58" s="49"/>
    </row>
    <row r="59" spans="1:29" s="65" customFormat="1" ht="12" customHeight="1">
      <c r="A59" s="64"/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85"/>
      <c r="O59" s="49"/>
      <c r="P59" s="18"/>
      <c r="Q59" s="18"/>
      <c r="R59" s="18"/>
      <c r="S59" s="18"/>
      <c r="T59" s="33"/>
      <c r="U59" s="33"/>
      <c r="V59" s="33"/>
      <c r="W59" s="83"/>
      <c r="X59" s="18"/>
      <c r="Y59" s="18"/>
      <c r="Z59" s="18"/>
      <c r="AA59" s="18"/>
      <c r="AB59" s="18"/>
      <c r="AC59" s="49"/>
    </row>
    <row r="60" spans="1:29" s="65" customFormat="1" ht="12" customHeight="1">
      <c r="A60" s="64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  <c r="N60" s="85"/>
      <c r="O60" s="49"/>
      <c r="P60" s="102"/>
      <c r="Q60" s="82"/>
      <c r="R60" s="82"/>
      <c r="S60" s="82"/>
      <c r="T60" s="52"/>
      <c r="U60" s="52"/>
      <c r="V60" s="52"/>
      <c r="W60" s="52"/>
      <c r="X60" s="52"/>
      <c r="Y60" s="52"/>
      <c r="Z60" s="52"/>
      <c r="AA60" s="52"/>
      <c r="AB60" s="103"/>
      <c r="AC60" s="49"/>
    </row>
    <row r="61" spans="1:29" s="65" customFormat="1" ht="12" customHeight="1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17"/>
      <c r="O61" s="49"/>
      <c r="P61" s="102"/>
      <c r="Q61" s="82"/>
      <c r="R61" s="82"/>
      <c r="S61" s="82"/>
      <c r="T61" s="52"/>
      <c r="U61" s="52"/>
      <c r="V61" s="52"/>
      <c r="W61" s="52"/>
      <c r="X61" s="52"/>
      <c r="Y61" s="52"/>
      <c r="Z61" s="52"/>
      <c r="AA61" s="52"/>
      <c r="AB61" s="103"/>
      <c r="AC61" s="49"/>
    </row>
    <row r="62" spans="1:29" s="65" customFormat="1" ht="12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49"/>
      <c r="P62" s="102"/>
      <c r="Q62" s="82"/>
      <c r="R62" s="82"/>
      <c r="S62" s="82"/>
      <c r="T62" s="52"/>
      <c r="U62" s="52"/>
      <c r="V62" s="52"/>
      <c r="W62" s="52"/>
      <c r="X62" s="52"/>
      <c r="Y62" s="52"/>
      <c r="Z62" s="52"/>
      <c r="AA62" s="52"/>
      <c r="AB62" s="103"/>
      <c r="AC62" s="49"/>
    </row>
    <row r="63" spans="1:29" s="65" customFormat="1" ht="12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49"/>
      <c r="P63" s="102"/>
      <c r="Q63" s="82"/>
      <c r="R63" s="82"/>
      <c r="S63" s="82"/>
      <c r="T63" s="52"/>
      <c r="U63" s="52"/>
      <c r="V63" s="52"/>
      <c r="W63" s="52"/>
      <c r="X63" s="52"/>
      <c r="Y63" s="52"/>
      <c r="Z63" s="52"/>
      <c r="AA63" s="52"/>
      <c r="AB63" s="103"/>
      <c r="AC63" s="49"/>
    </row>
    <row r="64" spans="1:29" s="65" customFormat="1" ht="12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49"/>
      <c r="P64" s="102"/>
      <c r="Q64" s="82"/>
      <c r="R64" s="82"/>
      <c r="S64" s="82"/>
      <c r="T64" s="52"/>
      <c r="U64" s="52"/>
      <c r="V64" s="52"/>
      <c r="W64" s="52"/>
      <c r="X64" s="52"/>
      <c r="Y64" s="52"/>
      <c r="Z64" s="52"/>
      <c r="AA64" s="52"/>
      <c r="AB64" s="103"/>
      <c r="AC64" s="49"/>
    </row>
    <row r="65" spans="1:30" s="65" customFormat="1" ht="12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49"/>
      <c r="P65" s="102"/>
      <c r="Q65" s="82"/>
      <c r="R65" s="82"/>
      <c r="S65" s="82"/>
      <c r="T65" s="52"/>
      <c r="U65" s="52"/>
      <c r="V65" s="52"/>
      <c r="W65" s="52"/>
      <c r="X65" s="52"/>
      <c r="Y65" s="52"/>
      <c r="Z65" s="52"/>
      <c r="AA65" s="52"/>
      <c r="AB65" s="103"/>
      <c r="AC65" s="49"/>
    </row>
    <row r="66" spans="1:30" s="65" customFormat="1" ht="12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49"/>
      <c r="P66" s="83"/>
      <c r="Q66" s="82"/>
      <c r="R66" s="82"/>
      <c r="S66" s="82"/>
      <c r="T66" s="83"/>
      <c r="U66" s="52"/>
      <c r="V66" s="83"/>
      <c r="W66" s="83"/>
      <c r="X66" s="83"/>
      <c r="Y66" s="83"/>
      <c r="Z66" s="83"/>
      <c r="AA66" s="83"/>
      <c r="AB66" s="83"/>
      <c r="AC66" s="49"/>
    </row>
    <row r="67" spans="1:30" s="65" customFormat="1" ht="12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49"/>
      <c r="P67" s="83"/>
      <c r="Q67" s="82"/>
      <c r="R67" s="82"/>
      <c r="S67" s="82"/>
      <c r="T67" s="83"/>
      <c r="U67" s="52"/>
      <c r="V67" s="83"/>
      <c r="W67" s="83"/>
      <c r="X67" s="83"/>
      <c r="Y67" s="83"/>
      <c r="Z67" s="83"/>
      <c r="AA67" s="83"/>
      <c r="AB67" s="83"/>
      <c r="AC67" s="49"/>
    </row>
    <row r="68" spans="1:30" s="65" customFormat="1" ht="12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49"/>
      <c r="P68" s="83"/>
      <c r="Q68" s="82"/>
      <c r="R68" s="82"/>
      <c r="S68" s="82"/>
      <c r="T68" s="83"/>
      <c r="U68" s="52"/>
      <c r="V68" s="83"/>
      <c r="W68" s="83"/>
      <c r="X68" s="83"/>
      <c r="Y68" s="83"/>
      <c r="Z68" s="83"/>
      <c r="AA68" s="83"/>
      <c r="AB68" s="83"/>
      <c r="AC68" s="49"/>
    </row>
    <row r="69" spans="1:30" s="65" customFormat="1" ht="9.6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</row>
    <row r="70" spans="1:30" s="65" customFormat="1" ht="9.6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30" s="65" customFormat="1" ht="9.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1"/>
      <c r="Y71" s="61"/>
      <c r="Z71" s="61"/>
      <c r="AA71" s="61"/>
      <c r="AB71" s="61"/>
      <c r="AC71" s="64"/>
    </row>
    <row r="72" spans="1:30" s="65" customFormat="1" ht="9.6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1"/>
      <c r="Y72" s="61"/>
      <c r="Z72" s="61"/>
      <c r="AA72" s="61"/>
      <c r="AB72" s="61"/>
      <c r="AC72" s="64"/>
    </row>
    <row r="73" spans="1:30" ht="10.15" customHeight="1">
      <c r="A73" s="49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1"/>
      <c r="N73" s="40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51"/>
      <c r="AB73" s="51"/>
      <c r="AC73" s="51"/>
      <c r="AD73" s="51"/>
    </row>
    <row r="74" spans="1:30" s="80" customFormat="1"/>
    <row r="75" spans="1:30" s="80" customFormat="1"/>
    <row r="76" spans="1:30" s="80" customFormat="1"/>
    <row r="77" spans="1:30" s="80" customFormat="1"/>
    <row r="78" spans="1:30" s="80" customFormat="1"/>
    <row r="79" spans="1:30" s="80" customFormat="1"/>
    <row r="80" spans="1:30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</sheetData>
  <mergeCells count="68">
    <mergeCell ref="A1:AE1"/>
    <mergeCell ref="A2:AE2"/>
    <mergeCell ref="A3:AE3"/>
    <mergeCell ref="A4:AE4"/>
    <mergeCell ref="B6:J7"/>
    <mergeCell ref="R6:Z7"/>
    <mergeCell ref="B12:B13"/>
    <mergeCell ref="D12:D13"/>
    <mergeCell ref="E12:J13"/>
    <mergeCell ref="R12:R13"/>
    <mergeCell ref="T12:T13"/>
    <mergeCell ref="AA15:AC16"/>
    <mergeCell ref="D9:D10"/>
    <mergeCell ref="E9:J10"/>
    <mergeCell ref="T9:T10"/>
    <mergeCell ref="U9:Z10"/>
    <mergeCell ref="U12:Z13"/>
    <mergeCell ref="T19:T20"/>
    <mergeCell ref="U19:Z20"/>
    <mergeCell ref="D15:D16"/>
    <mergeCell ref="E15:J16"/>
    <mergeCell ref="K15:M16"/>
    <mergeCell ref="T15:T16"/>
    <mergeCell ref="U15:Z16"/>
    <mergeCell ref="B32:J33"/>
    <mergeCell ref="O32:AC33"/>
    <mergeCell ref="AA19:AC20"/>
    <mergeCell ref="D22:D23"/>
    <mergeCell ref="E22:J23"/>
    <mergeCell ref="T22:T23"/>
    <mergeCell ref="U22:Z23"/>
    <mergeCell ref="B24:B25"/>
    <mergeCell ref="R24:R25"/>
    <mergeCell ref="D25:D26"/>
    <mergeCell ref="E25:J26"/>
    <mergeCell ref="T25:T26"/>
    <mergeCell ref="N18:N19"/>
    <mergeCell ref="D19:D20"/>
    <mergeCell ref="E19:J20"/>
    <mergeCell ref="K19:M20"/>
    <mergeCell ref="U25:Z26"/>
    <mergeCell ref="D28:D29"/>
    <mergeCell ref="E28:J29"/>
    <mergeCell ref="T28:T29"/>
    <mergeCell ref="U28:Z29"/>
    <mergeCell ref="O34:AC35"/>
    <mergeCell ref="D35:D36"/>
    <mergeCell ref="E35:J36"/>
    <mergeCell ref="O36:AC37"/>
    <mergeCell ref="B38:B39"/>
    <mergeCell ref="D38:D39"/>
    <mergeCell ref="E38:J39"/>
    <mergeCell ref="O38:AC39"/>
    <mergeCell ref="O40:AC41"/>
    <mergeCell ref="D41:D42"/>
    <mergeCell ref="E41:J42"/>
    <mergeCell ref="K41:M42"/>
    <mergeCell ref="N44:N45"/>
    <mergeCell ref="D45:D46"/>
    <mergeCell ref="E45:J46"/>
    <mergeCell ref="B58:M60"/>
    <mergeCell ref="D48:D49"/>
    <mergeCell ref="E48:J49"/>
    <mergeCell ref="B50:B51"/>
    <mergeCell ref="D51:D52"/>
    <mergeCell ref="E51:J52"/>
    <mergeCell ref="D54:D55"/>
    <mergeCell ref="E54:J55"/>
  </mergeCells>
  <phoneticPr fontId="1"/>
  <printOptions horizontalCentered="1"/>
  <pageMargins left="0" right="0" top="0.59055118110236227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J74"/>
  <sheetViews>
    <sheetView view="pageBreakPreview" zoomScaleNormal="100" zoomScaleSheetLayoutView="100" workbookViewId="0">
      <selection sqref="A1:AP2"/>
    </sheetView>
  </sheetViews>
  <sheetFormatPr defaultColWidth="2.125" defaultRowHeight="18.75"/>
  <cols>
    <col min="1" max="1" width="3.5" style="29" bestFit="1" customWidth="1"/>
    <col min="2" max="42" width="2.25" style="29" customWidth="1"/>
    <col min="43" max="16384" width="2.125" style="29"/>
  </cols>
  <sheetData>
    <row r="1" spans="1:88">
      <c r="A1" s="130" t="s">
        <v>126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28"/>
    </row>
    <row r="2" spans="1:88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28"/>
    </row>
    <row r="3" spans="1:88">
      <c r="AQ3" s="28"/>
    </row>
    <row r="4" spans="1:88" ht="11.25" customHeight="1">
      <c r="D4" s="190" t="s">
        <v>88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W4" s="151" t="s">
        <v>90</v>
      </c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3"/>
    </row>
    <row r="5" spans="1:88" ht="11.25" customHeight="1"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6"/>
    </row>
    <row r="6" spans="1:88" ht="11.2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</row>
    <row r="7" spans="1:88" ht="11.25" customHeight="1">
      <c r="B7" s="151" t="s">
        <v>34</v>
      </c>
      <c r="C7" s="152"/>
      <c r="D7" s="152"/>
      <c r="E7" s="152"/>
      <c r="F7" s="152"/>
      <c r="G7" s="153"/>
      <c r="H7" s="196" t="str">
        <f>IF(B9="","",B9)</f>
        <v>昭和戸祭ＳＣ</v>
      </c>
      <c r="I7" s="197"/>
      <c r="J7" s="197"/>
      <c r="K7" s="197"/>
      <c r="L7" s="197"/>
      <c r="M7" s="198"/>
      <c r="N7" s="196" t="str">
        <f>IF(B11="","",B11)</f>
        <v>ともぞう U10B</v>
      </c>
      <c r="O7" s="197"/>
      <c r="P7" s="197"/>
      <c r="Q7" s="197"/>
      <c r="R7" s="197"/>
      <c r="S7" s="198"/>
      <c r="T7" s="196" t="str">
        <f>IF(B13="","",B13)</f>
        <v>ブラッドレスＳＳ</v>
      </c>
      <c r="U7" s="197"/>
      <c r="V7" s="197"/>
      <c r="W7" s="197"/>
      <c r="X7" s="197"/>
      <c r="Y7" s="198"/>
      <c r="Z7" s="151" t="s">
        <v>10</v>
      </c>
      <c r="AA7" s="153"/>
      <c r="AB7" s="151" t="s">
        <v>11</v>
      </c>
      <c r="AC7" s="153"/>
      <c r="AD7" s="151" t="s">
        <v>7</v>
      </c>
      <c r="AE7" s="153"/>
      <c r="AF7" s="151" t="s">
        <v>8</v>
      </c>
      <c r="AG7" s="152"/>
      <c r="AH7" s="153"/>
      <c r="AI7" s="151" t="s">
        <v>9</v>
      </c>
      <c r="AJ7" s="153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</row>
    <row r="8" spans="1:88" ht="11.25" customHeight="1">
      <c r="B8" s="154"/>
      <c r="C8" s="155"/>
      <c r="D8" s="155"/>
      <c r="E8" s="155"/>
      <c r="F8" s="155"/>
      <c r="G8" s="156"/>
      <c r="H8" s="199"/>
      <c r="I8" s="200"/>
      <c r="J8" s="200"/>
      <c r="K8" s="200"/>
      <c r="L8" s="200"/>
      <c r="M8" s="201"/>
      <c r="N8" s="199"/>
      <c r="O8" s="200"/>
      <c r="P8" s="200"/>
      <c r="Q8" s="200"/>
      <c r="R8" s="200"/>
      <c r="S8" s="201"/>
      <c r="T8" s="199"/>
      <c r="U8" s="200"/>
      <c r="V8" s="200"/>
      <c r="W8" s="200"/>
      <c r="X8" s="200"/>
      <c r="Y8" s="201"/>
      <c r="Z8" s="154"/>
      <c r="AA8" s="156"/>
      <c r="AB8" s="154"/>
      <c r="AC8" s="156"/>
      <c r="AD8" s="154"/>
      <c r="AE8" s="156"/>
      <c r="AF8" s="154"/>
      <c r="AG8" s="155"/>
      <c r="AH8" s="156"/>
      <c r="AI8" s="154"/>
      <c r="AJ8" s="156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ht="11.25" customHeight="1">
      <c r="A9" s="202">
        <v>1</v>
      </c>
      <c r="B9" s="175" t="s">
        <v>29</v>
      </c>
      <c r="C9" s="118"/>
      <c r="D9" s="118"/>
      <c r="E9" s="118"/>
      <c r="F9" s="118"/>
      <c r="G9" s="119"/>
      <c r="H9" s="179"/>
      <c r="I9" s="180"/>
      <c r="J9" s="180"/>
      <c r="K9" s="180"/>
      <c r="L9" s="180"/>
      <c r="M9" s="181"/>
      <c r="N9" s="140" t="str">
        <f>IF(OR(O9="",R9=""),"",IF(O9&gt;R9,"○",IF(O9=R9,"△","●")))</f>
        <v>●</v>
      </c>
      <c r="O9" s="186">
        <v>0</v>
      </c>
      <c r="P9" s="187"/>
      <c r="Q9" s="152" t="s">
        <v>15</v>
      </c>
      <c r="R9" s="186">
        <v>3</v>
      </c>
      <c r="S9" s="153"/>
      <c r="T9" s="140" t="str">
        <f>IF(OR(U9="",X9=""),"",IF(U9&gt;X9,"○",IF(U9=X9,"△","●")))</f>
        <v>△</v>
      </c>
      <c r="U9" s="186">
        <v>0</v>
      </c>
      <c r="V9" s="187"/>
      <c r="W9" s="152" t="s">
        <v>2</v>
      </c>
      <c r="X9" s="186">
        <v>0</v>
      </c>
      <c r="Y9" s="153"/>
      <c r="Z9" s="151">
        <f>IF(AND($I9="",$L9="",$O9="",$R9="",$U9="",$X9=""),"",COUNTIF($H9:$Y10,"○")*3+COUNTIF($H9:$Y10,"△")*1)</f>
        <v>1</v>
      </c>
      <c r="AA9" s="153"/>
      <c r="AB9" s="151">
        <f>IF(AND(I9="",O9="",U9=""),"",SUM(I9,O9,U9))</f>
        <v>0</v>
      </c>
      <c r="AC9" s="153"/>
      <c r="AD9" s="151">
        <f>IF(AND(H9="",R9="",X9=""),"",SUM(L9,R9,X9))</f>
        <v>3</v>
      </c>
      <c r="AE9" s="153"/>
      <c r="AF9" s="151">
        <f>IF(OR(AB9="",AD9=""),"",AB9-AD9)</f>
        <v>-3</v>
      </c>
      <c r="AG9" s="152"/>
      <c r="AH9" s="153"/>
      <c r="AI9" s="151">
        <v>3</v>
      </c>
      <c r="AJ9" s="153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ht="11.25" customHeight="1">
      <c r="A10" s="202"/>
      <c r="B10" s="120"/>
      <c r="C10" s="121"/>
      <c r="D10" s="121"/>
      <c r="E10" s="121"/>
      <c r="F10" s="121"/>
      <c r="G10" s="122"/>
      <c r="H10" s="182"/>
      <c r="I10" s="183"/>
      <c r="J10" s="183"/>
      <c r="K10" s="183"/>
      <c r="L10" s="183"/>
      <c r="M10" s="184"/>
      <c r="N10" s="185"/>
      <c r="O10" s="188"/>
      <c r="P10" s="189"/>
      <c r="Q10" s="155"/>
      <c r="R10" s="188"/>
      <c r="S10" s="156"/>
      <c r="T10" s="185"/>
      <c r="U10" s="188"/>
      <c r="V10" s="189"/>
      <c r="W10" s="155"/>
      <c r="X10" s="188"/>
      <c r="Y10" s="156"/>
      <c r="Z10" s="154"/>
      <c r="AA10" s="156"/>
      <c r="AB10" s="154"/>
      <c r="AC10" s="156"/>
      <c r="AD10" s="154"/>
      <c r="AE10" s="156"/>
      <c r="AF10" s="154"/>
      <c r="AG10" s="155"/>
      <c r="AH10" s="156"/>
      <c r="AI10" s="154"/>
      <c r="AJ10" s="156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ht="11.25" customHeight="1">
      <c r="A11" s="202">
        <v>2</v>
      </c>
      <c r="B11" s="117" t="s">
        <v>151</v>
      </c>
      <c r="C11" s="118"/>
      <c r="D11" s="118"/>
      <c r="E11" s="118"/>
      <c r="F11" s="118"/>
      <c r="G11" s="119"/>
      <c r="H11" s="140" t="str">
        <f>IF(OR(I11="",L11=""),"",IF(I11&gt;L11,"○",IF(I11=L11,"△","●")))</f>
        <v>○</v>
      </c>
      <c r="I11" s="186">
        <f>IF(R9="","",R9)</f>
        <v>3</v>
      </c>
      <c r="J11" s="187"/>
      <c r="K11" s="152" t="s">
        <v>2</v>
      </c>
      <c r="L11" s="186">
        <f>IF(O9="","",O9)</f>
        <v>0</v>
      </c>
      <c r="M11" s="153"/>
      <c r="N11" s="179"/>
      <c r="O11" s="180"/>
      <c r="P11" s="180"/>
      <c r="Q11" s="180"/>
      <c r="R11" s="180"/>
      <c r="S11" s="181"/>
      <c r="T11" s="140" t="str">
        <f>IF(OR(U11="",X11=""),"",IF(U11&gt;X11,"○",IF(U11=X11,"△","●")))</f>
        <v>△</v>
      </c>
      <c r="U11" s="186">
        <v>0</v>
      </c>
      <c r="V11" s="187"/>
      <c r="W11" s="152" t="s">
        <v>2</v>
      </c>
      <c r="X11" s="186">
        <v>0</v>
      </c>
      <c r="Y11" s="153"/>
      <c r="Z11" s="151">
        <f>IF(AND($I11="",$L11="",$O11="",$R11="",$U11="",$X11=""),"",COUNTIF($H11:$Y12,"○")*3+COUNTIF($H11:$Y12,"△")*1)</f>
        <v>4</v>
      </c>
      <c r="AA11" s="153"/>
      <c r="AB11" s="151">
        <f>IF(AND(I11="",O11="",U11=""),"",SUM(I11,O11,U11))</f>
        <v>3</v>
      </c>
      <c r="AC11" s="153"/>
      <c r="AD11" s="151">
        <f>IF(AND(H11="",R11="",X11=""),"",SUM(L11,R11,X11))</f>
        <v>0</v>
      </c>
      <c r="AE11" s="153"/>
      <c r="AF11" s="151">
        <f>IF(OR(AB11="",AD11=""),"",AB11-AD11)</f>
        <v>3</v>
      </c>
      <c r="AG11" s="152"/>
      <c r="AH11" s="153"/>
      <c r="AI11" s="151">
        <v>1</v>
      </c>
      <c r="AJ11" s="153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ht="11.25" customHeight="1">
      <c r="A12" s="202"/>
      <c r="B12" s="120"/>
      <c r="C12" s="121"/>
      <c r="D12" s="121"/>
      <c r="E12" s="121"/>
      <c r="F12" s="121"/>
      <c r="G12" s="122"/>
      <c r="H12" s="185"/>
      <c r="I12" s="188"/>
      <c r="J12" s="189"/>
      <c r="K12" s="155"/>
      <c r="L12" s="188"/>
      <c r="M12" s="156"/>
      <c r="N12" s="182"/>
      <c r="O12" s="183"/>
      <c r="P12" s="183"/>
      <c r="Q12" s="183"/>
      <c r="R12" s="183"/>
      <c r="S12" s="184"/>
      <c r="T12" s="185"/>
      <c r="U12" s="188"/>
      <c r="V12" s="189"/>
      <c r="W12" s="155"/>
      <c r="X12" s="188"/>
      <c r="Y12" s="156"/>
      <c r="Z12" s="154"/>
      <c r="AA12" s="156"/>
      <c r="AB12" s="154"/>
      <c r="AC12" s="156"/>
      <c r="AD12" s="154"/>
      <c r="AE12" s="156"/>
      <c r="AF12" s="154"/>
      <c r="AG12" s="155"/>
      <c r="AH12" s="156"/>
      <c r="AI12" s="154"/>
      <c r="AJ12" s="156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</row>
    <row r="13" spans="1:88" ht="11.25" customHeight="1">
      <c r="A13" s="202">
        <v>3</v>
      </c>
      <c r="B13" s="117" t="s">
        <v>133</v>
      </c>
      <c r="C13" s="118"/>
      <c r="D13" s="118"/>
      <c r="E13" s="118"/>
      <c r="F13" s="118"/>
      <c r="G13" s="118"/>
      <c r="H13" s="140" t="str">
        <f>IF(OR(I13="",L13=""),"",IF(I13&gt;L13,"○",IF(I13=L13,"△","●")))</f>
        <v>△</v>
      </c>
      <c r="I13" s="186">
        <f>IF(X9="","",X9)</f>
        <v>0</v>
      </c>
      <c r="J13" s="187"/>
      <c r="K13" s="152" t="s">
        <v>2</v>
      </c>
      <c r="L13" s="186">
        <f>IF(U9="","",U9)</f>
        <v>0</v>
      </c>
      <c r="M13" s="153"/>
      <c r="N13" s="140" t="str">
        <f>IF(OR(O13="",R13=""),"",IF(O13&gt;R13,"○",IF(O13=R13,"△","●")))</f>
        <v>△</v>
      </c>
      <c r="O13" s="186">
        <f>IF(X11="","",X11)</f>
        <v>0</v>
      </c>
      <c r="P13" s="187"/>
      <c r="Q13" s="152" t="s">
        <v>2</v>
      </c>
      <c r="R13" s="186">
        <f>IF(U11="","",U11)</f>
        <v>0</v>
      </c>
      <c r="S13" s="153"/>
      <c r="T13" s="179"/>
      <c r="U13" s="180"/>
      <c r="V13" s="180"/>
      <c r="W13" s="180"/>
      <c r="X13" s="180"/>
      <c r="Y13" s="181"/>
      <c r="Z13" s="151">
        <f>IF(AND($I13="",$L13="",$O13="",$R13="",$U13="",$X13=""),"",COUNTIF($H13:$Y14,"○")*3+COUNTIF($H13:$Y14,"△")*1)</f>
        <v>2</v>
      </c>
      <c r="AA13" s="153"/>
      <c r="AB13" s="151">
        <f>IF(AND(I13="",O13="",U13=""),"",SUM(I13,O13,U13))</f>
        <v>0</v>
      </c>
      <c r="AC13" s="153"/>
      <c r="AD13" s="151">
        <f>IF(AND(H13="",R13="",X13=""),"",SUM(L13,R13,X13))</f>
        <v>0</v>
      </c>
      <c r="AE13" s="153"/>
      <c r="AF13" s="151">
        <f>IF(OR(AB13="",AD13=""),"",AB13-AD13)</f>
        <v>0</v>
      </c>
      <c r="AG13" s="152"/>
      <c r="AH13" s="153"/>
      <c r="AI13" s="151">
        <v>2</v>
      </c>
      <c r="AJ13" s="153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</row>
    <row r="14" spans="1:88" ht="11.25" customHeight="1">
      <c r="A14" s="202"/>
      <c r="B14" s="120"/>
      <c r="C14" s="121"/>
      <c r="D14" s="121"/>
      <c r="E14" s="121"/>
      <c r="F14" s="121"/>
      <c r="G14" s="121"/>
      <c r="H14" s="185"/>
      <c r="I14" s="188"/>
      <c r="J14" s="189"/>
      <c r="K14" s="155"/>
      <c r="L14" s="188"/>
      <c r="M14" s="156"/>
      <c r="N14" s="185"/>
      <c r="O14" s="188"/>
      <c r="P14" s="189"/>
      <c r="Q14" s="155"/>
      <c r="R14" s="188"/>
      <c r="S14" s="156"/>
      <c r="T14" s="182"/>
      <c r="U14" s="183"/>
      <c r="V14" s="183"/>
      <c r="W14" s="183"/>
      <c r="X14" s="183"/>
      <c r="Y14" s="184"/>
      <c r="Z14" s="154"/>
      <c r="AA14" s="156"/>
      <c r="AB14" s="154"/>
      <c r="AC14" s="156"/>
      <c r="AD14" s="154"/>
      <c r="AE14" s="156"/>
      <c r="AF14" s="154"/>
      <c r="AG14" s="155"/>
      <c r="AH14" s="156"/>
      <c r="AI14" s="154"/>
      <c r="AJ14" s="156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</row>
    <row r="15" spans="1:88" ht="11.25" customHeight="1">
      <c r="B15" s="65"/>
      <c r="C15" s="65"/>
      <c r="D15" s="65"/>
      <c r="E15" s="65"/>
      <c r="F15" s="65"/>
      <c r="G15" s="65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</row>
    <row r="16" spans="1:88" ht="11.25" customHeight="1">
      <c r="B16" s="151" t="s">
        <v>35</v>
      </c>
      <c r="C16" s="152"/>
      <c r="D16" s="152"/>
      <c r="E16" s="152"/>
      <c r="F16" s="152"/>
      <c r="G16" s="153"/>
      <c r="H16" s="196" t="str">
        <f>IF(B18="","",B18)</f>
        <v>緑が丘ＹＦＣ</v>
      </c>
      <c r="I16" s="197"/>
      <c r="J16" s="197"/>
      <c r="K16" s="197"/>
      <c r="L16" s="197"/>
      <c r="M16" s="198"/>
      <c r="N16" s="196" t="str">
        <f>IF(B20="","",B20)</f>
        <v>雀宮ＦＣ</v>
      </c>
      <c r="O16" s="197"/>
      <c r="P16" s="197"/>
      <c r="Q16" s="197"/>
      <c r="R16" s="197"/>
      <c r="S16" s="198"/>
      <c r="T16" s="196" t="str">
        <f>IF(B22="","",B22)</f>
        <v>ＦＣペンサーレ</v>
      </c>
      <c r="U16" s="197"/>
      <c r="V16" s="197"/>
      <c r="W16" s="197"/>
      <c r="X16" s="197"/>
      <c r="Y16" s="198"/>
      <c r="Z16" s="196" t="str">
        <f>IF(B24="","",B24)</f>
        <v>Ｓ４スぺランツァ</v>
      </c>
      <c r="AA16" s="197"/>
      <c r="AB16" s="197"/>
      <c r="AC16" s="197"/>
      <c r="AD16" s="197"/>
      <c r="AE16" s="197"/>
      <c r="AF16" s="151" t="s">
        <v>10</v>
      </c>
      <c r="AG16" s="153"/>
      <c r="AH16" s="151" t="s">
        <v>11</v>
      </c>
      <c r="AI16" s="153"/>
      <c r="AJ16" s="151" t="s">
        <v>7</v>
      </c>
      <c r="AK16" s="153"/>
      <c r="AL16" s="151" t="s">
        <v>8</v>
      </c>
      <c r="AM16" s="152"/>
      <c r="AN16" s="153"/>
      <c r="AO16" s="151" t="s">
        <v>9</v>
      </c>
      <c r="AP16" s="153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</row>
    <row r="17" spans="1:88" ht="11.25" customHeight="1">
      <c r="B17" s="154"/>
      <c r="C17" s="155"/>
      <c r="D17" s="155"/>
      <c r="E17" s="155"/>
      <c r="F17" s="155"/>
      <c r="G17" s="156"/>
      <c r="H17" s="199"/>
      <c r="I17" s="200"/>
      <c r="J17" s="200"/>
      <c r="K17" s="200"/>
      <c r="L17" s="200"/>
      <c r="M17" s="201"/>
      <c r="N17" s="199"/>
      <c r="O17" s="200"/>
      <c r="P17" s="200"/>
      <c r="Q17" s="200"/>
      <c r="R17" s="200"/>
      <c r="S17" s="201"/>
      <c r="T17" s="199"/>
      <c r="U17" s="200"/>
      <c r="V17" s="200"/>
      <c r="W17" s="200"/>
      <c r="X17" s="200"/>
      <c r="Y17" s="201"/>
      <c r="Z17" s="199"/>
      <c r="AA17" s="200"/>
      <c r="AB17" s="200"/>
      <c r="AC17" s="200"/>
      <c r="AD17" s="200"/>
      <c r="AE17" s="200"/>
      <c r="AF17" s="154"/>
      <c r="AG17" s="156"/>
      <c r="AH17" s="154"/>
      <c r="AI17" s="156"/>
      <c r="AJ17" s="154"/>
      <c r="AK17" s="156"/>
      <c r="AL17" s="154"/>
      <c r="AM17" s="155"/>
      <c r="AN17" s="156"/>
      <c r="AO17" s="154"/>
      <c r="AP17" s="156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</row>
    <row r="18" spans="1:88" ht="11.25" customHeight="1">
      <c r="A18" s="202">
        <v>4</v>
      </c>
      <c r="B18" s="203" t="s">
        <v>27</v>
      </c>
      <c r="C18" s="142"/>
      <c r="D18" s="142"/>
      <c r="E18" s="142"/>
      <c r="F18" s="142"/>
      <c r="G18" s="204"/>
      <c r="H18" s="179"/>
      <c r="I18" s="180"/>
      <c r="J18" s="180"/>
      <c r="K18" s="180"/>
      <c r="L18" s="180"/>
      <c r="M18" s="181"/>
      <c r="N18" s="140" t="str">
        <f>IF(OR(O18="",R18=""),"",IF(O18&gt;R18,"○",IF(O18=R18,"△","●")))</f>
        <v>△</v>
      </c>
      <c r="O18" s="186">
        <v>0</v>
      </c>
      <c r="P18" s="187"/>
      <c r="Q18" s="152" t="s">
        <v>15</v>
      </c>
      <c r="R18" s="186">
        <v>0</v>
      </c>
      <c r="S18" s="153"/>
      <c r="T18" s="140" t="str">
        <f>IF(OR(U18="",X18=""),"",IF(U18&gt;X18,"○",IF(U18=X18,"△","●")))</f>
        <v>△</v>
      </c>
      <c r="U18" s="186">
        <v>1</v>
      </c>
      <c r="V18" s="187"/>
      <c r="W18" s="152" t="s">
        <v>15</v>
      </c>
      <c r="X18" s="186">
        <v>1</v>
      </c>
      <c r="Y18" s="153"/>
      <c r="Z18" s="140" t="str">
        <f>IF(OR(AA18="",AD18=""),"",IF(AA18&gt;AD18,"○",IF(AA18=AD18,"△","●")))</f>
        <v>●</v>
      </c>
      <c r="AA18" s="186">
        <v>0</v>
      </c>
      <c r="AB18" s="187"/>
      <c r="AC18" s="152" t="s">
        <v>15</v>
      </c>
      <c r="AD18" s="186">
        <v>3</v>
      </c>
      <c r="AE18" s="153"/>
      <c r="AF18" s="151">
        <f>COUNTIF($H18:$AD18,"○")*3+COUNTIF($H18:$AD18,"△")*1</f>
        <v>2</v>
      </c>
      <c r="AG18" s="153"/>
      <c r="AH18" s="151">
        <f>SUM(I18,O18,U18,AA18)</f>
        <v>1</v>
      </c>
      <c r="AI18" s="153"/>
      <c r="AJ18" s="151">
        <f>SUM(L18,R18,X18,AD18)</f>
        <v>4</v>
      </c>
      <c r="AK18" s="153"/>
      <c r="AL18" s="151">
        <f>AH18-AJ18</f>
        <v>-3</v>
      </c>
      <c r="AM18" s="152"/>
      <c r="AN18" s="153"/>
      <c r="AO18" s="151">
        <v>3</v>
      </c>
      <c r="AP18" s="153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</row>
    <row r="19" spans="1:88" ht="11.25" customHeight="1">
      <c r="A19" s="202"/>
      <c r="B19" s="128"/>
      <c r="C19" s="129"/>
      <c r="D19" s="129"/>
      <c r="E19" s="129"/>
      <c r="F19" s="129"/>
      <c r="G19" s="205"/>
      <c r="H19" s="182"/>
      <c r="I19" s="183"/>
      <c r="J19" s="183"/>
      <c r="K19" s="183"/>
      <c r="L19" s="183"/>
      <c r="M19" s="184"/>
      <c r="N19" s="185"/>
      <c r="O19" s="188"/>
      <c r="P19" s="189"/>
      <c r="Q19" s="155"/>
      <c r="R19" s="188"/>
      <c r="S19" s="156"/>
      <c r="T19" s="185"/>
      <c r="U19" s="188"/>
      <c r="V19" s="189"/>
      <c r="W19" s="155"/>
      <c r="X19" s="188"/>
      <c r="Y19" s="156"/>
      <c r="Z19" s="185"/>
      <c r="AA19" s="188"/>
      <c r="AB19" s="189"/>
      <c r="AC19" s="155"/>
      <c r="AD19" s="188"/>
      <c r="AE19" s="156"/>
      <c r="AF19" s="154"/>
      <c r="AG19" s="156"/>
      <c r="AH19" s="154"/>
      <c r="AI19" s="156"/>
      <c r="AJ19" s="154"/>
      <c r="AK19" s="156"/>
      <c r="AL19" s="154"/>
      <c r="AM19" s="155"/>
      <c r="AN19" s="156"/>
      <c r="AO19" s="154"/>
      <c r="AP19" s="156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</row>
    <row r="20" spans="1:88" ht="11.25" customHeight="1">
      <c r="A20" s="202">
        <v>5</v>
      </c>
      <c r="B20" s="206" t="s">
        <v>31</v>
      </c>
      <c r="C20" s="142"/>
      <c r="D20" s="142"/>
      <c r="E20" s="142"/>
      <c r="F20" s="142"/>
      <c r="G20" s="204"/>
      <c r="H20" s="140" t="str">
        <f>IF(OR(I20="",L20=""),"",IF(I20&gt;L20,"○",IF(I20=L20,"△","●")))</f>
        <v>△</v>
      </c>
      <c r="I20" s="186">
        <f>IF(R18="","",R18)</f>
        <v>0</v>
      </c>
      <c r="J20" s="187"/>
      <c r="K20" s="152" t="s">
        <v>2</v>
      </c>
      <c r="L20" s="186">
        <f>IF(O18="","",O18)</f>
        <v>0</v>
      </c>
      <c r="M20" s="153"/>
      <c r="N20" s="179"/>
      <c r="O20" s="180"/>
      <c r="P20" s="180"/>
      <c r="Q20" s="180"/>
      <c r="R20" s="180"/>
      <c r="S20" s="181"/>
      <c r="T20" s="140" t="str">
        <f>IF(OR(U20="",X20=""),"",IF(U20&gt;X20,"○",IF(U20=X20,"△","●")))</f>
        <v>○</v>
      </c>
      <c r="U20" s="186">
        <v>1</v>
      </c>
      <c r="V20" s="187"/>
      <c r="W20" s="152" t="s">
        <v>15</v>
      </c>
      <c r="X20" s="186">
        <v>0</v>
      </c>
      <c r="Y20" s="153"/>
      <c r="Z20" s="140" t="str">
        <f>IF(OR(AA20="",AD20=""),"",IF(AA20&gt;AD20,"○",IF(AA20=AD20,"△","●")))</f>
        <v>●</v>
      </c>
      <c r="AA20" s="186">
        <v>1</v>
      </c>
      <c r="AB20" s="187"/>
      <c r="AC20" s="152" t="s">
        <v>15</v>
      </c>
      <c r="AD20" s="186">
        <v>6</v>
      </c>
      <c r="AE20" s="153"/>
      <c r="AF20" s="151">
        <f>COUNTIF($H20:$AD20,"○")*3+COUNTIF($H20:$AD20,"△")*1</f>
        <v>4</v>
      </c>
      <c r="AG20" s="153"/>
      <c r="AH20" s="151">
        <f>SUM(I20,O20,U20,AA20)</f>
        <v>2</v>
      </c>
      <c r="AI20" s="153"/>
      <c r="AJ20" s="151">
        <f>SUM(L20,R20,X20,AD20)</f>
        <v>6</v>
      </c>
      <c r="AK20" s="153"/>
      <c r="AL20" s="151">
        <f>AH20-AJ20</f>
        <v>-4</v>
      </c>
      <c r="AM20" s="152"/>
      <c r="AN20" s="153"/>
      <c r="AO20" s="151">
        <v>2</v>
      </c>
      <c r="AP20" s="153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</row>
    <row r="21" spans="1:88" ht="11.25" customHeight="1">
      <c r="A21" s="202"/>
      <c r="B21" s="128"/>
      <c r="C21" s="129"/>
      <c r="D21" s="129"/>
      <c r="E21" s="129"/>
      <c r="F21" s="129"/>
      <c r="G21" s="205"/>
      <c r="H21" s="185"/>
      <c r="I21" s="188"/>
      <c r="J21" s="189"/>
      <c r="K21" s="155"/>
      <c r="L21" s="188"/>
      <c r="M21" s="156"/>
      <c r="N21" s="182"/>
      <c r="O21" s="183"/>
      <c r="P21" s="183"/>
      <c r="Q21" s="183"/>
      <c r="R21" s="183"/>
      <c r="S21" s="184"/>
      <c r="T21" s="185"/>
      <c r="U21" s="188"/>
      <c r="V21" s="189"/>
      <c r="W21" s="155"/>
      <c r="X21" s="188"/>
      <c r="Y21" s="156"/>
      <c r="Z21" s="185"/>
      <c r="AA21" s="188"/>
      <c r="AB21" s="189"/>
      <c r="AC21" s="155"/>
      <c r="AD21" s="188"/>
      <c r="AE21" s="156"/>
      <c r="AF21" s="154"/>
      <c r="AG21" s="156"/>
      <c r="AH21" s="154"/>
      <c r="AI21" s="156"/>
      <c r="AJ21" s="154"/>
      <c r="AK21" s="156"/>
      <c r="AL21" s="154"/>
      <c r="AM21" s="155"/>
      <c r="AN21" s="156"/>
      <c r="AO21" s="154"/>
      <c r="AP21" s="156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</row>
    <row r="22" spans="1:88" ht="11.25" customHeight="1">
      <c r="A22" s="202">
        <v>6</v>
      </c>
      <c r="B22" s="117" t="s">
        <v>146</v>
      </c>
      <c r="C22" s="118"/>
      <c r="D22" s="118"/>
      <c r="E22" s="118"/>
      <c r="F22" s="118"/>
      <c r="G22" s="118"/>
      <c r="H22" s="140" t="str">
        <f>IF(OR(I22="",L22=""),"",IF(I22&gt;L22,"○",IF(I22=L22,"△","●")))</f>
        <v>△</v>
      </c>
      <c r="I22" s="186">
        <f>IF(X18="","",X18)</f>
        <v>1</v>
      </c>
      <c r="J22" s="187"/>
      <c r="K22" s="152" t="s">
        <v>2</v>
      </c>
      <c r="L22" s="186">
        <f>IF(U18="","",U18)</f>
        <v>1</v>
      </c>
      <c r="M22" s="153"/>
      <c r="N22" s="140" t="str">
        <f>IF(OR(O22="",R22=""),"",IF(O22&gt;R22,"○",IF(O22=R22,"△","●")))</f>
        <v>●</v>
      </c>
      <c r="O22" s="186">
        <f>IF(X20="","",X20)</f>
        <v>0</v>
      </c>
      <c r="P22" s="187"/>
      <c r="Q22" s="152" t="s">
        <v>2</v>
      </c>
      <c r="R22" s="186">
        <f>IF(U20="","",U20)</f>
        <v>1</v>
      </c>
      <c r="S22" s="153"/>
      <c r="T22" s="179"/>
      <c r="U22" s="180"/>
      <c r="V22" s="180"/>
      <c r="W22" s="180"/>
      <c r="X22" s="180"/>
      <c r="Y22" s="181"/>
      <c r="Z22" s="140" t="str">
        <f>IF(OR(AA22="",AD22=""),"",IF(AA22&gt;AD22,"○",IF(AA22=AD22,"△","●")))</f>
        <v>●</v>
      </c>
      <c r="AA22" s="186">
        <v>0</v>
      </c>
      <c r="AB22" s="187"/>
      <c r="AC22" s="152" t="s">
        <v>15</v>
      </c>
      <c r="AD22" s="186">
        <v>4</v>
      </c>
      <c r="AE22" s="153"/>
      <c r="AF22" s="151">
        <f>COUNTIF($H22:$AD22,"○")*3+COUNTIF($H22:$AD22,"△")*1</f>
        <v>1</v>
      </c>
      <c r="AG22" s="153"/>
      <c r="AH22" s="151">
        <f>SUM(I22,O22,U22,AA22)</f>
        <v>1</v>
      </c>
      <c r="AI22" s="153"/>
      <c r="AJ22" s="151">
        <f>SUM(L22,R22,X22,AD22)</f>
        <v>6</v>
      </c>
      <c r="AK22" s="153"/>
      <c r="AL22" s="151">
        <f>AH22-AJ22</f>
        <v>-5</v>
      </c>
      <c r="AM22" s="152"/>
      <c r="AN22" s="153"/>
      <c r="AO22" s="151">
        <v>4</v>
      </c>
      <c r="AP22" s="153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</row>
    <row r="23" spans="1:88" ht="11.25" customHeight="1">
      <c r="A23" s="202"/>
      <c r="B23" s="120"/>
      <c r="C23" s="121"/>
      <c r="D23" s="121"/>
      <c r="E23" s="121"/>
      <c r="F23" s="121"/>
      <c r="G23" s="121"/>
      <c r="H23" s="185"/>
      <c r="I23" s="188"/>
      <c r="J23" s="189"/>
      <c r="K23" s="155"/>
      <c r="L23" s="188"/>
      <c r="M23" s="156"/>
      <c r="N23" s="185"/>
      <c r="O23" s="188"/>
      <c r="P23" s="189"/>
      <c r="Q23" s="155"/>
      <c r="R23" s="188"/>
      <c r="S23" s="156"/>
      <c r="T23" s="182"/>
      <c r="U23" s="183"/>
      <c r="V23" s="183"/>
      <c r="W23" s="183"/>
      <c r="X23" s="183"/>
      <c r="Y23" s="184"/>
      <c r="Z23" s="185"/>
      <c r="AA23" s="188"/>
      <c r="AB23" s="189"/>
      <c r="AC23" s="155"/>
      <c r="AD23" s="188"/>
      <c r="AE23" s="156"/>
      <c r="AF23" s="154"/>
      <c r="AG23" s="156"/>
      <c r="AH23" s="154"/>
      <c r="AI23" s="156"/>
      <c r="AJ23" s="154"/>
      <c r="AK23" s="156"/>
      <c r="AL23" s="154"/>
      <c r="AM23" s="155"/>
      <c r="AN23" s="156"/>
      <c r="AO23" s="154"/>
      <c r="AP23" s="156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</row>
    <row r="24" spans="1:88" ht="11.25" customHeight="1">
      <c r="A24" s="202">
        <v>7</v>
      </c>
      <c r="B24" s="117" t="s">
        <v>142</v>
      </c>
      <c r="C24" s="118"/>
      <c r="D24" s="118"/>
      <c r="E24" s="118"/>
      <c r="F24" s="118"/>
      <c r="G24" s="119"/>
      <c r="H24" s="140" t="str">
        <f>IF(OR(I24="",L24=""),"",IF(I24&gt;L24,"○",IF(I24=L24,"△","●")))</f>
        <v>○</v>
      </c>
      <c r="I24" s="186">
        <f>IF(AD18="","",AD18)</f>
        <v>3</v>
      </c>
      <c r="J24" s="187"/>
      <c r="K24" s="152" t="s">
        <v>2</v>
      </c>
      <c r="L24" s="186">
        <f>IF(AA18="","",AA18)</f>
        <v>0</v>
      </c>
      <c r="M24" s="153"/>
      <c r="N24" s="140" t="str">
        <f>IF(OR(O24="",R24=""),"",IF(O24&gt;R24,"○",IF(O24=R24,"△","●")))</f>
        <v>○</v>
      </c>
      <c r="O24" s="186">
        <f>IF(AD20="","",AD20)</f>
        <v>6</v>
      </c>
      <c r="P24" s="187"/>
      <c r="Q24" s="152" t="s">
        <v>2</v>
      </c>
      <c r="R24" s="186">
        <f>IF(AA20="","",AA20)</f>
        <v>1</v>
      </c>
      <c r="S24" s="153"/>
      <c r="T24" s="140" t="str">
        <f>IF(OR(U24="",X24=""),"",IF(U24&gt;X24,"○",IF(U24=X24,"△","●")))</f>
        <v>○</v>
      </c>
      <c r="U24" s="186">
        <f>IF(AD22="","",AD22)</f>
        <v>4</v>
      </c>
      <c r="V24" s="187"/>
      <c r="W24" s="152" t="s">
        <v>2</v>
      </c>
      <c r="X24" s="186">
        <f>IF(AA22="","",AA22)</f>
        <v>0</v>
      </c>
      <c r="Y24" s="153"/>
      <c r="Z24" s="179"/>
      <c r="AA24" s="180"/>
      <c r="AB24" s="180"/>
      <c r="AC24" s="180"/>
      <c r="AD24" s="180"/>
      <c r="AE24" s="181"/>
      <c r="AF24" s="151">
        <f>COUNTIF($H24:$AD24,"○")*3+COUNTIF($H24:$AD24,"△")*1</f>
        <v>9</v>
      </c>
      <c r="AG24" s="153"/>
      <c r="AH24" s="151">
        <f>SUM(I24,O24,U24,AA24)</f>
        <v>13</v>
      </c>
      <c r="AI24" s="153"/>
      <c r="AJ24" s="151">
        <f>SUM(L24,R24,X24,AD24)</f>
        <v>1</v>
      </c>
      <c r="AK24" s="153"/>
      <c r="AL24" s="151">
        <f>AH24-AJ24</f>
        <v>12</v>
      </c>
      <c r="AM24" s="152"/>
      <c r="AN24" s="153"/>
      <c r="AO24" s="151">
        <v>1</v>
      </c>
      <c r="AP24" s="153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</row>
    <row r="25" spans="1:88" ht="11.25" customHeight="1">
      <c r="A25" s="202"/>
      <c r="B25" s="120"/>
      <c r="C25" s="121"/>
      <c r="D25" s="121"/>
      <c r="E25" s="121"/>
      <c r="F25" s="121"/>
      <c r="G25" s="122"/>
      <c r="H25" s="185"/>
      <c r="I25" s="188"/>
      <c r="J25" s="189"/>
      <c r="K25" s="155"/>
      <c r="L25" s="188"/>
      <c r="M25" s="156"/>
      <c r="N25" s="185"/>
      <c r="O25" s="188"/>
      <c r="P25" s="189"/>
      <c r="Q25" s="155"/>
      <c r="R25" s="188"/>
      <c r="S25" s="156"/>
      <c r="T25" s="185"/>
      <c r="U25" s="188"/>
      <c r="V25" s="189"/>
      <c r="W25" s="155"/>
      <c r="X25" s="188"/>
      <c r="Y25" s="156"/>
      <c r="Z25" s="182"/>
      <c r="AA25" s="183"/>
      <c r="AB25" s="183"/>
      <c r="AC25" s="183"/>
      <c r="AD25" s="183"/>
      <c r="AE25" s="184"/>
      <c r="AF25" s="154"/>
      <c r="AG25" s="156"/>
      <c r="AH25" s="154"/>
      <c r="AI25" s="156"/>
      <c r="AJ25" s="154"/>
      <c r="AK25" s="156"/>
      <c r="AL25" s="154"/>
      <c r="AM25" s="155"/>
      <c r="AN25" s="156"/>
      <c r="AO25" s="154"/>
      <c r="AP25" s="156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</row>
    <row r="26" spans="1:88" ht="11.25" customHeight="1">
      <c r="A26" s="21"/>
      <c r="B26" s="23"/>
      <c r="C26" s="23"/>
      <c r="D26" s="23"/>
      <c r="E26" s="23"/>
      <c r="F26" s="23"/>
      <c r="G26" s="23"/>
      <c r="H26" s="28"/>
      <c r="I26" s="21"/>
      <c r="J26" s="21"/>
      <c r="K26" s="21"/>
      <c r="L26" s="21"/>
      <c r="M26" s="21"/>
      <c r="N26" s="28"/>
      <c r="O26" s="21"/>
      <c r="P26" s="21"/>
      <c r="Q26" s="21"/>
      <c r="R26" s="21"/>
      <c r="S26" s="21"/>
      <c r="T26" s="28"/>
      <c r="U26" s="21"/>
      <c r="V26" s="21"/>
      <c r="W26" s="21"/>
      <c r="X26" s="21"/>
      <c r="Y26" s="21"/>
      <c r="Z26" s="28"/>
      <c r="AA26" s="28"/>
      <c r="AB26" s="28"/>
      <c r="AC26" s="28"/>
      <c r="AD26" s="28"/>
      <c r="AE26" s="28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88" ht="11.25" customHeight="1">
      <c r="A27" s="21"/>
      <c r="B27" s="23"/>
      <c r="C27" s="23"/>
      <c r="D27" s="23"/>
      <c r="E27" s="23"/>
      <c r="F27" s="23"/>
      <c r="G27" s="23"/>
      <c r="H27" s="28"/>
      <c r="I27" s="21"/>
      <c r="J27" s="21"/>
      <c r="K27" s="21"/>
      <c r="L27" s="21"/>
      <c r="M27" s="21"/>
      <c r="N27" s="28"/>
      <c r="O27" s="21"/>
      <c r="P27" s="21"/>
      <c r="Q27" s="21"/>
      <c r="R27" s="21"/>
      <c r="S27" s="21"/>
      <c r="T27" s="28"/>
      <c r="U27" s="21"/>
      <c r="V27" s="21"/>
      <c r="W27" s="21"/>
      <c r="X27" s="21"/>
      <c r="Y27" s="21"/>
      <c r="Z27" s="28"/>
      <c r="AA27" s="28"/>
      <c r="AB27" s="28"/>
      <c r="AC27" s="28"/>
      <c r="AD27" s="28"/>
      <c r="AE27" s="28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88" ht="11.25" customHeight="1">
      <c r="D28" s="190" t="s">
        <v>89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W28" s="151" t="s">
        <v>91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1:88" ht="11.25" customHeight="1"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/>
      <c r="W29" s="154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</row>
    <row r="30" spans="1:88" ht="11.2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88" ht="11.25" customHeight="1">
      <c r="B31" s="151" t="s">
        <v>13</v>
      </c>
      <c r="C31" s="152"/>
      <c r="D31" s="152"/>
      <c r="E31" s="152"/>
      <c r="F31" s="152"/>
      <c r="G31" s="153"/>
      <c r="H31" s="196" t="str">
        <f>IF(B33="","",B33)</f>
        <v>ともぞう U10A</v>
      </c>
      <c r="I31" s="197"/>
      <c r="J31" s="197"/>
      <c r="K31" s="197"/>
      <c r="L31" s="197"/>
      <c r="M31" s="198"/>
      <c r="N31" s="196" t="str">
        <f>IF(B35="","",B35)</f>
        <v>みはらＳＣ Jr</v>
      </c>
      <c r="O31" s="197"/>
      <c r="P31" s="197"/>
      <c r="Q31" s="197"/>
      <c r="R31" s="197"/>
      <c r="S31" s="198"/>
      <c r="T31" s="196" t="str">
        <f>IF(B37="","",B37)</f>
        <v>国本ＪＳＣ</v>
      </c>
      <c r="U31" s="197"/>
      <c r="V31" s="197"/>
      <c r="W31" s="197"/>
      <c r="X31" s="197"/>
      <c r="Y31" s="198"/>
      <c r="Z31" s="151" t="s">
        <v>10</v>
      </c>
      <c r="AA31" s="153"/>
      <c r="AB31" s="151" t="s">
        <v>11</v>
      </c>
      <c r="AC31" s="153"/>
      <c r="AD31" s="151" t="s">
        <v>7</v>
      </c>
      <c r="AE31" s="153"/>
      <c r="AF31" s="151" t="s">
        <v>8</v>
      </c>
      <c r="AG31" s="152"/>
      <c r="AH31" s="153"/>
      <c r="AI31" s="151" t="s">
        <v>9</v>
      </c>
      <c r="AJ31" s="153"/>
    </row>
    <row r="32" spans="1:88" ht="11.25" customHeight="1">
      <c r="B32" s="154"/>
      <c r="C32" s="155"/>
      <c r="D32" s="155"/>
      <c r="E32" s="155"/>
      <c r="F32" s="155"/>
      <c r="G32" s="156"/>
      <c r="H32" s="199"/>
      <c r="I32" s="200"/>
      <c r="J32" s="200"/>
      <c r="K32" s="200"/>
      <c r="L32" s="200"/>
      <c r="M32" s="201"/>
      <c r="N32" s="199"/>
      <c r="O32" s="200"/>
      <c r="P32" s="200"/>
      <c r="Q32" s="200"/>
      <c r="R32" s="200"/>
      <c r="S32" s="201"/>
      <c r="T32" s="199"/>
      <c r="U32" s="200"/>
      <c r="V32" s="200"/>
      <c r="W32" s="200"/>
      <c r="X32" s="200"/>
      <c r="Y32" s="201"/>
      <c r="Z32" s="154"/>
      <c r="AA32" s="156"/>
      <c r="AB32" s="154"/>
      <c r="AC32" s="156"/>
      <c r="AD32" s="154"/>
      <c r="AE32" s="156"/>
      <c r="AF32" s="154"/>
      <c r="AG32" s="155"/>
      <c r="AH32" s="156"/>
      <c r="AI32" s="154"/>
      <c r="AJ32" s="156"/>
    </row>
    <row r="33" spans="1:42" ht="11.25" customHeight="1">
      <c r="A33" s="202">
        <v>1</v>
      </c>
      <c r="B33" s="117" t="s">
        <v>152</v>
      </c>
      <c r="C33" s="118"/>
      <c r="D33" s="118"/>
      <c r="E33" s="118"/>
      <c r="F33" s="118"/>
      <c r="G33" s="119"/>
      <c r="H33" s="179"/>
      <c r="I33" s="180"/>
      <c r="J33" s="180"/>
      <c r="K33" s="180"/>
      <c r="L33" s="180"/>
      <c r="M33" s="181"/>
      <c r="N33" s="140" t="str">
        <f>IF(OR(O33="",R33=""),"",IF(O33&gt;R33,"○",IF(O33=R33,"△","●")))</f>
        <v>○</v>
      </c>
      <c r="O33" s="186">
        <v>7</v>
      </c>
      <c r="P33" s="187"/>
      <c r="Q33" s="152" t="s">
        <v>15</v>
      </c>
      <c r="R33" s="186">
        <v>0</v>
      </c>
      <c r="S33" s="153"/>
      <c r="T33" s="140" t="str">
        <f>IF(OR(U33="",X33=""),"",IF(U33&gt;X33,"○",IF(U33=X33,"△","●")))</f>
        <v>○</v>
      </c>
      <c r="U33" s="186">
        <v>5</v>
      </c>
      <c r="V33" s="187"/>
      <c r="W33" s="152" t="s">
        <v>2</v>
      </c>
      <c r="X33" s="186">
        <v>0</v>
      </c>
      <c r="Y33" s="153"/>
      <c r="Z33" s="151">
        <f>IF(AND($I33="",$L33="",$O33="",$R33="",$U33="",$X33=""),"",COUNTIF($H33:$Y34,"○")*3+COUNTIF($H33:$Y34,"△")*1)</f>
        <v>6</v>
      </c>
      <c r="AA33" s="153"/>
      <c r="AB33" s="151">
        <f>IF(AND(I33="",O33="",U33=""),"",SUM(I33,O33,U33))</f>
        <v>12</v>
      </c>
      <c r="AC33" s="153"/>
      <c r="AD33" s="151">
        <f>IF(AND(H33="",R33="",X33=""),"",SUM(L33,R33,X33))</f>
        <v>0</v>
      </c>
      <c r="AE33" s="153"/>
      <c r="AF33" s="151">
        <f>IF(OR(AB33="",AD33=""),"",AB33-AD33)</f>
        <v>12</v>
      </c>
      <c r="AG33" s="152"/>
      <c r="AH33" s="153"/>
      <c r="AI33" s="151">
        <v>1</v>
      </c>
      <c r="AJ33" s="153"/>
    </row>
    <row r="34" spans="1:42" ht="11.25" customHeight="1">
      <c r="A34" s="202"/>
      <c r="B34" s="120"/>
      <c r="C34" s="121"/>
      <c r="D34" s="121"/>
      <c r="E34" s="121"/>
      <c r="F34" s="121"/>
      <c r="G34" s="122"/>
      <c r="H34" s="182"/>
      <c r="I34" s="183"/>
      <c r="J34" s="183"/>
      <c r="K34" s="183"/>
      <c r="L34" s="183"/>
      <c r="M34" s="184"/>
      <c r="N34" s="185"/>
      <c r="O34" s="188"/>
      <c r="P34" s="189"/>
      <c r="Q34" s="155"/>
      <c r="R34" s="188"/>
      <c r="S34" s="156"/>
      <c r="T34" s="185"/>
      <c r="U34" s="188"/>
      <c r="V34" s="189"/>
      <c r="W34" s="155"/>
      <c r="X34" s="188"/>
      <c r="Y34" s="156"/>
      <c r="Z34" s="154"/>
      <c r="AA34" s="156"/>
      <c r="AB34" s="154"/>
      <c r="AC34" s="156"/>
      <c r="AD34" s="154"/>
      <c r="AE34" s="156"/>
      <c r="AF34" s="154"/>
      <c r="AG34" s="155"/>
      <c r="AH34" s="156"/>
      <c r="AI34" s="154"/>
      <c r="AJ34" s="156"/>
    </row>
    <row r="35" spans="1:42" ht="11.25" customHeight="1">
      <c r="A35" s="202">
        <v>2</v>
      </c>
      <c r="B35" s="117" t="s">
        <v>147</v>
      </c>
      <c r="C35" s="118"/>
      <c r="D35" s="118"/>
      <c r="E35" s="118"/>
      <c r="F35" s="118"/>
      <c r="G35" s="119"/>
      <c r="H35" s="140" t="str">
        <f>IF(OR(I35="",L35=""),"",IF(I35&gt;L35,"○",IF(I35=L35,"△","●")))</f>
        <v>●</v>
      </c>
      <c r="I35" s="186">
        <f>IF(R33="","",R33)</f>
        <v>0</v>
      </c>
      <c r="J35" s="187"/>
      <c r="K35" s="152" t="s">
        <v>2</v>
      </c>
      <c r="L35" s="186">
        <f>IF(O33="","",O33)</f>
        <v>7</v>
      </c>
      <c r="M35" s="153"/>
      <c r="N35" s="179"/>
      <c r="O35" s="180"/>
      <c r="P35" s="180"/>
      <c r="Q35" s="180"/>
      <c r="R35" s="180"/>
      <c r="S35" s="181"/>
      <c r="T35" s="140" t="str">
        <f>IF(OR(U35="",X35=""),"",IF(U35&gt;X35,"○",IF(U35=X35,"△","●")))</f>
        <v>●</v>
      </c>
      <c r="U35" s="186">
        <v>0</v>
      </c>
      <c r="V35" s="187"/>
      <c r="W35" s="152" t="s">
        <v>2</v>
      </c>
      <c r="X35" s="186">
        <v>2</v>
      </c>
      <c r="Y35" s="153"/>
      <c r="Z35" s="151">
        <f>IF(AND($I35="",$L35="",$O35="",$R35="",$U35="",$X35=""),"",COUNTIF($H35:$Y36,"○")*3+COUNTIF($H35:$Y36,"△")*1)</f>
        <v>0</v>
      </c>
      <c r="AA35" s="153"/>
      <c r="AB35" s="151">
        <f>IF(AND(I35="",O35="",U35=""),"",SUM(I35,O35,U35))</f>
        <v>0</v>
      </c>
      <c r="AC35" s="153"/>
      <c r="AD35" s="151">
        <f>IF(AND(H35="",R35="",X35=""),"",SUM(L35,R35,X35))</f>
        <v>9</v>
      </c>
      <c r="AE35" s="153"/>
      <c r="AF35" s="151">
        <f>IF(OR(AB35="",AD35=""),"",AB35-AD35)</f>
        <v>-9</v>
      </c>
      <c r="AG35" s="152"/>
      <c r="AH35" s="153"/>
      <c r="AI35" s="151">
        <v>3</v>
      </c>
      <c r="AJ35" s="153"/>
    </row>
    <row r="36" spans="1:42" ht="11.25" customHeight="1">
      <c r="A36" s="202"/>
      <c r="B36" s="120"/>
      <c r="C36" s="121"/>
      <c r="D36" s="121"/>
      <c r="E36" s="121"/>
      <c r="F36" s="121"/>
      <c r="G36" s="122"/>
      <c r="H36" s="185"/>
      <c r="I36" s="188"/>
      <c r="J36" s="189"/>
      <c r="K36" s="155"/>
      <c r="L36" s="188"/>
      <c r="M36" s="156"/>
      <c r="N36" s="182"/>
      <c r="O36" s="183"/>
      <c r="P36" s="183"/>
      <c r="Q36" s="183"/>
      <c r="R36" s="183"/>
      <c r="S36" s="184"/>
      <c r="T36" s="185"/>
      <c r="U36" s="188"/>
      <c r="V36" s="189"/>
      <c r="W36" s="155"/>
      <c r="X36" s="188"/>
      <c r="Y36" s="156"/>
      <c r="Z36" s="154"/>
      <c r="AA36" s="156"/>
      <c r="AB36" s="154"/>
      <c r="AC36" s="156"/>
      <c r="AD36" s="154"/>
      <c r="AE36" s="156"/>
      <c r="AF36" s="154"/>
      <c r="AG36" s="155"/>
      <c r="AH36" s="156"/>
      <c r="AI36" s="154"/>
      <c r="AJ36" s="156"/>
    </row>
    <row r="37" spans="1:42" ht="11.25" customHeight="1">
      <c r="A37" s="202">
        <v>3</v>
      </c>
      <c r="B37" s="117" t="s">
        <v>63</v>
      </c>
      <c r="C37" s="118"/>
      <c r="D37" s="118"/>
      <c r="E37" s="118"/>
      <c r="F37" s="118"/>
      <c r="G37" s="118"/>
      <c r="H37" s="140" t="str">
        <f>IF(OR(I37="",L37=""),"",IF(I37&gt;L37,"○",IF(I37=L37,"△","●")))</f>
        <v>●</v>
      </c>
      <c r="I37" s="186">
        <f>IF(X33="","",X33)</f>
        <v>0</v>
      </c>
      <c r="J37" s="187"/>
      <c r="K37" s="152" t="s">
        <v>2</v>
      </c>
      <c r="L37" s="186">
        <f>IF(U33="","",U33)</f>
        <v>5</v>
      </c>
      <c r="M37" s="153"/>
      <c r="N37" s="140" t="str">
        <f>IF(OR(O37="",R37=""),"",IF(O37&gt;R37,"○",IF(O37=R37,"△","●")))</f>
        <v>○</v>
      </c>
      <c r="O37" s="186">
        <f>IF(X35="","",X35)</f>
        <v>2</v>
      </c>
      <c r="P37" s="187"/>
      <c r="Q37" s="152" t="s">
        <v>2</v>
      </c>
      <c r="R37" s="186">
        <f>IF(U35="","",U35)</f>
        <v>0</v>
      </c>
      <c r="S37" s="153"/>
      <c r="T37" s="179"/>
      <c r="U37" s="180"/>
      <c r="V37" s="180"/>
      <c r="W37" s="180"/>
      <c r="X37" s="180"/>
      <c r="Y37" s="181"/>
      <c r="Z37" s="151">
        <f>IF(AND($I37="",$L37="",$O37="",$R37="",$U37="",$X37=""),"",COUNTIF($H37:$Y38,"○")*3+COUNTIF($H37:$Y38,"△")*1)</f>
        <v>3</v>
      </c>
      <c r="AA37" s="153"/>
      <c r="AB37" s="151">
        <f>IF(AND(I37="",O37="",U37=""),"",SUM(I37,O37,U37))</f>
        <v>2</v>
      </c>
      <c r="AC37" s="153"/>
      <c r="AD37" s="151">
        <f>IF(AND(H37="",R37="",X37=""),"",SUM(L37,R37,X37))</f>
        <v>5</v>
      </c>
      <c r="AE37" s="153"/>
      <c r="AF37" s="151">
        <f>IF(OR(AB37="",AD37=""),"",AB37-AD37)</f>
        <v>-3</v>
      </c>
      <c r="AG37" s="152"/>
      <c r="AH37" s="153"/>
      <c r="AI37" s="151">
        <v>2</v>
      </c>
      <c r="AJ37" s="153"/>
    </row>
    <row r="38" spans="1:42" ht="11.25" customHeight="1">
      <c r="A38" s="202"/>
      <c r="B38" s="120"/>
      <c r="C38" s="121"/>
      <c r="D38" s="121"/>
      <c r="E38" s="121"/>
      <c r="F38" s="121"/>
      <c r="G38" s="121"/>
      <c r="H38" s="185"/>
      <c r="I38" s="188"/>
      <c r="J38" s="189"/>
      <c r="K38" s="155"/>
      <c r="L38" s="188"/>
      <c r="M38" s="156"/>
      <c r="N38" s="185"/>
      <c r="O38" s="188"/>
      <c r="P38" s="189"/>
      <c r="Q38" s="155"/>
      <c r="R38" s="188"/>
      <c r="S38" s="156"/>
      <c r="T38" s="182"/>
      <c r="U38" s="183"/>
      <c r="V38" s="183"/>
      <c r="W38" s="183"/>
      <c r="X38" s="183"/>
      <c r="Y38" s="184"/>
      <c r="Z38" s="154"/>
      <c r="AA38" s="156"/>
      <c r="AB38" s="154"/>
      <c r="AC38" s="156"/>
      <c r="AD38" s="154"/>
      <c r="AE38" s="156"/>
      <c r="AF38" s="154"/>
      <c r="AG38" s="155"/>
      <c r="AH38" s="156"/>
      <c r="AI38" s="154"/>
      <c r="AJ38" s="156"/>
    </row>
    <row r="39" spans="1:42" ht="11.25" customHeight="1">
      <c r="B39" s="65"/>
      <c r="C39" s="65"/>
      <c r="D39" s="65"/>
      <c r="E39" s="65"/>
      <c r="F39" s="65"/>
      <c r="G39" s="65"/>
    </row>
    <row r="40" spans="1:42" ht="11.25" customHeight="1">
      <c r="B40" s="151" t="s">
        <v>36</v>
      </c>
      <c r="C40" s="152"/>
      <c r="D40" s="152"/>
      <c r="E40" s="152"/>
      <c r="F40" s="152"/>
      <c r="G40" s="153"/>
      <c r="H40" s="196" t="str">
        <f>IF(B42="","",B42)</f>
        <v>ＦＣみらい</v>
      </c>
      <c r="I40" s="197"/>
      <c r="J40" s="197"/>
      <c r="K40" s="197"/>
      <c r="L40" s="197"/>
      <c r="M40" s="198"/>
      <c r="N40" s="196" t="str">
        <f>IF(B44="","",B44)</f>
        <v>ＦＣグランディール</v>
      </c>
      <c r="O40" s="197"/>
      <c r="P40" s="197"/>
      <c r="Q40" s="197"/>
      <c r="R40" s="197"/>
      <c r="S40" s="198"/>
      <c r="T40" s="196" t="str">
        <f>IF(B46="","",B46)</f>
        <v>シャルムグランツ</v>
      </c>
      <c r="U40" s="197"/>
      <c r="V40" s="197"/>
      <c r="W40" s="197"/>
      <c r="X40" s="197"/>
      <c r="Y40" s="198"/>
      <c r="Z40" s="196" t="str">
        <f>IF(B48="","",B48)</f>
        <v>富士見ＳＳＳ</v>
      </c>
      <c r="AA40" s="197"/>
      <c r="AB40" s="197"/>
      <c r="AC40" s="197"/>
      <c r="AD40" s="197"/>
      <c r="AE40" s="197"/>
      <c r="AF40" s="151" t="s">
        <v>10</v>
      </c>
      <c r="AG40" s="153"/>
      <c r="AH40" s="151" t="s">
        <v>11</v>
      </c>
      <c r="AI40" s="153"/>
      <c r="AJ40" s="151" t="s">
        <v>7</v>
      </c>
      <c r="AK40" s="153"/>
      <c r="AL40" s="151" t="s">
        <v>8</v>
      </c>
      <c r="AM40" s="152"/>
      <c r="AN40" s="153"/>
      <c r="AO40" s="151" t="s">
        <v>9</v>
      </c>
      <c r="AP40" s="153"/>
    </row>
    <row r="41" spans="1:42" ht="11.25" customHeight="1">
      <c r="B41" s="154"/>
      <c r="C41" s="155"/>
      <c r="D41" s="155"/>
      <c r="E41" s="155"/>
      <c r="F41" s="155"/>
      <c r="G41" s="156"/>
      <c r="H41" s="199"/>
      <c r="I41" s="200"/>
      <c r="J41" s="200"/>
      <c r="K41" s="200"/>
      <c r="L41" s="200"/>
      <c r="M41" s="201"/>
      <c r="N41" s="199"/>
      <c r="O41" s="200"/>
      <c r="P41" s="200"/>
      <c r="Q41" s="200"/>
      <c r="R41" s="200"/>
      <c r="S41" s="201"/>
      <c r="T41" s="199"/>
      <c r="U41" s="200"/>
      <c r="V41" s="200"/>
      <c r="W41" s="200"/>
      <c r="X41" s="200"/>
      <c r="Y41" s="201"/>
      <c r="Z41" s="199"/>
      <c r="AA41" s="200"/>
      <c r="AB41" s="200"/>
      <c r="AC41" s="200"/>
      <c r="AD41" s="200"/>
      <c r="AE41" s="200"/>
      <c r="AF41" s="154"/>
      <c r="AG41" s="156"/>
      <c r="AH41" s="154"/>
      <c r="AI41" s="156"/>
      <c r="AJ41" s="154"/>
      <c r="AK41" s="156"/>
      <c r="AL41" s="154"/>
      <c r="AM41" s="155"/>
      <c r="AN41" s="156"/>
      <c r="AO41" s="154"/>
      <c r="AP41" s="156"/>
    </row>
    <row r="42" spans="1:42" ht="11.25" customHeight="1">
      <c r="A42" s="202">
        <v>4</v>
      </c>
      <c r="B42" s="203" t="s">
        <v>127</v>
      </c>
      <c r="C42" s="142"/>
      <c r="D42" s="142"/>
      <c r="E42" s="142"/>
      <c r="F42" s="142"/>
      <c r="G42" s="204"/>
      <c r="H42" s="179"/>
      <c r="I42" s="180"/>
      <c r="J42" s="180"/>
      <c r="K42" s="180"/>
      <c r="L42" s="180"/>
      <c r="M42" s="181"/>
      <c r="N42" s="140" t="str">
        <f>IF(OR(O42="",R42=""),"",IF(O42&gt;R42,"○",IF(O42=R42,"△","●")))</f>
        <v>△</v>
      </c>
      <c r="O42" s="186">
        <v>0</v>
      </c>
      <c r="P42" s="187"/>
      <c r="Q42" s="152" t="s">
        <v>15</v>
      </c>
      <c r="R42" s="186">
        <v>0</v>
      </c>
      <c r="S42" s="153"/>
      <c r="T42" s="140" t="str">
        <f>IF(OR(U42="",X42=""),"",IF(U42&gt;X42,"○",IF(U42=X42,"△","●")))</f>
        <v>●</v>
      </c>
      <c r="U42" s="186">
        <v>0</v>
      </c>
      <c r="V42" s="187"/>
      <c r="W42" s="152" t="s">
        <v>15</v>
      </c>
      <c r="X42" s="186">
        <v>1</v>
      </c>
      <c r="Y42" s="153"/>
      <c r="Z42" s="140" t="str">
        <f>IF(OR(AA42="",AD42=""),"",IF(AA42&gt;AD42,"○",IF(AA42=AD42,"△","●")))</f>
        <v>△</v>
      </c>
      <c r="AA42" s="186">
        <v>1</v>
      </c>
      <c r="AB42" s="187"/>
      <c r="AC42" s="152" t="s">
        <v>15</v>
      </c>
      <c r="AD42" s="186">
        <v>1</v>
      </c>
      <c r="AE42" s="153"/>
      <c r="AF42" s="151">
        <f>COUNTIF($H42:$AD42,"○")*3+COUNTIF($H42:$AD42,"△")*1</f>
        <v>2</v>
      </c>
      <c r="AG42" s="153"/>
      <c r="AH42" s="151">
        <f>SUM(I42,O42,U42,AA42)</f>
        <v>1</v>
      </c>
      <c r="AI42" s="153"/>
      <c r="AJ42" s="151">
        <f>SUM(L42,R42,X42,AD42)</f>
        <v>2</v>
      </c>
      <c r="AK42" s="153"/>
      <c r="AL42" s="151">
        <f>AH42-AJ42</f>
        <v>-1</v>
      </c>
      <c r="AM42" s="152"/>
      <c r="AN42" s="153"/>
      <c r="AO42" s="151">
        <v>3</v>
      </c>
      <c r="AP42" s="153"/>
    </row>
    <row r="43" spans="1:42" ht="11.25" customHeight="1">
      <c r="A43" s="202"/>
      <c r="B43" s="128"/>
      <c r="C43" s="129"/>
      <c r="D43" s="129"/>
      <c r="E43" s="129"/>
      <c r="F43" s="129"/>
      <c r="G43" s="205"/>
      <c r="H43" s="182"/>
      <c r="I43" s="183"/>
      <c r="J43" s="183"/>
      <c r="K43" s="183"/>
      <c r="L43" s="183"/>
      <c r="M43" s="184"/>
      <c r="N43" s="185"/>
      <c r="O43" s="188"/>
      <c r="P43" s="189"/>
      <c r="Q43" s="155"/>
      <c r="R43" s="188"/>
      <c r="S43" s="156"/>
      <c r="T43" s="185"/>
      <c r="U43" s="188"/>
      <c r="V43" s="189"/>
      <c r="W43" s="155"/>
      <c r="X43" s="188"/>
      <c r="Y43" s="156"/>
      <c r="Z43" s="185"/>
      <c r="AA43" s="188"/>
      <c r="AB43" s="189"/>
      <c r="AC43" s="155"/>
      <c r="AD43" s="188"/>
      <c r="AE43" s="156"/>
      <c r="AF43" s="154"/>
      <c r="AG43" s="156"/>
      <c r="AH43" s="154"/>
      <c r="AI43" s="156"/>
      <c r="AJ43" s="154"/>
      <c r="AK43" s="156"/>
      <c r="AL43" s="154"/>
      <c r="AM43" s="155"/>
      <c r="AN43" s="156"/>
      <c r="AO43" s="154"/>
      <c r="AP43" s="156"/>
    </row>
    <row r="44" spans="1:42" ht="11.25" customHeight="1">
      <c r="A44" s="202">
        <v>5</v>
      </c>
      <c r="B44" s="206" t="s">
        <v>134</v>
      </c>
      <c r="C44" s="142"/>
      <c r="D44" s="142"/>
      <c r="E44" s="142"/>
      <c r="F44" s="142"/>
      <c r="G44" s="204"/>
      <c r="H44" s="140" t="str">
        <f>IF(OR(I44="",L44=""),"",IF(I44&gt;L44,"○",IF(I44=L44,"△","●")))</f>
        <v>△</v>
      </c>
      <c r="I44" s="186">
        <f>IF(R42="","",R42)</f>
        <v>0</v>
      </c>
      <c r="J44" s="187"/>
      <c r="K44" s="152" t="s">
        <v>2</v>
      </c>
      <c r="L44" s="186">
        <f>IF(O42="","",O42)</f>
        <v>0</v>
      </c>
      <c r="M44" s="153"/>
      <c r="N44" s="179"/>
      <c r="O44" s="180"/>
      <c r="P44" s="180"/>
      <c r="Q44" s="180"/>
      <c r="R44" s="180"/>
      <c r="S44" s="181"/>
      <c r="T44" s="140" t="str">
        <f>IF(OR(U44="",X44=""),"",IF(U44&gt;X44,"○",IF(U44=X44,"△","●")))</f>
        <v>○</v>
      </c>
      <c r="U44" s="186">
        <v>3</v>
      </c>
      <c r="V44" s="187"/>
      <c r="W44" s="152" t="s">
        <v>15</v>
      </c>
      <c r="X44" s="186">
        <v>0</v>
      </c>
      <c r="Y44" s="153"/>
      <c r="Z44" s="140" t="str">
        <f>IF(OR(AA44="",AD44=""),"",IF(AA44&gt;AD44,"○",IF(AA44=AD44,"△","●")))</f>
        <v>○</v>
      </c>
      <c r="AA44" s="186">
        <v>2</v>
      </c>
      <c r="AB44" s="187"/>
      <c r="AC44" s="152" t="s">
        <v>15</v>
      </c>
      <c r="AD44" s="186">
        <v>0</v>
      </c>
      <c r="AE44" s="153"/>
      <c r="AF44" s="151">
        <f>COUNTIF($H44:$AD44,"○")*3+COUNTIF($H44:$AD44,"△")*1</f>
        <v>7</v>
      </c>
      <c r="AG44" s="153"/>
      <c r="AH44" s="151">
        <f>SUM(I44,O44,U44,AA44)</f>
        <v>5</v>
      </c>
      <c r="AI44" s="153"/>
      <c r="AJ44" s="151">
        <f>SUM(L44,R44,X44,AD44)</f>
        <v>0</v>
      </c>
      <c r="AK44" s="153"/>
      <c r="AL44" s="151">
        <f>AH44-AJ44</f>
        <v>5</v>
      </c>
      <c r="AM44" s="152"/>
      <c r="AN44" s="153"/>
      <c r="AO44" s="151">
        <v>1</v>
      </c>
      <c r="AP44" s="153"/>
    </row>
    <row r="45" spans="1:42" ht="11.25" customHeight="1">
      <c r="A45" s="202"/>
      <c r="B45" s="128"/>
      <c r="C45" s="129"/>
      <c r="D45" s="129"/>
      <c r="E45" s="129"/>
      <c r="F45" s="129"/>
      <c r="G45" s="205"/>
      <c r="H45" s="185"/>
      <c r="I45" s="188"/>
      <c r="J45" s="189"/>
      <c r="K45" s="155"/>
      <c r="L45" s="188"/>
      <c r="M45" s="156"/>
      <c r="N45" s="182"/>
      <c r="O45" s="183"/>
      <c r="P45" s="183"/>
      <c r="Q45" s="183"/>
      <c r="R45" s="183"/>
      <c r="S45" s="184"/>
      <c r="T45" s="185"/>
      <c r="U45" s="188"/>
      <c r="V45" s="189"/>
      <c r="W45" s="155"/>
      <c r="X45" s="188"/>
      <c r="Y45" s="156"/>
      <c r="Z45" s="185"/>
      <c r="AA45" s="188"/>
      <c r="AB45" s="189"/>
      <c r="AC45" s="155"/>
      <c r="AD45" s="188"/>
      <c r="AE45" s="156"/>
      <c r="AF45" s="154"/>
      <c r="AG45" s="156"/>
      <c r="AH45" s="154"/>
      <c r="AI45" s="156"/>
      <c r="AJ45" s="154"/>
      <c r="AK45" s="156"/>
      <c r="AL45" s="154"/>
      <c r="AM45" s="155"/>
      <c r="AN45" s="156"/>
      <c r="AO45" s="154"/>
      <c r="AP45" s="156"/>
    </row>
    <row r="46" spans="1:42" ht="11.25" customHeight="1">
      <c r="A46" s="202">
        <v>6</v>
      </c>
      <c r="B46" s="206" t="s">
        <v>150</v>
      </c>
      <c r="C46" s="142"/>
      <c r="D46" s="142"/>
      <c r="E46" s="142"/>
      <c r="F46" s="142"/>
      <c r="G46" s="142"/>
      <c r="H46" s="140" t="str">
        <f>IF(OR(I46="",L46=""),"",IF(I46&gt;L46,"○",IF(I46=L46,"△","●")))</f>
        <v>○</v>
      </c>
      <c r="I46" s="186">
        <f>IF(X42="","",X42)</f>
        <v>1</v>
      </c>
      <c r="J46" s="187"/>
      <c r="K46" s="152" t="s">
        <v>2</v>
      </c>
      <c r="L46" s="186">
        <f>IF(U42="","",U42)</f>
        <v>0</v>
      </c>
      <c r="M46" s="153"/>
      <c r="N46" s="140" t="str">
        <f>IF(OR(O46="",R46=""),"",IF(O46&gt;R46,"○",IF(O46=R46,"△","●")))</f>
        <v>●</v>
      </c>
      <c r="O46" s="186">
        <f>IF(X44="","",X44)</f>
        <v>0</v>
      </c>
      <c r="P46" s="187"/>
      <c r="Q46" s="152" t="s">
        <v>2</v>
      </c>
      <c r="R46" s="186">
        <f>IF(U44="","",U44)</f>
        <v>3</v>
      </c>
      <c r="S46" s="153"/>
      <c r="T46" s="179"/>
      <c r="U46" s="180"/>
      <c r="V46" s="180"/>
      <c r="W46" s="180"/>
      <c r="X46" s="180"/>
      <c r="Y46" s="181"/>
      <c r="Z46" s="140" t="str">
        <f>IF(OR(AA46="",AD46=""),"",IF(AA46&gt;AD46,"○",IF(AA46=AD46,"△","●")))</f>
        <v>△</v>
      </c>
      <c r="AA46" s="186">
        <v>0</v>
      </c>
      <c r="AB46" s="187"/>
      <c r="AC46" s="152" t="s">
        <v>15</v>
      </c>
      <c r="AD46" s="186">
        <v>0</v>
      </c>
      <c r="AE46" s="153"/>
      <c r="AF46" s="151">
        <f>COUNTIF($H46:$AD46,"○")*3+COUNTIF($H46:$AD46,"△")*1</f>
        <v>4</v>
      </c>
      <c r="AG46" s="153"/>
      <c r="AH46" s="151">
        <f>SUM(I46,O46,U46,AA46)</f>
        <v>1</v>
      </c>
      <c r="AI46" s="153"/>
      <c r="AJ46" s="151">
        <f>SUM(L46,R46,X46,AD46)</f>
        <v>3</v>
      </c>
      <c r="AK46" s="153"/>
      <c r="AL46" s="151">
        <f>AH46-AJ46</f>
        <v>-2</v>
      </c>
      <c r="AM46" s="152"/>
      <c r="AN46" s="153"/>
      <c r="AO46" s="151">
        <v>2</v>
      </c>
      <c r="AP46" s="153"/>
    </row>
    <row r="47" spans="1:42" ht="11.25" customHeight="1">
      <c r="A47" s="202"/>
      <c r="B47" s="128"/>
      <c r="C47" s="129"/>
      <c r="D47" s="129"/>
      <c r="E47" s="129"/>
      <c r="F47" s="129"/>
      <c r="G47" s="129"/>
      <c r="H47" s="185"/>
      <c r="I47" s="188"/>
      <c r="J47" s="189"/>
      <c r="K47" s="155"/>
      <c r="L47" s="188"/>
      <c r="M47" s="156"/>
      <c r="N47" s="185"/>
      <c r="O47" s="188"/>
      <c r="P47" s="189"/>
      <c r="Q47" s="155"/>
      <c r="R47" s="188"/>
      <c r="S47" s="156"/>
      <c r="T47" s="182"/>
      <c r="U47" s="183"/>
      <c r="V47" s="183"/>
      <c r="W47" s="183"/>
      <c r="X47" s="183"/>
      <c r="Y47" s="184"/>
      <c r="Z47" s="185"/>
      <c r="AA47" s="188"/>
      <c r="AB47" s="189"/>
      <c r="AC47" s="155"/>
      <c r="AD47" s="188"/>
      <c r="AE47" s="156"/>
      <c r="AF47" s="154"/>
      <c r="AG47" s="156"/>
      <c r="AH47" s="154"/>
      <c r="AI47" s="156"/>
      <c r="AJ47" s="154"/>
      <c r="AK47" s="156"/>
      <c r="AL47" s="154"/>
      <c r="AM47" s="155"/>
      <c r="AN47" s="156"/>
      <c r="AO47" s="154"/>
      <c r="AP47" s="156"/>
    </row>
    <row r="48" spans="1:42" ht="11.25" customHeight="1">
      <c r="A48" s="202">
        <v>7</v>
      </c>
      <c r="B48" s="206" t="s">
        <v>23</v>
      </c>
      <c r="C48" s="142"/>
      <c r="D48" s="142"/>
      <c r="E48" s="142"/>
      <c r="F48" s="142"/>
      <c r="G48" s="142"/>
      <c r="H48" s="140" t="str">
        <f>IF(OR(I48="",L48=""),"",IF(I48&gt;L48,"○",IF(I48=L48,"△","●")))</f>
        <v>△</v>
      </c>
      <c r="I48" s="186">
        <f>IF(AD42="","",AD42)</f>
        <v>1</v>
      </c>
      <c r="J48" s="187"/>
      <c r="K48" s="152" t="s">
        <v>2</v>
      </c>
      <c r="L48" s="186">
        <f>IF(AA42="","",AA42)</f>
        <v>1</v>
      </c>
      <c r="M48" s="153"/>
      <c r="N48" s="140" t="str">
        <f>IF(OR(O48="",R48=""),"",IF(O48&gt;R48,"○",IF(O48=R48,"△","●")))</f>
        <v>●</v>
      </c>
      <c r="O48" s="186">
        <f>IF(AD44="","",AD44)</f>
        <v>0</v>
      </c>
      <c r="P48" s="187"/>
      <c r="Q48" s="152" t="s">
        <v>2</v>
      </c>
      <c r="R48" s="186">
        <f>IF(AA44="","",AA44)</f>
        <v>2</v>
      </c>
      <c r="S48" s="153"/>
      <c r="T48" s="140" t="str">
        <f>IF(OR(U48="",X48=""),"",IF(U48&gt;X48,"○",IF(U48=X48,"△","●")))</f>
        <v>△</v>
      </c>
      <c r="U48" s="186">
        <f>IF(AD46="","",AD46)</f>
        <v>0</v>
      </c>
      <c r="V48" s="187"/>
      <c r="W48" s="152" t="s">
        <v>2</v>
      </c>
      <c r="X48" s="186">
        <f>IF(AA46="","",AA46)</f>
        <v>0</v>
      </c>
      <c r="Y48" s="153"/>
      <c r="Z48" s="179"/>
      <c r="AA48" s="180"/>
      <c r="AB48" s="180"/>
      <c r="AC48" s="180"/>
      <c r="AD48" s="180"/>
      <c r="AE48" s="181"/>
      <c r="AF48" s="151">
        <f>COUNTIF($H48:$AD48,"○")*3+COUNTIF($H48:$AD48,"△")*1</f>
        <v>2</v>
      </c>
      <c r="AG48" s="153"/>
      <c r="AH48" s="151">
        <f>SUM(I48,O48,U48,AA48)</f>
        <v>1</v>
      </c>
      <c r="AI48" s="153"/>
      <c r="AJ48" s="151">
        <f>SUM(L48,R48,X48,AD48)</f>
        <v>3</v>
      </c>
      <c r="AK48" s="153"/>
      <c r="AL48" s="151">
        <f>AH48-AJ48</f>
        <v>-2</v>
      </c>
      <c r="AM48" s="152"/>
      <c r="AN48" s="153"/>
      <c r="AO48" s="151">
        <v>4</v>
      </c>
      <c r="AP48" s="153"/>
    </row>
    <row r="49" spans="1:42" ht="11.25" customHeight="1">
      <c r="A49" s="202"/>
      <c r="B49" s="128"/>
      <c r="C49" s="129"/>
      <c r="D49" s="129"/>
      <c r="E49" s="129"/>
      <c r="F49" s="129"/>
      <c r="G49" s="129"/>
      <c r="H49" s="185"/>
      <c r="I49" s="188"/>
      <c r="J49" s="189"/>
      <c r="K49" s="155"/>
      <c r="L49" s="188"/>
      <c r="M49" s="156"/>
      <c r="N49" s="185"/>
      <c r="O49" s="188"/>
      <c r="P49" s="189"/>
      <c r="Q49" s="155"/>
      <c r="R49" s="188"/>
      <c r="S49" s="156"/>
      <c r="T49" s="185"/>
      <c r="U49" s="188"/>
      <c r="V49" s="189"/>
      <c r="W49" s="155"/>
      <c r="X49" s="188"/>
      <c r="Y49" s="156"/>
      <c r="Z49" s="182"/>
      <c r="AA49" s="183"/>
      <c r="AB49" s="183"/>
      <c r="AC49" s="183"/>
      <c r="AD49" s="183"/>
      <c r="AE49" s="184"/>
      <c r="AF49" s="154"/>
      <c r="AG49" s="156"/>
      <c r="AH49" s="154"/>
      <c r="AI49" s="156"/>
      <c r="AJ49" s="154"/>
      <c r="AK49" s="156"/>
      <c r="AL49" s="154"/>
      <c r="AM49" s="155"/>
      <c r="AN49" s="156"/>
      <c r="AO49" s="154"/>
      <c r="AP49" s="156"/>
    </row>
    <row r="50" spans="1:42" ht="11.25" customHeight="1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42" ht="11.25" customHeight="1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42" ht="11.25" customHeight="1">
      <c r="D52" s="190" t="s">
        <v>97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2"/>
      <c r="W52" s="140" t="s">
        <v>62</v>
      </c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9"/>
    </row>
    <row r="53" spans="1:42" ht="11.25" customHeight="1"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W53" s="185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</row>
    <row r="54" spans="1:42" ht="11.25" customHeight="1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1.25" customHeight="1">
      <c r="B55" s="196" t="s">
        <v>37</v>
      </c>
      <c r="C55" s="207"/>
      <c r="D55" s="207"/>
      <c r="E55" s="207"/>
      <c r="F55" s="207"/>
      <c r="G55" s="208"/>
      <c r="H55" s="196" t="str">
        <f>IF(B57="","",B57)</f>
        <v>上河内ＪＳＣ</v>
      </c>
      <c r="I55" s="197"/>
      <c r="J55" s="197"/>
      <c r="K55" s="197"/>
      <c r="L55" s="197"/>
      <c r="M55" s="198"/>
      <c r="N55" s="196" t="str">
        <f>IF(B59="","",B59)</f>
        <v>ＳＵＧＡＯ ＳＣ</v>
      </c>
      <c r="O55" s="197"/>
      <c r="P55" s="197"/>
      <c r="Q55" s="197"/>
      <c r="R55" s="197"/>
      <c r="S55" s="198"/>
      <c r="T55" s="196" t="str">
        <f>IF(B61="","",B61)</f>
        <v>FCアリーバ</v>
      </c>
      <c r="U55" s="197"/>
      <c r="V55" s="197"/>
      <c r="W55" s="197"/>
      <c r="X55" s="197"/>
      <c r="Y55" s="198"/>
      <c r="Z55" s="151" t="s">
        <v>10</v>
      </c>
      <c r="AA55" s="153"/>
      <c r="AB55" s="151" t="s">
        <v>11</v>
      </c>
      <c r="AC55" s="153"/>
      <c r="AD55" s="151" t="s">
        <v>7</v>
      </c>
      <c r="AE55" s="153"/>
      <c r="AF55" s="151" t="s">
        <v>8</v>
      </c>
      <c r="AG55" s="152"/>
      <c r="AH55" s="153"/>
      <c r="AI55" s="151" t="s">
        <v>9</v>
      </c>
      <c r="AJ55" s="153"/>
    </row>
    <row r="56" spans="1:42" ht="11.25" customHeight="1">
      <c r="B56" s="209"/>
      <c r="C56" s="210"/>
      <c r="D56" s="210"/>
      <c r="E56" s="210"/>
      <c r="F56" s="210"/>
      <c r="G56" s="211"/>
      <c r="H56" s="199"/>
      <c r="I56" s="200"/>
      <c r="J56" s="200"/>
      <c r="K56" s="200"/>
      <c r="L56" s="200"/>
      <c r="M56" s="201"/>
      <c r="N56" s="199"/>
      <c r="O56" s="200"/>
      <c r="P56" s="200"/>
      <c r="Q56" s="200"/>
      <c r="R56" s="200"/>
      <c r="S56" s="201"/>
      <c r="T56" s="199"/>
      <c r="U56" s="200"/>
      <c r="V56" s="200"/>
      <c r="W56" s="200"/>
      <c r="X56" s="200"/>
      <c r="Y56" s="201"/>
      <c r="Z56" s="154"/>
      <c r="AA56" s="156"/>
      <c r="AB56" s="154"/>
      <c r="AC56" s="156"/>
      <c r="AD56" s="154"/>
      <c r="AE56" s="156"/>
      <c r="AF56" s="154"/>
      <c r="AG56" s="155"/>
      <c r="AH56" s="156"/>
      <c r="AI56" s="154"/>
      <c r="AJ56" s="156"/>
    </row>
    <row r="57" spans="1:42" ht="11.25" customHeight="1">
      <c r="A57" s="202">
        <v>1</v>
      </c>
      <c r="B57" s="117" t="s">
        <v>26</v>
      </c>
      <c r="C57" s="118"/>
      <c r="D57" s="118"/>
      <c r="E57" s="118"/>
      <c r="F57" s="118"/>
      <c r="G57" s="119"/>
      <c r="H57" s="179"/>
      <c r="I57" s="180"/>
      <c r="J57" s="180"/>
      <c r="K57" s="180"/>
      <c r="L57" s="180"/>
      <c r="M57" s="181"/>
      <c r="N57" s="140" t="str">
        <f>IF(OR(O57="",R57=""),"",IF(O57&gt;R57,"○",IF(O57=R57,"△","●")))</f>
        <v>●</v>
      </c>
      <c r="O57" s="186">
        <v>0</v>
      </c>
      <c r="P57" s="187"/>
      <c r="Q57" s="152" t="s">
        <v>15</v>
      </c>
      <c r="R57" s="186">
        <v>1</v>
      </c>
      <c r="S57" s="153"/>
      <c r="T57" s="140" t="str">
        <f>IF(OR(U57="",X57=""),"",IF(U57&gt;X57,"○",IF(U57=X57,"△","●")))</f>
        <v>○</v>
      </c>
      <c r="U57" s="186">
        <v>1</v>
      </c>
      <c r="V57" s="187"/>
      <c r="W57" s="152" t="s">
        <v>2</v>
      </c>
      <c r="X57" s="186">
        <v>0</v>
      </c>
      <c r="Y57" s="153"/>
      <c r="Z57" s="151">
        <f>IF(AND($I57="",$L57="",$O57="",$R57="",$U57="",$X57=""),"",COUNTIF($H57:$Y58,"○")*3+COUNTIF($H57:$Y58,"△")*1)</f>
        <v>3</v>
      </c>
      <c r="AA57" s="153"/>
      <c r="AB57" s="151">
        <f>IF(AND(I57="",O57="",U57=""),"",SUM(I57,O57,U57))</f>
        <v>1</v>
      </c>
      <c r="AC57" s="153"/>
      <c r="AD57" s="151">
        <f>IF(AND(H57="",R57="",X57=""),"",SUM(L57,R57,X57))</f>
        <v>1</v>
      </c>
      <c r="AE57" s="153"/>
      <c r="AF57" s="151">
        <f>IF(OR(AB57="",AD57=""),"",AB57-AD57)</f>
        <v>0</v>
      </c>
      <c r="AG57" s="152"/>
      <c r="AH57" s="153"/>
      <c r="AI57" s="151">
        <v>2</v>
      </c>
      <c r="AJ57" s="153"/>
    </row>
    <row r="58" spans="1:42" ht="11.25" customHeight="1">
      <c r="A58" s="202"/>
      <c r="B58" s="120"/>
      <c r="C58" s="121"/>
      <c r="D58" s="121"/>
      <c r="E58" s="121"/>
      <c r="F58" s="121"/>
      <c r="G58" s="122"/>
      <c r="H58" s="182"/>
      <c r="I58" s="183"/>
      <c r="J58" s="183"/>
      <c r="K58" s="183"/>
      <c r="L58" s="183"/>
      <c r="M58" s="184"/>
      <c r="N58" s="185"/>
      <c r="O58" s="188"/>
      <c r="P58" s="189"/>
      <c r="Q58" s="155"/>
      <c r="R58" s="188"/>
      <c r="S58" s="156"/>
      <c r="T58" s="185"/>
      <c r="U58" s="188"/>
      <c r="V58" s="189"/>
      <c r="W58" s="155"/>
      <c r="X58" s="188"/>
      <c r="Y58" s="156"/>
      <c r="Z58" s="154"/>
      <c r="AA58" s="156"/>
      <c r="AB58" s="154"/>
      <c r="AC58" s="156"/>
      <c r="AD58" s="154"/>
      <c r="AE58" s="156"/>
      <c r="AF58" s="154"/>
      <c r="AG58" s="155"/>
      <c r="AH58" s="156"/>
      <c r="AI58" s="154"/>
      <c r="AJ58" s="156"/>
    </row>
    <row r="59" spans="1:42" ht="11.25" customHeight="1">
      <c r="A59" s="202">
        <v>2</v>
      </c>
      <c r="B59" s="117" t="s">
        <v>132</v>
      </c>
      <c r="C59" s="118"/>
      <c r="D59" s="118"/>
      <c r="E59" s="118"/>
      <c r="F59" s="118"/>
      <c r="G59" s="119"/>
      <c r="H59" s="140" t="str">
        <f>IF(OR(I59="",L59=""),"",IF(I59&gt;L59,"○",IF(I59=L59,"△","●")))</f>
        <v>○</v>
      </c>
      <c r="I59" s="186">
        <f>IF(R57="","",R57)</f>
        <v>1</v>
      </c>
      <c r="J59" s="187"/>
      <c r="K59" s="152" t="s">
        <v>2</v>
      </c>
      <c r="L59" s="186">
        <f>IF(O57="","",O57)</f>
        <v>0</v>
      </c>
      <c r="M59" s="153"/>
      <c r="N59" s="179"/>
      <c r="O59" s="180"/>
      <c r="P59" s="180"/>
      <c r="Q59" s="180"/>
      <c r="R59" s="180"/>
      <c r="S59" s="181"/>
      <c r="T59" s="140" t="str">
        <f>IF(OR(U59="",X59=""),"",IF(U59&gt;X59,"○",IF(U59=X59,"△","●")))</f>
        <v>△</v>
      </c>
      <c r="U59" s="186">
        <v>0</v>
      </c>
      <c r="V59" s="187"/>
      <c r="W59" s="152" t="s">
        <v>2</v>
      </c>
      <c r="X59" s="186">
        <v>0</v>
      </c>
      <c r="Y59" s="153"/>
      <c r="Z59" s="151">
        <f>IF(AND($I59="",$L59="",$O59="",$R59="",$U59="",$X59=""),"",COUNTIF($H59:$Y60,"○")*3+COUNTIF($H59:$Y60,"△")*1)</f>
        <v>4</v>
      </c>
      <c r="AA59" s="153"/>
      <c r="AB59" s="151">
        <f>IF(AND(I59="",O59="",U59=""),"",SUM(I59,O59,U59))</f>
        <v>1</v>
      </c>
      <c r="AC59" s="153"/>
      <c r="AD59" s="151">
        <f>IF(AND(H59="",R59="",X59=""),"",SUM(L59,R59,X59))</f>
        <v>0</v>
      </c>
      <c r="AE59" s="153"/>
      <c r="AF59" s="151">
        <f>IF(OR(AB59="",AD59=""),"",AB59-AD59)</f>
        <v>1</v>
      </c>
      <c r="AG59" s="152"/>
      <c r="AH59" s="153"/>
      <c r="AI59" s="151">
        <v>1</v>
      </c>
      <c r="AJ59" s="153"/>
    </row>
    <row r="60" spans="1:42" ht="11.25" customHeight="1">
      <c r="A60" s="202"/>
      <c r="B60" s="120"/>
      <c r="C60" s="121"/>
      <c r="D60" s="121"/>
      <c r="E60" s="121"/>
      <c r="F60" s="121"/>
      <c r="G60" s="122"/>
      <c r="H60" s="185"/>
      <c r="I60" s="188"/>
      <c r="J60" s="189"/>
      <c r="K60" s="155"/>
      <c r="L60" s="188"/>
      <c r="M60" s="156"/>
      <c r="N60" s="182"/>
      <c r="O60" s="183"/>
      <c r="P60" s="183"/>
      <c r="Q60" s="183"/>
      <c r="R60" s="183"/>
      <c r="S60" s="184"/>
      <c r="T60" s="185"/>
      <c r="U60" s="188"/>
      <c r="V60" s="189"/>
      <c r="W60" s="155"/>
      <c r="X60" s="188"/>
      <c r="Y60" s="156"/>
      <c r="Z60" s="154"/>
      <c r="AA60" s="156"/>
      <c r="AB60" s="154"/>
      <c r="AC60" s="156"/>
      <c r="AD60" s="154"/>
      <c r="AE60" s="156"/>
      <c r="AF60" s="154"/>
      <c r="AG60" s="155"/>
      <c r="AH60" s="156"/>
      <c r="AI60" s="154"/>
      <c r="AJ60" s="156"/>
    </row>
    <row r="61" spans="1:42" ht="11.25" customHeight="1">
      <c r="A61" s="202">
        <v>3</v>
      </c>
      <c r="B61" s="117" t="s">
        <v>153</v>
      </c>
      <c r="C61" s="118"/>
      <c r="D61" s="118"/>
      <c r="E61" s="118"/>
      <c r="F61" s="118"/>
      <c r="G61" s="118"/>
      <c r="H61" s="140" t="str">
        <f>IF(OR(I61="",L61=""),"",IF(I61&gt;L61,"○",IF(I61=L61,"△","●")))</f>
        <v>●</v>
      </c>
      <c r="I61" s="186">
        <f>IF(X57="","",X57)</f>
        <v>0</v>
      </c>
      <c r="J61" s="187"/>
      <c r="K61" s="152" t="s">
        <v>2</v>
      </c>
      <c r="L61" s="186">
        <f>IF(U57="","",U57)</f>
        <v>1</v>
      </c>
      <c r="M61" s="153"/>
      <c r="N61" s="140" t="str">
        <f>IF(OR(O61="",R61=""),"",IF(O61&gt;R61,"○",IF(O61=R61,"△","●")))</f>
        <v>△</v>
      </c>
      <c r="O61" s="186">
        <f>IF(X59="","",X59)</f>
        <v>0</v>
      </c>
      <c r="P61" s="187"/>
      <c r="Q61" s="152" t="s">
        <v>2</v>
      </c>
      <c r="R61" s="186">
        <f>IF(U59="","",U59)</f>
        <v>0</v>
      </c>
      <c r="S61" s="153"/>
      <c r="T61" s="179"/>
      <c r="U61" s="180"/>
      <c r="V61" s="180"/>
      <c r="W61" s="180"/>
      <c r="X61" s="180"/>
      <c r="Y61" s="181"/>
      <c r="Z61" s="151">
        <f>IF(AND($I61="",$L61="",$O61="",$R61="",$U61="",$X61=""),"",COUNTIF($H61:$Y62,"○")*3+COUNTIF($H61:$Y62,"△")*1)</f>
        <v>1</v>
      </c>
      <c r="AA61" s="153"/>
      <c r="AB61" s="151">
        <f>IF(AND(I61="",O61="",U61=""),"",SUM(I61,O61,U61))</f>
        <v>0</v>
      </c>
      <c r="AC61" s="153"/>
      <c r="AD61" s="151">
        <f>IF(AND(H61="",R61="",X61=""),"",SUM(L61,R61,X61))</f>
        <v>1</v>
      </c>
      <c r="AE61" s="153"/>
      <c r="AF61" s="151">
        <f>IF(OR(AB61="",AD61=""),"",AB61-AD61)</f>
        <v>-1</v>
      </c>
      <c r="AG61" s="152"/>
      <c r="AH61" s="153"/>
      <c r="AI61" s="151">
        <v>3</v>
      </c>
      <c r="AJ61" s="153"/>
    </row>
    <row r="62" spans="1:42" ht="11.25" customHeight="1">
      <c r="A62" s="202"/>
      <c r="B62" s="120"/>
      <c r="C62" s="121"/>
      <c r="D62" s="121"/>
      <c r="E62" s="121"/>
      <c r="F62" s="121"/>
      <c r="G62" s="121"/>
      <c r="H62" s="185"/>
      <c r="I62" s="188"/>
      <c r="J62" s="189"/>
      <c r="K62" s="155"/>
      <c r="L62" s="188"/>
      <c r="M62" s="156"/>
      <c r="N62" s="185"/>
      <c r="O62" s="188"/>
      <c r="P62" s="189"/>
      <c r="Q62" s="155"/>
      <c r="R62" s="188"/>
      <c r="S62" s="156"/>
      <c r="T62" s="182"/>
      <c r="U62" s="183"/>
      <c r="V62" s="183"/>
      <c r="W62" s="183"/>
      <c r="X62" s="183"/>
      <c r="Y62" s="184"/>
      <c r="Z62" s="154"/>
      <c r="AA62" s="156"/>
      <c r="AB62" s="154"/>
      <c r="AC62" s="156"/>
      <c r="AD62" s="154"/>
      <c r="AE62" s="156"/>
      <c r="AF62" s="154"/>
      <c r="AG62" s="155"/>
      <c r="AH62" s="156"/>
      <c r="AI62" s="154"/>
      <c r="AJ62" s="156"/>
    </row>
    <row r="63" spans="1:42" ht="11.25" customHeight="1">
      <c r="B63" s="30"/>
      <c r="C63" s="30"/>
      <c r="D63" s="30"/>
      <c r="E63" s="30"/>
      <c r="F63" s="30"/>
      <c r="G63" s="30"/>
    </row>
    <row r="64" spans="1:42" ht="11.25" customHeight="1">
      <c r="B64" s="212" t="s">
        <v>18</v>
      </c>
      <c r="C64" s="207"/>
      <c r="D64" s="207"/>
      <c r="E64" s="207"/>
      <c r="F64" s="207"/>
      <c r="G64" s="208"/>
      <c r="H64" s="196" t="str">
        <f>IF(B66="","",B66)</f>
        <v>ＦＣブロケード</v>
      </c>
      <c r="I64" s="197"/>
      <c r="J64" s="197"/>
      <c r="K64" s="197"/>
      <c r="L64" s="197"/>
      <c r="M64" s="198"/>
      <c r="N64" s="196" t="str">
        <f>IF(B68="","",B68)</f>
        <v>宇)北部ＦＣﾄﾚ</v>
      </c>
      <c r="O64" s="197"/>
      <c r="P64" s="197"/>
      <c r="Q64" s="197"/>
      <c r="R64" s="197"/>
      <c r="S64" s="198"/>
      <c r="T64" s="196" t="str">
        <f>IF(B70="","",B70)</f>
        <v>ＦＣアネーロU10</v>
      </c>
      <c r="U64" s="197"/>
      <c r="V64" s="197"/>
      <c r="W64" s="197"/>
      <c r="X64" s="197"/>
      <c r="Y64" s="198"/>
      <c r="Z64" s="196" t="str">
        <f>IF(B72="","",B72)</f>
        <v>石井ＦＣ</v>
      </c>
      <c r="AA64" s="197"/>
      <c r="AB64" s="197"/>
      <c r="AC64" s="197"/>
      <c r="AD64" s="197"/>
      <c r="AE64" s="197"/>
      <c r="AF64" s="151" t="s">
        <v>10</v>
      </c>
      <c r="AG64" s="153"/>
      <c r="AH64" s="151" t="s">
        <v>11</v>
      </c>
      <c r="AI64" s="153"/>
      <c r="AJ64" s="151" t="s">
        <v>7</v>
      </c>
      <c r="AK64" s="153"/>
      <c r="AL64" s="151" t="s">
        <v>8</v>
      </c>
      <c r="AM64" s="152"/>
      <c r="AN64" s="153"/>
      <c r="AO64" s="151" t="s">
        <v>9</v>
      </c>
      <c r="AP64" s="153"/>
    </row>
    <row r="65" spans="1:42" ht="11.25" customHeight="1">
      <c r="B65" s="209"/>
      <c r="C65" s="210"/>
      <c r="D65" s="210"/>
      <c r="E65" s="210"/>
      <c r="F65" s="210"/>
      <c r="G65" s="211"/>
      <c r="H65" s="199"/>
      <c r="I65" s="200"/>
      <c r="J65" s="200"/>
      <c r="K65" s="200"/>
      <c r="L65" s="200"/>
      <c r="M65" s="201"/>
      <c r="N65" s="199"/>
      <c r="O65" s="200"/>
      <c r="P65" s="200"/>
      <c r="Q65" s="200"/>
      <c r="R65" s="200"/>
      <c r="S65" s="201"/>
      <c r="T65" s="199"/>
      <c r="U65" s="200"/>
      <c r="V65" s="200"/>
      <c r="W65" s="200"/>
      <c r="X65" s="200"/>
      <c r="Y65" s="201"/>
      <c r="Z65" s="199"/>
      <c r="AA65" s="200"/>
      <c r="AB65" s="200"/>
      <c r="AC65" s="200"/>
      <c r="AD65" s="200"/>
      <c r="AE65" s="200"/>
      <c r="AF65" s="154"/>
      <c r="AG65" s="156"/>
      <c r="AH65" s="154"/>
      <c r="AI65" s="156"/>
      <c r="AJ65" s="154"/>
      <c r="AK65" s="156"/>
      <c r="AL65" s="154"/>
      <c r="AM65" s="155"/>
      <c r="AN65" s="156"/>
      <c r="AO65" s="154"/>
      <c r="AP65" s="156"/>
    </row>
    <row r="66" spans="1:42" ht="11.25" customHeight="1">
      <c r="A66" s="202">
        <v>4</v>
      </c>
      <c r="B66" s="203" t="s">
        <v>148</v>
      </c>
      <c r="C66" s="142"/>
      <c r="D66" s="142"/>
      <c r="E66" s="142"/>
      <c r="F66" s="142"/>
      <c r="G66" s="204"/>
      <c r="H66" s="179"/>
      <c r="I66" s="180"/>
      <c r="J66" s="180"/>
      <c r="K66" s="180"/>
      <c r="L66" s="180"/>
      <c r="M66" s="181"/>
      <c r="N66" s="140" t="str">
        <f>IF(OR(O66="",R66=""),"",IF(O66&gt;R66,"○",IF(O66=R66,"△","●")))</f>
        <v>○</v>
      </c>
      <c r="O66" s="186">
        <v>7</v>
      </c>
      <c r="P66" s="187"/>
      <c r="Q66" s="152" t="s">
        <v>15</v>
      </c>
      <c r="R66" s="186">
        <v>0</v>
      </c>
      <c r="S66" s="153"/>
      <c r="T66" s="140" t="str">
        <f>IF(OR(U66="",X66=""),"",IF(U66&gt;X66,"○",IF(U66=X66,"△","●")))</f>
        <v>○</v>
      </c>
      <c r="U66" s="186">
        <v>2</v>
      </c>
      <c r="V66" s="187"/>
      <c r="W66" s="152" t="s">
        <v>15</v>
      </c>
      <c r="X66" s="186">
        <v>0</v>
      </c>
      <c r="Y66" s="153"/>
      <c r="Z66" s="140" t="str">
        <f>IF(OR(AA66="",AD66=""),"",IF(AA66&gt;AD66,"○",IF(AA66=AD66,"△","●")))</f>
        <v>●</v>
      </c>
      <c r="AA66" s="186">
        <v>0</v>
      </c>
      <c r="AB66" s="187"/>
      <c r="AC66" s="152" t="s">
        <v>15</v>
      </c>
      <c r="AD66" s="186">
        <v>1</v>
      </c>
      <c r="AE66" s="153"/>
      <c r="AF66" s="151">
        <f>COUNTIF($H66:$AD66,"○")*3+COUNTIF($H66:$AD66,"△")*1</f>
        <v>6</v>
      </c>
      <c r="AG66" s="153"/>
      <c r="AH66" s="151">
        <f>SUM(I66,O66,U66,AA66)</f>
        <v>9</v>
      </c>
      <c r="AI66" s="153"/>
      <c r="AJ66" s="151">
        <f>SUM(L66,R66,X66,AD66)</f>
        <v>1</v>
      </c>
      <c r="AK66" s="153"/>
      <c r="AL66" s="151">
        <f>AH66-AJ66</f>
        <v>8</v>
      </c>
      <c r="AM66" s="152"/>
      <c r="AN66" s="153"/>
      <c r="AO66" s="151">
        <v>2</v>
      </c>
      <c r="AP66" s="153"/>
    </row>
    <row r="67" spans="1:42" ht="11.25" customHeight="1">
      <c r="A67" s="202"/>
      <c r="B67" s="128"/>
      <c r="C67" s="129"/>
      <c r="D67" s="129"/>
      <c r="E67" s="129"/>
      <c r="F67" s="129"/>
      <c r="G67" s="205"/>
      <c r="H67" s="182"/>
      <c r="I67" s="183"/>
      <c r="J67" s="183"/>
      <c r="K67" s="183"/>
      <c r="L67" s="183"/>
      <c r="M67" s="184"/>
      <c r="N67" s="185"/>
      <c r="O67" s="188"/>
      <c r="P67" s="189"/>
      <c r="Q67" s="155"/>
      <c r="R67" s="188"/>
      <c r="S67" s="156"/>
      <c r="T67" s="185"/>
      <c r="U67" s="188"/>
      <c r="V67" s="189"/>
      <c r="W67" s="155"/>
      <c r="X67" s="188"/>
      <c r="Y67" s="156"/>
      <c r="Z67" s="185"/>
      <c r="AA67" s="188"/>
      <c r="AB67" s="189"/>
      <c r="AC67" s="155"/>
      <c r="AD67" s="188"/>
      <c r="AE67" s="156"/>
      <c r="AF67" s="154"/>
      <c r="AG67" s="156"/>
      <c r="AH67" s="154"/>
      <c r="AI67" s="156"/>
      <c r="AJ67" s="154"/>
      <c r="AK67" s="156"/>
      <c r="AL67" s="154"/>
      <c r="AM67" s="155"/>
      <c r="AN67" s="156"/>
      <c r="AO67" s="154"/>
      <c r="AP67" s="156"/>
    </row>
    <row r="68" spans="1:42" ht="11.25" customHeight="1">
      <c r="A68" s="202">
        <v>5</v>
      </c>
      <c r="B68" s="206" t="s">
        <v>154</v>
      </c>
      <c r="C68" s="142"/>
      <c r="D68" s="142"/>
      <c r="E68" s="142"/>
      <c r="F68" s="142"/>
      <c r="G68" s="204"/>
      <c r="H68" s="140" t="str">
        <f>IF(OR(I68="",L68=""),"",IF(I68&gt;L68,"○",IF(I68=L68,"△","●")))</f>
        <v>●</v>
      </c>
      <c r="I68" s="186">
        <f>IF(R66="","",R66)</f>
        <v>0</v>
      </c>
      <c r="J68" s="187"/>
      <c r="K68" s="152" t="s">
        <v>2</v>
      </c>
      <c r="L68" s="186">
        <f>IF(O66="","",O66)</f>
        <v>7</v>
      </c>
      <c r="M68" s="153"/>
      <c r="N68" s="179"/>
      <c r="O68" s="180"/>
      <c r="P68" s="180"/>
      <c r="Q68" s="180"/>
      <c r="R68" s="180"/>
      <c r="S68" s="181"/>
      <c r="T68" s="140" t="str">
        <f>IF(OR(U68="",X68=""),"",IF(U68&gt;X68,"○",IF(U68=X68,"△","●")))</f>
        <v>●</v>
      </c>
      <c r="U68" s="186">
        <v>0</v>
      </c>
      <c r="V68" s="187"/>
      <c r="W68" s="152" t="s">
        <v>15</v>
      </c>
      <c r="X68" s="186">
        <v>5</v>
      </c>
      <c r="Y68" s="153"/>
      <c r="Z68" s="140" t="str">
        <f>IF(OR(AA68="",AD68=""),"",IF(AA68&gt;AD68,"○",IF(AA68=AD68,"△","●")))</f>
        <v>●</v>
      </c>
      <c r="AA68" s="186">
        <v>0</v>
      </c>
      <c r="AB68" s="187"/>
      <c r="AC68" s="152" t="s">
        <v>15</v>
      </c>
      <c r="AD68" s="186">
        <v>8</v>
      </c>
      <c r="AE68" s="153"/>
      <c r="AF68" s="151">
        <f>COUNTIF($H68:$AD68,"○")*3+COUNTIF($H68:$AD68,"△")*1</f>
        <v>0</v>
      </c>
      <c r="AG68" s="153"/>
      <c r="AH68" s="151">
        <f>SUM(I68,O68,U68,AA68)</f>
        <v>0</v>
      </c>
      <c r="AI68" s="153"/>
      <c r="AJ68" s="151">
        <f>SUM(L68,R68,X68,AD68)</f>
        <v>20</v>
      </c>
      <c r="AK68" s="153"/>
      <c r="AL68" s="151">
        <f>AH68-AJ68</f>
        <v>-20</v>
      </c>
      <c r="AM68" s="152"/>
      <c r="AN68" s="153"/>
      <c r="AO68" s="151">
        <v>4</v>
      </c>
      <c r="AP68" s="153"/>
    </row>
    <row r="69" spans="1:42" ht="11.25" customHeight="1">
      <c r="A69" s="202"/>
      <c r="B69" s="128"/>
      <c r="C69" s="129"/>
      <c r="D69" s="129"/>
      <c r="E69" s="129"/>
      <c r="F69" s="129"/>
      <c r="G69" s="205"/>
      <c r="H69" s="185"/>
      <c r="I69" s="188"/>
      <c r="J69" s="189"/>
      <c r="K69" s="155"/>
      <c r="L69" s="188"/>
      <c r="M69" s="156"/>
      <c r="N69" s="182"/>
      <c r="O69" s="183"/>
      <c r="P69" s="183"/>
      <c r="Q69" s="183"/>
      <c r="R69" s="183"/>
      <c r="S69" s="184"/>
      <c r="T69" s="185"/>
      <c r="U69" s="188"/>
      <c r="V69" s="189"/>
      <c r="W69" s="155"/>
      <c r="X69" s="188"/>
      <c r="Y69" s="156"/>
      <c r="Z69" s="185"/>
      <c r="AA69" s="188"/>
      <c r="AB69" s="189"/>
      <c r="AC69" s="155"/>
      <c r="AD69" s="188"/>
      <c r="AE69" s="156"/>
      <c r="AF69" s="154"/>
      <c r="AG69" s="156"/>
      <c r="AH69" s="154"/>
      <c r="AI69" s="156"/>
      <c r="AJ69" s="154"/>
      <c r="AK69" s="156"/>
      <c r="AL69" s="154"/>
      <c r="AM69" s="155"/>
      <c r="AN69" s="156"/>
      <c r="AO69" s="154"/>
      <c r="AP69" s="156"/>
    </row>
    <row r="70" spans="1:42" ht="11.25" customHeight="1">
      <c r="A70" s="202">
        <v>6</v>
      </c>
      <c r="B70" s="206" t="s">
        <v>149</v>
      </c>
      <c r="C70" s="142"/>
      <c r="D70" s="142"/>
      <c r="E70" s="142"/>
      <c r="F70" s="142"/>
      <c r="G70" s="142"/>
      <c r="H70" s="140" t="str">
        <f>IF(OR(I70="",L70=""),"",IF(I70&gt;L70,"○",IF(I70=L70,"△","●")))</f>
        <v>●</v>
      </c>
      <c r="I70" s="186">
        <f>IF(X66="","",X66)</f>
        <v>0</v>
      </c>
      <c r="J70" s="187"/>
      <c r="K70" s="152" t="s">
        <v>2</v>
      </c>
      <c r="L70" s="186">
        <f>IF(U66="","",U66)</f>
        <v>2</v>
      </c>
      <c r="M70" s="153"/>
      <c r="N70" s="140" t="str">
        <f>IF(OR(O70="",R70=""),"",IF(O70&gt;R70,"○",IF(O70=R70,"△","●")))</f>
        <v>○</v>
      </c>
      <c r="O70" s="186">
        <f>IF(X68="","",X68)</f>
        <v>5</v>
      </c>
      <c r="P70" s="187"/>
      <c r="Q70" s="152" t="s">
        <v>2</v>
      </c>
      <c r="R70" s="186">
        <f>IF(U68="","",U68)</f>
        <v>0</v>
      </c>
      <c r="S70" s="153"/>
      <c r="T70" s="179"/>
      <c r="U70" s="180"/>
      <c r="V70" s="180"/>
      <c r="W70" s="180"/>
      <c r="X70" s="180"/>
      <c r="Y70" s="181"/>
      <c r="Z70" s="140" t="str">
        <f>IF(OR(AA70="",AD70=""),"",IF(AA70&gt;AD70,"○",IF(AA70=AD70,"△","●")))</f>
        <v>●</v>
      </c>
      <c r="AA70" s="186">
        <v>0</v>
      </c>
      <c r="AB70" s="187"/>
      <c r="AC70" s="152" t="s">
        <v>15</v>
      </c>
      <c r="AD70" s="186">
        <v>3</v>
      </c>
      <c r="AE70" s="153"/>
      <c r="AF70" s="151">
        <f>COUNTIF($H70:$AD70,"○")*3+COUNTIF($H70:$AD70,"△")*1</f>
        <v>3</v>
      </c>
      <c r="AG70" s="153"/>
      <c r="AH70" s="151">
        <f>SUM(I70,O70,U70,AA70)</f>
        <v>5</v>
      </c>
      <c r="AI70" s="153"/>
      <c r="AJ70" s="151">
        <f>SUM(L70,R70,X70,AD70)</f>
        <v>5</v>
      </c>
      <c r="AK70" s="153"/>
      <c r="AL70" s="151">
        <f>AH70-AJ70</f>
        <v>0</v>
      </c>
      <c r="AM70" s="152"/>
      <c r="AN70" s="153"/>
      <c r="AO70" s="151">
        <v>3</v>
      </c>
      <c r="AP70" s="153"/>
    </row>
    <row r="71" spans="1:42" ht="11.25" customHeight="1">
      <c r="A71" s="202"/>
      <c r="B71" s="128"/>
      <c r="C71" s="129"/>
      <c r="D71" s="129"/>
      <c r="E71" s="129"/>
      <c r="F71" s="129"/>
      <c r="G71" s="129"/>
      <c r="H71" s="185"/>
      <c r="I71" s="188"/>
      <c r="J71" s="189"/>
      <c r="K71" s="155"/>
      <c r="L71" s="188"/>
      <c r="M71" s="156"/>
      <c r="N71" s="185"/>
      <c r="O71" s="188"/>
      <c r="P71" s="189"/>
      <c r="Q71" s="155"/>
      <c r="R71" s="188"/>
      <c r="S71" s="156"/>
      <c r="T71" s="182"/>
      <c r="U71" s="183"/>
      <c r="V71" s="183"/>
      <c r="W71" s="183"/>
      <c r="X71" s="183"/>
      <c r="Y71" s="184"/>
      <c r="Z71" s="185"/>
      <c r="AA71" s="188"/>
      <c r="AB71" s="189"/>
      <c r="AC71" s="155"/>
      <c r="AD71" s="188"/>
      <c r="AE71" s="156"/>
      <c r="AF71" s="154"/>
      <c r="AG71" s="156"/>
      <c r="AH71" s="154"/>
      <c r="AI71" s="156"/>
      <c r="AJ71" s="154"/>
      <c r="AK71" s="156"/>
      <c r="AL71" s="154"/>
      <c r="AM71" s="155"/>
      <c r="AN71" s="156"/>
      <c r="AO71" s="154"/>
      <c r="AP71" s="156"/>
    </row>
    <row r="72" spans="1:42" ht="11.25" customHeight="1">
      <c r="A72" s="202">
        <v>7</v>
      </c>
      <c r="B72" s="206" t="s">
        <v>64</v>
      </c>
      <c r="C72" s="142"/>
      <c r="D72" s="142"/>
      <c r="E72" s="142"/>
      <c r="F72" s="142"/>
      <c r="G72" s="142"/>
      <c r="H72" s="140" t="str">
        <f>IF(OR(I72="",L72=""),"",IF(I72&gt;L72,"○",IF(I72=L72,"△","●")))</f>
        <v>○</v>
      </c>
      <c r="I72" s="186">
        <f>IF(AD66="","",AD66)</f>
        <v>1</v>
      </c>
      <c r="J72" s="187"/>
      <c r="K72" s="152" t="s">
        <v>2</v>
      </c>
      <c r="L72" s="186">
        <f>IF(AA66="","",AA66)</f>
        <v>0</v>
      </c>
      <c r="M72" s="153"/>
      <c r="N72" s="140" t="str">
        <f>IF(OR(O72="",R72=""),"",IF(O72&gt;R72,"○",IF(O72=R72,"△","●")))</f>
        <v>○</v>
      </c>
      <c r="O72" s="186">
        <f>IF(AD68="","",AD68)</f>
        <v>8</v>
      </c>
      <c r="P72" s="187"/>
      <c r="Q72" s="152" t="s">
        <v>2</v>
      </c>
      <c r="R72" s="186">
        <f>IF(AA68="","",AA68)</f>
        <v>0</v>
      </c>
      <c r="S72" s="153"/>
      <c r="T72" s="140" t="str">
        <f>IF(OR(U72="",X72=""),"",IF(U72&gt;X72,"○",IF(U72=X72,"△","●")))</f>
        <v>○</v>
      </c>
      <c r="U72" s="186">
        <f>IF(AD70="","",AD70)</f>
        <v>3</v>
      </c>
      <c r="V72" s="187"/>
      <c r="W72" s="152" t="s">
        <v>2</v>
      </c>
      <c r="X72" s="186">
        <f>IF(AA70="","",AA70)</f>
        <v>0</v>
      </c>
      <c r="Y72" s="153"/>
      <c r="Z72" s="179"/>
      <c r="AA72" s="180"/>
      <c r="AB72" s="180"/>
      <c r="AC72" s="180"/>
      <c r="AD72" s="180"/>
      <c r="AE72" s="181"/>
      <c r="AF72" s="151">
        <f>COUNTIF($H72:$AD72,"○")*3+COUNTIF($H72:$AD72,"△")*1</f>
        <v>9</v>
      </c>
      <c r="AG72" s="153"/>
      <c r="AH72" s="151">
        <f>SUM(I72,O72,U72,AA72)</f>
        <v>12</v>
      </c>
      <c r="AI72" s="153"/>
      <c r="AJ72" s="151">
        <f>SUM(L72,R72,X72,AD72)</f>
        <v>0</v>
      </c>
      <c r="AK72" s="153"/>
      <c r="AL72" s="151">
        <f>AH72-AJ72</f>
        <v>12</v>
      </c>
      <c r="AM72" s="152"/>
      <c r="AN72" s="153"/>
      <c r="AO72" s="151">
        <v>1</v>
      </c>
      <c r="AP72" s="153"/>
    </row>
    <row r="73" spans="1:42" ht="11.25" customHeight="1">
      <c r="A73" s="202"/>
      <c r="B73" s="128"/>
      <c r="C73" s="129"/>
      <c r="D73" s="129"/>
      <c r="E73" s="129"/>
      <c r="F73" s="129"/>
      <c r="G73" s="129"/>
      <c r="H73" s="185"/>
      <c r="I73" s="188"/>
      <c r="J73" s="189"/>
      <c r="K73" s="155"/>
      <c r="L73" s="188"/>
      <c r="M73" s="156"/>
      <c r="N73" s="185"/>
      <c r="O73" s="188"/>
      <c r="P73" s="189"/>
      <c r="Q73" s="155"/>
      <c r="R73" s="188"/>
      <c r="S73" s="156"/>
      <c r="T73" s="185"/>
      <c r="U73" s="188"/>
      <c r="V73" s="189"/>
      <c r="W73" s="155"/>
      <c r="X73" s="188"/>
      <c r="Y73" s="156"/>
      <c r="Z73" s="182"/>
      <c r="AA73" s="183"/>
      <c r="AB73" s="183"/>
      <c r="AC73" s="183"/>
      <c r="AD73" s="183"/>
      <c r="AE73" s="184"/>
      <c r="AF73" s="154"/>
      <c r="AG73" s="156"/>
      <c r="AH73" s="154"/>
      <c r="AI73" s="156"/>
      <c r="AJ73" s="154"/>
      <c r="AK73" s="156"/>
      <c r="AL73" s="154"/>
      <c r="AM73" s="155"/>
      <c r="AN73" s="156"/>
      <c r="AO73" s="154"/>
      <c r="AP73" s="156"/>
    </row>
    <row r="74" spans="1:42" ht="11.25" customHeight="1"/>
  </sheetData>
  <mergeCells count="448">
    <mergeCell ref="A72:A73"/>
    <mergeCell ref="B72:G73"/>
    <mergeCell ref="H72:H73"/>
    <mergeCell ref="I72:J73"/>
    <mergeCell ref="K72:K73"/>
    <mergeCell ref="L72:M73"/>
    <mergeCell ref="AD70:AE71"/>
    <mergeCell ref="AF70:AG71"/>
    <mergeCell ref="AH70:AI71"/>
    <mergeCell ref="AL72:AN73"/>
    <mergeCell ref="AO72:AP73"/>
    <mergeCell ref="W72:W73"/>
    <mergeCell ref="X72:Y73"/>
    <mergeCell ref="Z72:AE73"/>
    <mergeCell ref="AF72:AG73"/>
    <mergeCell ref="AH72:AI73"/>
    <mergeCell ref="AJ72:AK73"/>
    <mergeCell ref="N72:N73"/>
    <mergeCell ref="O72:P73"/>
    <mergeCell ref="Q72:Q73"/>
    <mergeCell ref="R72:S73"/>
    <mergeCell ref="T72:T73"/>
    <mergeCell ref="U72:V73"/>
    <mergeCell ref="A1:AP2"/>
    <mergeCell ref="AO68:AP69"/>
    <mergeCell ref="A70:A71"/>
    <mergeCell ref="B70:G71"/>
    <mergeCell ref="H70:H71"/>
    <mergeCell ref="I70:J71"/>
    <mergeCell ref="K70:K71"/>
    <mergeCell ref="L70:M71"/>
    <mergeCell ref="N70:N71"/>
    <mergeCell ref="O70:P71"/>
    <mergeCell ref="AA68:AB69"/>
    <mergeCell ref="AC68:AC69"/>
    <mergeCell ref="AD68:AE69"/>
    <mergeCell ref="AF68:AG69"/>
    <mergeCell ref="AH68:AI69"/>
    <mergeCell ref="AJ68:AK69"/>
    <mergeCell ref="A68:A69"/>
    <mergeCell ref="B68:G69"/>
    <mergeCell ref="AJ70:AK71"/>
    <mergeCell ref="H68:H69"/>
    <mergeCell ref="I68:J69"/>
    <mergeCell ref="K68:K69"/>
    <mergeCell ref="L68:M69"/>
    <mergeCell ref="AL70:AN71"/>
    <mergeCell ref="AO70:AP71"/>
    <mergeCell ref="Q70:Q71"/>
    <mergeCell ref="R70:S71"/>
    <mergeCell ref="T70:Y71"/>
    <mergeCell ref="Z70:Z71"/>
    <mergeCell ref="AA70:AB71"/>
    <mergeCell ref="AC70:AC71"/>
    <mergeCell ref="AL68:AN69"/>
    <mergeCell ref="AO66:AP67"/>
    <mergeCell ref="U66:V67"/>
    <mergeCell ref="W66:W67"/>
    <mergeCell ref="X66:Y67"/>
    <mergeCell ref="Z66:Z67"/>
    <mergeCell ref="AA66:AB67"/>
    <mergeCell ref="AC66:AC67"/>
    <mergeCell ref="N68:S69"/>
    <mergeCell ref="T68:T69"/>
    <mergeCell ref="U68:V69"/>
    <mergeCell ref="W68:W69"/>
    <mergeCell ref="X68:Y69"/>
    <mergeCell ref="Z68:Z69"/>
    <mergeCell ref="AL64:AN65"/>
    <mergeCell ref="AO64:AP65"/>
    <mergeCell ref="A66:A67"/>
    <mergeCell ref="B66:G67"/>
    <mergeCell ref="H66:M67"/>
    <mergeCell ref="N66:N67"/>
    <mergeCell ref="O66:P67"/>
    <mergeCell ref="Q66:Q67"/>
    <mergeCell ref="R66:S67"/>
    <mergeCell ref="T66:T67"/>
    <mergeCell ref="AD66:AE67"/>
    <mergeCell ref="AF66:AG67"/>
    <mergeCell ref="AH66:AI67"/>
    <mergeCell ref="AJ66:AK67"/>
    <mergeCell ref="AL66:AN67"/>
    <mergeCell ref="AF61:AH62"/>
    <mergeCell ref="AI61:AJ62"/>
    <mergeCell ref="B64:G65"/>
    <mergeCell ref="H64:M65"/>
    <mergeCell ref="N64:S65"/>
    <mergeCell ref="T64:Y65"/>
    <mergeCell ref="Z64:AE65"/>
    <mergeCell ref="AF64:AG65"/>
    <mergeCell ref="AH64:AI65"/>
    <mergeCell ref="AJ64:AK65"/>
    <mergeCell ref="Q61:Q62"/>
    <mergeCell ref="R61:S62"/>
    <mergeCell ref="T61:Y62"/>
    <mergeCell ref="Z61:AA62"/>
    <mergeCell ref="AB61:AC62"/>
    <mergeCell ref="AD61:AE62"/>
    <mergeCell ref="A61:A62"/>
    <mergeCell ref="B61:G62"/>
    <mergeCell ref="H61:H62"/>
    <mergeCell ref="I61:J62"/>
    <mergeCell ref="K61:K62"/>
    <mergeCell ref="L61:M62"/>
    <mergeCell ref="N61:N62"/>
    <mergeCell ref="O61:P62"/>
    <mergeCell ref="U59:V60"/>
    <mergeCell ref="AI57:AJ58"/>
    <mergeCell ref="A59:A60"/>
    <mergeCell ref="B59:G60"/>
    <mergeCell ref="H59:H60"/>
    <mergeCell ref="I59:J60"/>
    <mergeCell ref="K59:K60"/>
    <mergeCell ref="L59:M60"/>
    <mergeCell ref="N59:S60"/>
    <mergeCell ref="T59:T60"/>
    <mergeCell ref="U57:V58"/>
    <mergeCell ref="W57:W58"/>
    <mergeCell ref="X57:Y58"/>
    <mergeCell ref="Z57:AA58"/>
    <mergeCell ref="AB57:AC58"/>
    <mergeCell ref="AD57:AE58"/>
    <mergeCell ref="AF59:AH60"/>
    <mergeCell ref="AI59:AJ60"/>
    <mergeCell ref="W59:W60"/>
    <mergeCell ref="X59:Y60"/>
    <mergeCell ref="Z59:AA60"/>
    <mergeCell ref="AB59:AC60"/>
    <mergeCell ref="AD59:AE60"/>
    <mergeCell ref="A57:A58"/>
    <mergeCell ref="B57:G58"/>
    <mergeCell ref="H57:M58"/>
    <mergeCell ref="N57:N58"/>
    <mergeCell ref="O57:P58"/>
    <mergeCell ref="Q57:Q58"/>
    <mergeCell ref="R57:S58"/>
    <mergeCell ref="T57:T58"/>
    <mergeCell ref="AF57:AH58"/>
    <mergeCell ref="AO48:AP49"/>
    <mergeCell ref="D52:U53"/>
    <mergeCell ref="W52:AJ53"/>
    <mergeCell ref="B55:G56"/>
    <mergeCell ref="H55:M56"/>
    <mergeCell ref="N55:S56"/>
    <mergeCell ref="T55:Y56"/>
    <mergeCell ref="Z55:AA56"/>
    <mergeCell ref="AB55:AC56"/>
    <mergeCell ref="AD55:AE56"/>
    <mergeCell ref="X48:Y49"/>
    <mergeCell ref="Z48:AE49"/>
    <mergeCell ref="AF48:AG49"/>
    <mergeCell ref="AH48:AI49"/>
    <mergeCell ref="AJ48:AK49"/>
    <mergeCell ref="AL48:AN49"/>
    <mergeCell ref="O48:P49"/>
    <mergeCell ref="Q48:Q49"/>
    <mergeCell ref="R48:S49"/>
    <mergeCell ref="T48:T49"/>
    <mergeCell ref="U48:V49"/>
    <mergeCell ref="W48:W49"/>
    <mergeCell ref="AF55:AH56"/>
    <mergeCell ref="AI55:AJ56"/>
    <mergeCell ref="A48:A49"/>
    <mergeCell ref="B48:G49"/>
    <mergeCell ref="H48:H49"/>
    <mergeCell ref="I48:J49"/>
    <mergeCell ref="K48:K49"/>
    <mergeCell ref="L48:M49"/>
    <mergeCell ref="N48:N49"/>
    <mergeCell ref="AJ46:AK47"/>
    <mergeCell ref="AL46:AN47"/>
    <mergeCell ref="AO46:AP47"/>
    <mergeCell ref="AC46:AC47"/>
    <mergeCell ref="AD46:AE47"/>
    <mergeCell ref="AF46:AG47"/>
    <mergeCell ref="AH46:AI47"/>
    <mergeCell ref="A44:A45"/>
    <mergeCell ref="B44:G45"/>
    <mergeCell ref="Z46:Z47"/>
    <mergeCell ref="AA46:AB47"/>
    <mergeCell ref="L46:M47"/>
    <mergeCell ref="N46:N47"/>
    <mergeCell ref="O46:P47"/>
    <mergeCell ref="Q46:Q47"/>
    <mergeCell ref="R46:S47"/>
    <mergeCell ref="T46:Y47"/>
    <mergeCell ref="AF44:AG45"/>
    <mergeCell ref="A46:A47"/>
    <mergeCell ref="B46:G47"/>
    <mergeCell ref="H46:H47"/>
    <mergeCell ref="I46:J47"/>
    <mergeCell ref="K46:K47"/>
    <mergeCell ref="W44:W45"/>
    <mergeCell ref="X44:Y45"/>
    <mergeCell ref="Z44:Z45"/>
    <mergeCell ref="AA44:AB45"/>
    <mergeCell ref="H44:H45"/>
    <mergeCell ref="I44:J45"/>
    <mergeCell ref="K44:K45"/>
    <mergeCell ref="L44:M45"/>
    <mergeCell ref="N44:S45"/>
    <mergeCell ref="T44:T45"/>
    <mergeCell ref="U44:V45"/>
    <mergeCell ref="AL40:AN41"/>
    <mergeCell ref="AO40:AP41"/>
    <mergeCell ref="AH44:AI45"/>
    <mergeCell ref="AJ44:AK45"/>
    <mergeCell ref="AL44:AN45"/>
    <mergeCell ref="AO44:AP45"/>
    <mergeCell ref="AC44:AC45"/>
    <mergeCell ref="AD44:AE45"/>
    <mergeCell ref="A42:A43"/>
    <mergeCell ref="B42:G43"/>
    <mergeCell ref="H42:M43"/>
    <mergeCell ref="N42:N43"/>
    <mergeCell ref="O42:P43"/>
    <mergeCell ref="Q42:Q43"/>
    <mergeCell ref="R42:S43"/>
    <mergeCell ref="AO42:AP43"/>
    <mergeCell ref="AC42:AC43"/>
    <mergeCell ref="AD42:AE43"/>
    <mergeCell ref="AF42:AG43"/>
    <mergeCell ref="AH42:AI43"/>
    <mergeCell ref="AJ42:AK43"/>
    <mergeCell ref="AL42:AN43"/>
    <mergeCell ref="T42:T43"/>
    <mergeCell ref="U42:V43"/>
    <mergeCell ref="W42:W43"/>
    <mergeCell ref="X42:Y43"/>
    <mergeCell ref="Z42:Z43"/>
    <mergeCell ref="AA42:AB43"/>
    <mergeCell ref="AD37:AE38"/>
    <mergeCell ref="AF37:AH38"/>
    <mergeCell ref="AI37:AJ38"/>
    <mergeCell ref="B40:G41"/>
    <mergeCell ref="H40:M41"/>
    <mergeCell ref="N40:S41"/>
    <mergeCell ref="T40:Y41"/>
    <mergeCell ref="Z40:AE41"/>
    <mergeCell ref="AF40:AG41"/>
    <mergeCell ref="AH40:AI41"/>
    <mergeCell ref="O37:P38"/>
    <mergeCell ref="Q37:Q38"/>
    <mergeCell ref="R37:S38"/>
    <mergeCell ref="T37:Y38"/>
    <mergeCell ref="Z37:AA38"/>
    <mergeCell ref="AB37:AC38"/>
    <mergeCell ref="AJ40:AK41"/>
    <mergeCell ref="A37:A38"/>
    <mergeCell ref="B37:G38"/>
    <mergeCell ref="H37:H38"/>
    <mergeCell ref="I37:J38"/>
    <mergeCell ref="K37:K38"/>
    <mergeCell ref="L37:M38"/>
    <mergeCell ref="N37:N38"/>
    <mergeCell ref="T35:T36"/>
    <mergeCell ref="U35:V36"/>
    <mergeCell ref="AI33:AJ34"/>
    <mergeCell ref="A35:A36"/>
    <mergeCell ref="B35:G36"/>
    <mergeCell ref="H35:H36"/>
    <mergeCell ref="I35:J36"/>
    <mergeCell ref="K35:K36"/>
    <mergeCell ref="L35:M36"/>
    <mergeCell ref="N35:S36"/>
    <mergeCell ref="T33:T34"/>
    <mergeCell ref="U33:V34"/>
    <mergeCell ref="W33:W34"/>
    <mergeCell ref="X33:Y34"/>
    <mergeCell ref="Z33:AA34"/>
    <mergeCell ref="AB33:AC34"/>
    <mergeCell ref="AD35:AE36"/>
    <mergeCell ref="AF35:AH36"/>
    <mergeCell ref="AI35:AJ36"/>
    <mergeCell ref="W35:W36"/>
    <mergeCell ref="X35:Y36"/>
    <mergeCell ref="Z35:AA36"/>
    <mergeCell ref="AB35:AC36"/>
    <mergeCell ref="A33:A34"/>
    <mergeCell ref="B33:G34"/>
    <mergeCell ref="H33:M34"/>
    <mergeCell ref="AJ24:AK25"/>
    <mergeCell ref="N24:N25"/>
    <mergeCell ref="O24:P25"/>
    <mergeCell ref="Q24:Q25"/>
    <mergeCell ref="R24:S25"/>
    <mergeCell ref="T24:T25"/>
    <mergeCell ref="U24:V25"/>
    <mergeCell ref="N33:N34"/>
    <mergeCell ref="O33:P34"/>
    <mergeCell ref="Q33:Q34"/>
    <mergeCell ref="R33:S34"/>
    <mergeCell ref="AD33:AE34"/>
    <mergeCell ref="AF33:AH34"/>
    <mergeCell ref="D28:U29"/>
    <mergeCell ref="W28:AJ29"/>
    <mergeCell ref="B31:G32"/>
    <mergeCell ref="H31:M32"/>
    <mergeCell ref="N31:S32"/>
    <mergeCell ref="T31:Y32"/>
    <mergeCell ref="Z31:AA32"/>
    <mergeCell ref="AB31:AC32"/>
    <mergeCell ref="AD31:AE32"/>
    <mergeCell ref="AF31:AH32"/>
    <mergeCell ref="AI31:AJ32"/>
    <mergeCell ref="AL22:AN23"/>
    <mergeCell ref="AO22:AP23"/>
    <mergeCell ref="Q22:Q23"/>
    <mergeCell ref="R22:S23"/>
    <mergeCell ref="T22:Y23"/>
    <mergeCell ref="Z22:Z23"/>
    <mergeCell ref="AA22:AB23"/>
    <mergeCell ref="AC22:AC23"/>
    <mergeCell ref="A24:A25"/>
    <mergeCell ref="B24:G25"/>
    <mergeCell ref="H24:H25"/>
    <mergeCell ref="I24:J25"/>
    <mergeCell ref="K24:K25"/>
    <mergeCell ref="L24:M25"/>
    <mergeCell ref="AD22:AE23"/>
    <mergeCell ref="AF22:AG23"/>
    <mergeCell ref="AH22:AI23"/>
    <mergeCell ref="AL24:AN25"/>
    <mergeCell ref="AO24:AP25"/>
    <mergeCell ref="W24:W25"/>
    <mergeCell ref="X24:Y25"/>
    <mergeCell ref="Z24:AE25"/>
    <mergeCell ref="AF24:AG25"/>
    <mergeCell ref="AH24:AI25"/>
    <mergeCell ref="AO20:AP21"/>
    <mergeCell ref="A22:A23"/>
    <mergeCell ref="B22:G23"/>
    <mergeCell ref="H22:H23"/>
    <mergeCell ref="I22:J23"/>
    <mergeCell ref="K22:K23"/>
    <mergeCell ref="L22:M23"/>
    <mergeCell ref="N22:N23"/>
    <mergeCell ref="O22:P23"/>
    <mergeCell ref="AA20:AB21"/>
    <mergeCell ref="AC20:AC21"/>
    <mergeCell ref="AD20:AE21"/>
    <mergeCell ref="AF20:AG21"/>
    <mergeCell ref="AH20:AI21"/>
    <mergeCell ref="AJ20:AK21"/>
    <mergeCell ref="N20:S21"/>
    <mergeCell ref="T20:T21"/>
    <mergeCell ref="U20:V21"/>
    <mergeCell ref="W20:W21"/>
    <mergeCell ref="X20:Y21"/>
    <mergeCell ref="Z20:Z21"/>
    <mergeCell ref="A20:A21"/>
    <mergeCell ref="B20:G21"/>
    <mergeCell ref="AJ22:AK23"/>
    <mergeCell ref="H20:H21"/>
    <mergeCell ref="I20:J21"/>
    <mergeCell ref="K20:K21"/>
    <mergeCell ref="L20:M21"/>
    <mergeCell ref="AD18:AE19"/>
    <mergeCell ref="AF18:AG19"/>
    <mergeCell ref="AH18:AI19"/>
    <mergeCell ref="AJ18:AK19"/>
    <mergeCell ref="AL18:AN19"/>
    <mergeCell ref="AL20:AN21"/>
    <mergeCell ref="AO18:AP19"/>
    <mergeCell ref="U18:V19"/>
    <mergeCell ref="W18:W19"/>
    <mergeCell ref="X18:Y19"/>
    <mergeCell ref="Z18:Z19"/>
    <mergeCell ref="AA18:AB19"/>
    <mergeCell ref="AC18:AC19"/>
    <mergeCell ref="AL16:AN17"/>
    <mergeCell ref="AO16:AP17"/>
    <mergeCell ref="A18:A19"/>
    <mergeCell ref="B18:G19"/>
    <mergeCell ref="H18:M19"/>
    <mergeCell ref="N18:N19"/>
    <mergeCell ref="O18:P19"/>
    <mergeCell ref="Q18:Q19"/>
    <mergeCell ref="R18:S19"/>
    <mergeCell ref="T18:T19"/>
    <mergeCell ref="AF13:AH14"/>
    <mergeCell ref="A13:A14"/>
    <mergeCell ref="AI13:AJ14"/>
    <mergeCell ref="B16:G17"/>
    <mergeCell ref="H16:M17"/>
    <mergeCell ref="N16:S17"/>
    <mergeCell ref="T16:Y17"/>
    <mergeCell ref="Z16:AE17"/>
    <mergeCell ref="AF16:AG17"/>
    <mergeCell ref="AH16:AI17"/>
    <mergeCell ref="AJ16:AK17"/>
    <mergeCell ref="Q13:Q14"/>
    <mergeCell ref="R13:S14"/>
    <mergeCell ref="T13:Y14"/>
    <mergeCell ref="Z13:AA14"/>
    <mergeCell ref="AB13:AC14"/>
    <mergeCell ref="AD13:AE14"/>
    <mergeCell ref="B13:G14"/>
    <mergeCell ref="H13:H14"/>
    <mergeCell ref="I13:J14"/>
    <mergeCell ref="K13:K14"/>
    <mergeCell ref="L13:M14"/>
    <mergeCell ref="N13:N14"/>
    <mergeCell ref="O13:P14"/>
    <mergeCell ref="U11:V12"/>
    <mergeCell ref="AI9:AJ10"/>
    <mergeCell ref="A11:A12"/>
    <mergeCell ref="B11:G12"/>
    <mergeCell ref="H11:H12"/>
    <mergeCell ref="I11:J12"/>
    <mergeCell ref="K11:K12"/>
    <mergeCell ref="L11:M12"/>
    <mergeCell ref="N11:S12"/>
    <mergeCell ref="T11:T12"/>
    <mergeCell ref="U9:V10"/>
    <mergeCell ref="W9:W10"/>
    <mergeCell ref="X9:Y10"/>
    <mergeCell ref="Z9:AA10"/>
    <mergeCell ref="AB9:AC10"/>
    <mergeCell ref="AD9:AE10"/>
    <mergeCell ref="AF11:AH12"/>
    <mergeCell ref="AI11:AJ12"/>
    <mergeCell ref="W11:W12"/>
    <mergeCell ref="X11:Y12"/>
    <mergeCell ref="Z11:AA12"/>
    <mergeCell ref="AB11:AC12"/>
    <mergeCell ref="AD11:AE12"/>
    <mergeCell ref="A9:A10"/>
    <mergeCell ref="B9:G10"/>
    <mergeCell ref="H9:M10"/>
    <mergeCell ref="N9:N10"/>
    <mergeCell ref="O9:P10"/>
    <mergeCell ref="Q9:Q10"/>
    <mergeCell ref="R9:S10"/>
    <mergeCell ref="T9:T10"/>
    <mergeCell ref="AF9:AH10"/>
    <mergeCell ref="D4:U5"/>
    <mergeCell ref="W4:AJ5"/>
    <mergeCell ref="B7:G8"/>
    <mergeCell ref="H7:M8"/>
    <mergeCell ref="N7:S8"/>
    <mergeCell ref="T7:Y8"/>
    <mergeCell ref="Z7:AA8"/>
    <mergeCell ref="AB7:AC8"/>
    <mergeCell ref="AD7:AE8"/>
    <mergeCell ref="AF7:AH8"/>
    <mergeCell ref="AI7:AJ8"/>
  </mergeCells>
  <phoneticPr fontI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S214"/>
  <sheetViews>
    <sheetView view="pageBreakPreview" zoomScale="115" zoomScaleNormal="100" zoomScaleSheetLayoutView="115" workbookViewId="0">
      <selection sqref="A1:AE1"/>
    </sheetView>
  </sheetViews>
  <sheetFormatPr defaultColWidth="2.875" defaultRowHeight="18.75"/>
  <cols>
    <col min="1" max="31" width="3" style="66" customWidth="1"/>
    <col min="32" max="33" width="2.875" style="66"/>
    <col min="34" max="34" width="3.75" style="66" bestFit="1" customWidth="1"/>
    <col min="35" max="36" width="2.875" style="66"/>
    <col min="37" max="37" width="4.625" style="66" customWidth="1"/>
    <col min="38" max="38" width="3.625" style="66" customWidth="1"/>
    <col min="39" max="39" width="2.875" style="66"/>
    <col min="40" max="40" width="3.625" style="66" customWidth="1"/>
    <col min="41" max="16384" width="2.875" style="66"/>
  </cols>
  <sheetData>
    <row r="1" spans="1:31" ht="18.7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ht="18.75" customHeight="1">
      <c r="A2" s="176" t="s">
        <v>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ht="18.75" customHeight="1">
      <c r="A3" s="176" t="s">
        <v>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18.75" customHeight="1">
      <c r="A4" s="178" t="s">
        <v>93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10.5" customHeight="1">
      <c r="A5" s="49"/>
      <c r="B5" s="49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1" ht="10.15" customHeight="1">
      <c r="B6" s="190" t="s">
        <v>66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40"/>
      <c r="N6" s="6"/>
      <c r="O6" s="6"/>
      <c r="P6" s="6"/>
      <c r="Q6" s="6"/>
      <c r="R6" s="190" t="s">
        <v>67</v>
      </c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40"/>
    </row>
    <row r="7" spans="1:31" ht="10.15" customHeight="1"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5"/>
      <c r="M7" s="40"/>
      <c r="N7" s="6"/>
      <c r="O7" s="6"/>
      <c r="P7" s="6"/>
      <c r="Q7" s="6"/>
      <c r="R7" s="193"/>
      <c r="S7" s="194"/>
      <c r="T7" s="194"/>
      <c r="U7" s="194"/>
      <c r="V7" s="194"/>
      <c r="W7" s="194"/>
      <c r="X7" s="194"/>
      <c r="Y7" s="194"/>
      <c r="Z7" s="194"/>
      <c r="AA7" s="194"/>
      <c r="AB7" s="195"/>
      <c r="AC7" s="40"/>
    </row>
    <row r="8" spans="1:31" ht="10.15" customHeight="1">
      <c r="K8" s="49"/>
      <c r="L8" s="49"/>
      <c r="M8" s="49"/>
      <c r="N8" s="49"/>
      <c r="O8" s="49"/>
      <c r="P8" s="49"/>
      <c r="Q8" s="49"/>
      <c r="AA8" s="49"/>
      <c r="AB8" s="49"/>
      <c r="AC8" s="49"/>
    </row>
    <row r="9" spans="1:31" ht="10.15" customHeight="1">
      <c r="C9" s="80"/>
      <c r="D9" s="176">
        <v>1</v>
      </c>
      <c r="E9" s="212" t="s">
        <v>44</v>
      </c>
      <c r="F9" s="258"/>
      <c r="G9" s="215" t="s">
        <v>28</v>
      </c>
      <c r="H9" s="118"/>
      <c r="I9" s="118"/>
      <c r="J9" s="118"/>
      <c r="K9" s="118"/>
      <c r="L9" s="119"/>
      <c r="M9" s="7"/>
      <c r="N9" s="10"/>
      <c r="O9" s="49"/>
      <c r="P9" s="49"/>
      <c r="Q9" s="49"/>
      <c r="S9" s="80"/>
      <c r="T9" s="176">
        <v>1</v>
      </c>
      <c r="U9" s="212" t="s">
        <v>50</v>
      </c>
      <c r="V9" s="207"/>
      <c r="W9" s="215" t="s">
        <v>137</v>
      </c>
      <c r="X9" s="118"/>
      <c r="Y9" s="118"/>
      <c r="Z9" s="118"/>
      <c r="AA9" s="118"/>
      <c r="AB9" s="119"/>
      <c r="AC9" s="7"/>
    </row>
    <row r="10" spans="1:31" ht="10.15" customHeight="1">
      <c r="C10" s="1"/>
      <c r="D10" s="176"/>
      <c r="E10" s="209"/>
      <c r="F10" s="259"/>
      <c r="G10" s="216"/>
      <c r="H10" s="121"/>
      <c r="I10" s="121"/>
      <c r="J10" s="121"/>
      <c r="K10" s="121"/>
      <c r="L10" s="122"/>
      <c r="M10" s="7"/>
      <c r="N10" s="10"/>
      <c r="O10" s="49"/>
      <c r="P10" s="49"/>
      <c r="Q10" s="49"/>
      <c r="S10" s="1"/>
      <c r="T10" s="176"/>
      <c r="U10" s="209"/>
      <c r="V10" s="210"/>
      <c r="W10" s="216"/>
      <c r="X10" s="121"/>
      <c r="Y10" s="121"/>
      <c r="Z10" s="121"/>
      <c r="AA10" s="121"/>
      <c r="AB10" s="122"/>
      <c r="AC10" s="7"/>
    </row>
    <row r="11" spans="1:31" ht="10.15" customHeight="1">
      <c r="C11" s="2"/>
      <c r="E11" s="104"/>
      <c r="F11" s="104"/>
      <c r="G11" s="79"/>
      <c r="H11" s="79"/>
      <c r="I11" s="79"/>
      <c r="J11" s="79"/>
      <c r="K11" s="79"/>
      <c r="L11" s="79"/>
      <c r="M11" s="49"/>
      <c r="N11" s="49"/>
      <c r="O11" s="40"/>
      <c r="P11" s="49"/>
      <c r="Q11" s="49"/>
      <c r="S11" s="2"/>
      <c r="U11" s="104"/>
      <c r="V11" s="104"/>
      <c r="W11" s="79"/>
      <c r="X11" s="79"/>
      <c r="Y11" s="79"/>
      <c r="Z11" s="79"/>
      <c r="AA11" s="79"/>
      <c r="AB11" s="79"/>
      <c r="AC11" s="49"/>
    </row>
    <row r="12" spans="1:31" ht="10.15" customHeight="1">
      <c r="A12" s="80"/>
      <c r="B12" s="238" t="s">
        <v>0</v>
      </c>
      <c r="C12" s="3"/>
      <c r="D12" s="176">
        <v>2</v>
      </c>
      <c r="E12" s="212" t="s">
        <v>45</v>
      </c>
      <c r="F12" s="207"/>
      <c r="G12" s="215" t="s">
        <v>75</v>
      </c>
      <c r="H12" s="118"/>
      <c r="I12" s="118"/>
      <c r="J12" s="118"/>
      <c r="K12" s="118"/>
      <c r="L12" s="119"/>
      <c r="M12" s="33"/>
      <c r="N12" s="49"/>
      <c r="O12" s="40"/>
      <c r="P12" s="75"/>
      <c r="Q12" s="40"/>
      <c r="R12" s="238" t="s">
        <v>37</v>
      </c>
      <c r="S12" s="3"/>
      <c r="T12" s="176">
        <v>2</v>
      </c>
      <c r="U12" s="212" t="s">
        <v>51</v>
      </c>
      <c r="V12" s="207"/>
      <c r="W12" s="215" t="s">
        <v>24</v>
      </c>
      <c r="X12" s="118"/>
      <c r="Y12" s="118"/>
      <c r="Z12" s="118"/>
      <c r="AA12" s="118"/>
      <c r="AB12" s="119"/>
      <c r="AC12" s="33"/>
    </row>
    <row r="13" spans="1:31" ht="10.15" customHeight="1">
      <c r="A13" s="49"/>
      <c r="B13" s="213"/>
      <c r="C13" s="1"/>
      <c r="D13" s="176"/>
      <c r="E13" s="209"/>
      <c r="F13" s="210"/>
      <c r="G13" s="216"/>
      <c r="H13" s="121"/>
      <c r="I13" s="121"/>
      <c r="J13" s="121"/>
      <c r="K13" s="121"/>
      <c r="L13" s="122"/>
      <c r="M13" s="33"/>
      <c r="N13" s="49"/>
      <c r="O13" s="40"/>
      <c r="P13" s="75"/>
      <c r="Q13" s="40"/>
      <c r="R13" s="213"/>
      <c r="S13" s="1"/>
      <c r="T13" s="176"/>
      <c r="U13" s="209"/>
      <c r="V13" s="210"/>
      <c r="W13" s="216"/>
      <c r="X13" s="121"/>
      <c r="Y13" s="121"/>
      <c r="Z13" s="121"/>
      <c r="AA13" s="121"/>
      <c r="AB13" s="122"/>
      <c r="AC13" s="33"/>
    </row>
    <row r="14" spans="1:31" ht="10.15" customHeight="1">
      <c r="A14" s="49"/>
      <c r="B14" s="4"/>
      <c r="C14" s="2"/>
      <c r="E14" s="105"/>
      <c r="F14" s="105"/>
      <c r="G14" s="79"/>
      <c r="H14" s="79"/>
      <c r="I14" s="79"/>
      <c r="J14" s="79"/>
      <c r="K14" s="79"/>
      <c r="L14" s="79"/>
      <c r="M14" s="49"/>
      <c r="N14" s="49"/>
      <c r="O14" s="40"/>
      <c r="P14" s="49"/>
      <c r="Q14" s="40"/>
      <c r="R14" s="4"/>
      <c r="S14" s="2"/>
      <c r="U14" s="105"/>
      <c r="V14" s="105"/>
      <c r="W14" s="79"/>
      <c r="X14" s="79"/>
      <c r="Y14" s="79"/>
      <c r="Z14" s="79"/>
      <c r="AA14" s="79"/>
      <c r="AB14" s="79"/>
      <c r="AC14" s="49"/>
    </row>
    <row r="15" spans="1:31" ht="10.15" customHeight="1">
      <c r="A15" s="49"/>
      <c r="B15" s="5"/>
      <c r="C15" s="3"/>
      <c r="D15" s="217">
        <v>3</v>
      </c>
      <c r="E15" s="212" t="s">
        <v>46</v>
      </c>
      <c r="F15" s="207"/>
      <c r="G15" s="215" t="s">
        <v>31</v>
      </c>
      <c r="H15" s="118"/>
      <c r="I15" s="118"/>
      <c r="J15" s="118"/>
      <c r="K15" s="118"/>
      <c r="L15" s="119"/>
      <c r="M15" s="33"/>
      <c r="N15" s="49"/>
      <c r="O15" s="40"/>
      <c r="P15" s="49"/>
      <c r="Q15" s="40"/>
      <c r="R15" s="5"/>
      <c r="S15" s="3"/>
      <c r="T15" s="217">
        <v>3</v>
      </c>
      <c r="U15" s="212" t="s">
        <v>52</v>
      </c>
      <c r="V15" s="207"/>
      <c r="W15" s="215" t="s">
        <v>33</v>
      </c>
      <c r="X15" s="118"/>
      <c r="Y15" s="118"/>
      <c r="Z15" s="118"/>
      <c r="AA15" s="118"/>
      <c r="AB15" s="119"/>
      <c r="AC15" s="33"/>
    </row>
    <row r="16" spans="1:31" ht="10.15" customHeight="1">
      <c r="A16" s="49"/>
      <c r="B16" s="5"/>
      <c r="C16" s="80"/>
      <c r="D16" s="217"/>
      <c r="E16" s="209"/>
      <c r="F16" s="210"/>
      <c r="G16" s="216"/>
      <c r="H16" s="121"/>
      <c r="I16" s="121"/>
      <c r="J16" s="121"/>
      <c r="K16" s="121"/>
      <c r="L16" s="122"/>
      <c r="M16" s="33"/>
      <c r="N16" s="49"/>
      <c r="O16" s="40"/>
      <c r="P16" s="49"/>
      <c r="Q16" s="40"/>
      <c r="R16" s="5"/>
      <c r="S16" s="80"/>
      <c r="T16" s="217"/>
      <c r="U16" s="209"/>
      <c r="V16" s="210"/>
      <c r="W16" s="216"/>
      <c r="X16" s="121"/>
      <c r="Y16" s="121"/>
      <c r="Z16" s="121"/>
      <c r="AA16" s="121"/>
      <c r="AB16" s="122"/>
      <c r="AC16" s="33"/>
    </row>
    <row r="17" spans="1:34" ht="10.15" customHeight="1">
      <c r="A17" s="222"/>
      <c r="B17" s="5"/>
      <c r="C17" s="80"/>
      <c r="D17" s="37"/>
      <c r="E17" s="105"/>
      <c r="F17" s="105"/>
      <c r="G17" s="79"/>
      <c r="H17" s="79"/>
      <c r="I17" s="79"/>
      <c r="J17" s="79"/>
      <c r="K17" s="79"/>
      <c r="L17" s="79"/>
      <c r="M17" s="49"/>
      <c r="N17" s="49"/>
      <c r="O17" s="256"/>
      <c r="P17" s="257"/>
      <c r="Q17" s="40"/>
      <c r="R17" s="5"/>
      <c r="S17" s="80"/>
      <c r="T17" s="37"/>
      <c r="U17" s="76"/>
      <c r="V17" s="76"/>
      <c r="W17" s="79"/>
      <c r="X17" s="79"/>
      <c r="Y17" s="79"/>
      <c r="Z17" s="79"/>
      <c r="AA17" s="79"/>
      <c r="AB17" s="79"/>
      <c r="AC17" s="49"/>
    </row>
    <row r="18" spans="1:34" ht="10.15" customHeight="1">
      <c r="A18" s="222"/>
      <c r="B18" s="5"/>
      <c r="C18" s="80"/>
      <c r="E18" s="105"/>
      <c r="F18" s="105"/>
      <c r="G18" s="79"/>
      <c r="H18" s="79"/>
      <c r="I18" s="79"/>
      <c r="J18" s="79"/>
      <c r="K18" s="79"/>
      <c r="L18" s="79"/>
      <c r="M18" s="49"/>
      <c r="N18" s="49"/>
      <c r="O18" s="257"/>
      <c r="P18" s="257"/>
      <c r="Q18" s="40"/>
      <c r="R18" s="5"/>
      <c r="S18" s="80"/>
      <c r="U18" s="76"/>
      <c r="V18" s="76"/>
      <c r="W18" s="79"/>
      <c r="X18" s="79"/>
      <c r="Y18" s="79"/>
      <c r="Z18" s="79"/>
      <c r="AA18" s="79"/>
      <c r="AB18" s="79"/>
      <c r="AC18" s="49"/>
    </row>
    <row r="19" spans="1:34" ht="10.15" customHeight="1">
      <c r="A19" s="40"/>
      <c r="B19" s="5"/>
      <c r="C19" s="80"/>
      <c r="D19" s="176">
        <v>4</v>
      </c>
      <c r="E19" s="212" t="s">
        <v>58</v>
      </c>
      <c r="F19" s="207"/>
      <c r="G19" s="215" t="s">
        <v>39</v>
      </c>
      <c r="H19" s="118"/>
      <c r="I19" s="118"/>
      <c r="J19" s="118"/>
      <c r="K19" s="118"/>
      <c r="L19" s="119"/>
      <c r="M19" s="10"/>
      <c r="N19" s="49"/>
      <c r="O19" s="75"/>
      <c r="P19" s="75"/>
      <c r="Q19" s="40"/>
      <c r="R19" s="5"/>
      <c r="S19" s="80"/>
      <c r="T19" s="176">
        <v>4</v>
      </c>
      <c r="U19" s="212" t="s">
        <v>5</v>
      </c>
      <c r="V19" s="207"/>
      <c r="W19" s="215" t="s">
        <v>38</v>
      </c>
      <c r="X19" s="118"/>
      <c r="Y19" s="118"/>
      <c r="Z19" s="118"/>
      <c r="AA19" s="118"/>
      <c r="AB19" s="119"/>
      <c r="AC19" s="10"/>
    </row>
    <row r="20" spans="1:34" ht="10.15" customHeight="1">
      <c r="A20" s="49"/>
      <c r="B20" s="5"/>
      <c r="C20" s="1"/>
      <c r="D20" s="176"/>
      <c r="E20" s="209"/>
      <c r="F20" s="210"/>
      <c r="G20" s="216"/>
      <c r="H20" s="121"/>
      <c r="I20" s="121"/>
      <c r="J20" s="121"/>
      <c r="K20" s="121"/>
      <c r="L20" s="122"/>
      <c r="M20" s="10"/>
      <c r="N20" s="49"/>
      <c r="O20" s="13"/>
      <c r="P20" s="49"/>
      <c r="Q20" s="40"/>
      <c r="R20" s="5"/>
      <c r="S20" s="1"/>
      <c r="T20" s="176"/>
      <c r="U20" s="209"/>
      <c r="V20" s="210"/>
      <c r="W20" s="216"/>
      <c r="X20" s="121"/>
      <c r="Y20" s="121"/>
      <c r="Z20" s="121"/>
      <c r="AA20" s="121"/>
      <c r="AB20" s="122"/>
      <c r="AC20" s="10"/>
    </row>
    <row r="21" spans="1:34" ht="10.15" customHeight="1">
      <c r="A21" s="49"/>
      <c r="B21" s="4"/>
      <c r="C21" s="2"/>
      <c r="E21" s="104"/>
      <c r="F21" s="104"/>
      <c r="G21" s="79"/>
      <c r="H21" s="79"/>
      <c r="I21" s="79"/>
      <c r="J21" s="79"/>
      <c r="K21" s="79"/>
      <c r="L21" s="30"/>
      <c r="M21" s="49"/>
      <c r="N21" s="49"/>
      <c r="O21" s="13"/>
      <c r="P21" s="49"/>
      <c r="Q21" s="40"/>
      <c r="R21" s="4"/>
      <c r="S21" s="2"/>
      <c r="U21" s="104"/>
      <c r="V21" s="104"/>
      <c r="W21" s="79"/>
      <c r="X21" s="79"/>
      <c r="Y21" s="79"/>
      <c r="Z21" s="79"/>
      <c r="AA21" s="79"/>
      <c r="AB21" s="30"/>
      <c r="AC21" s="49"/>
    </row>
    <row r="22" spans="1:34" ht="10.15" customHeight="1">
      <c r="A22" s="49"/>
      <c r="B22" s="38"/>
      <c r="C22" s="3"/>
      <c r="D22" s="176">
        <v>5</v>
      </c>
      <c r="E22" s="212" t="s">
        <v>21</v>
      </c>
      <c r="F22" s="207"/>
      <c r="G22" s="215" t="s">
        <v>29</v>
      </c>
      <c r="H22" s="118"/>
      <c r="I22" s="118"/>
      <c r="J22" s="118"/>
      <c r="K22" s="118"/>
      <c r="L22" s="119"/>
      <c r="M22" s="77"/>
      <c r="N22" s="31"/>
      <c r="O22" s="31"/>
      <c r="P22" s="32"/>
      <c r="Q22" s="40"/>
      <c r="R22" s="238"/>
      <c r="S22" s="3"/>
      <c r="T22" s="176">
        <v>5</v>
      </c>
      <c r="U22" s="212" t="s">
        <v>22</v>
      </c>
      <c r="V22" s="207"/>
      <c r="W22" s="215" t="s">
        <v>138</v>
      </c>
      <c r="X22" s="118"/>
      <c r="Y22" s="118"/>
      <c r="Z22" s="118"/>
      <c r="AA22" s="118"/>
      <c r="AB22" s="119"/>
      <c r="AC22" s="49"/>
    </row>
    <row r="23" spans="1:34" ht="10.15" customHeight="1">
      <c r="A23" s="80"/>
      <c r="B23" s="39"/>
      <c r="C23" s="1"/>
      <c r="D23" s="176"/>
      <c r="E23" s="209"/>
      <c r="F23" s="210"/>
      <c r="G23" s="216"/>
      <c r="H23" s="121"/>
      <c r="I23" s="121"/>
      <c r="J23" s="121"/>
      <c r="K23" s="121"/>
      <c r="L23" s="122"/>
      <c r="M23" s="77"/>
      <c r="N23" s="31"/>
      <c r="O23" s="31"/>
      <c r="P23" s="32"/>
      <c r="Q23" s="40"/>
      <c r="R23" s="213"/>
      <c r="S23" s="1"/>
      <c r="T23" s="176"/>
      <c r="U23" s="209"/>
      <c r="V23" s="210"/>
      <c r="W23" s="216"/>
      <c r="X23" s="121"/>
      <c r="Y23" s="121"/>
      <c r="Z23" s="121"/>
      <c r="AA23" s="121"/>
      <c r="AB23" s="122"/>
      <c r="AC23" s="49"/>
    </row>
    <row r="24" spans="1:34" ht="10.15" customHeight="1" thickBot="1">
      <c r="A24" s="80"/>
      <c r="B24" s="213" t="s">
        <v>16</v>
      </c>
      <c r="C24" s="2"/>
      <c r="E24" s="105"/>
      <c r="F24" s="105"/>
      <c r="G24" s="79"/>
      <c r="H24" s="79"/>
      <c r="I24" s="79"/>
      <c r="J24" s="79"/>
      <c r="K24" s="79"/>
      <c r="L24" s="79"/>
      <c r="M24" s="77"/>
      <c r="N24" s="77"/>
      <c r="O24" s="77"/>
      <c r="P24" s="14"/>
      <c r="Q24" s="49"/>
      <c r="R24" s="254" t="s">
        <v>18</v>
      </c>
      <c r="S24" s="2"/>
      <c r="U24" s="76"/>
      <c r="V24" s="76"/>
      <c r="W24" s="79"/>
      <c r="X24" s="79"/>
      <c r="Y24" s="79"/>
      <c r="Z24" s="79"/>
      <c r="AA24" s="79"/>
      <c r="AB24" s="79"/>
      <c r="AC24" s="49"/>
    </row>
    <row r="25" spans="1:34" ht="10.15" customHeight="1">
      <c r="A25" s="80"/>
      <c r="B25" s="214"/>
      <c r="C25" s="3"/>
      <c r="D25" s="176">
        <v>6</v>
      </c>
      <c r="E25" s="212" t="s">
        <v>20</v>
      </c>
      <c r="F25" s="207"/>
      <c r="G25" s="215" t="s">
        <v>26</v>
      </c>
      <c r="H25" s="118"/>
      <c r="I25" s="118"/>
      <c r="J25" s="118"/>
      <c r="K25" s="118"/>
      <c r="L25" s="119"/>
      <c r="M25" s="77"/>
      <c r="N25" s="77"/>
      <c r="O25" s="77"/>
      <c r="P25" s="14"/>
      <c r="Q25" s="49"/>
      <c r="R25" s="255"/>
      <c r="S25" s="3"/>
      <c r="T25" s="178" t="s">
        <v>1</v>
      </c>
      <c r="U25" s="239" t="s">
        <v>57</v>
      </c>
      <c r="V25" s="240"/>
      <c r="W25" s="243" t="s">
        <v>76</v>
      </c>
      <c r="X25" s="171"/>
      <c r="Y25" s="171"/>
      <c r="Z25" s="171"/>
      <c r="AA25" s="171"/>
      <c r="AB25" s="172"/>
      <c r="AC25" s="164" t="s">
        <v>92</v>
      </c>
      <c r="AD25" s="246"/>
      <c r="AE25" s="247"/>
      <c r="AF25" s="245"/>
      <c r="AG25" s="177"/>
      <c r="AH25" s="177"/>
    </row>
    <row r="26" spans="1:34" ht="10.15" customHeight="1">
      <c r="C26" s="1"/>
      <c r="D26" s="176"/>
      <c r="E26" s="209"/>
      <c r="F26" s="210"/>
      <c r="G26" s="216"/>
      <c r="H26" s="121"/>
      <c r="I26" s="121"/>
      <c r="J26" s="121"/>
      <c r="K26" s="121"/>
      <c r="L26" s="122"/>
      <c r="M26" s="77"/>
      <c r="N26" s="77"/>
      <c r="O26" s="77"/>
      <c r="P26" s="15"/>
      <c r="Q26" s="49"/>
      <c r="S26" s="1"/>
      <c r="T26" s="178"/>
      <c r="U26" s="241"/>
      <c r="V26" s="242"/>
      <c r="W26" s="244"/>
      <c r="X26" s="173"/>
      <c r="Y26" s="173"/>
      <c r="Z26" s="173"/>
      <c r="AA26" s="173"/>
      <c r="AB26" s="174"/>
      <c r="AC26" s="248"/>
      <c r="AD26" s="249"/>
      <c r="AE26" s="250"/>
      <c r="AF26" s="222"/>
      <c r="AG26" s="177"/>
      <c r="AH26" s="177"/>
    </row>
    <row r="27" spans="1:34" ht="10.15" customHeight="1" thickBot="1">
      <c r="A27" s="49"/>
      <c r="B27" s="49"/>
      <c r="C27" s="57"/>
      <c r="D27" s="49"/>
      <c r="E27" s="76"/>
      <c r="F27" s="76"/>
      <c r="G27" s="105"/>
      <c r="H27" s="79"/>
      <c r="I27" s="79"/>
      <c r="J27" s="79"/>
      <c r="K27" s="79"/>
      <c r="L27" s="79"/>
      <c r="M27" s="77"/>
      <c r="N27" s="77"/>
      <c r="O27" s="77"/>
      <c r="P27" s="15"/>
      <c r="Q27" s="49"/>
      <c r="R27" s="49"/>
      <c r="S27" s="57"/>
      <c r="T27" s="49"/>
      <c r="U27" s="76"/>
      <c r="V27" s="76"/>
      <c r="W27" s="105"/>
      <c r="X27" s="79"/>
      <c r="Y27" s="79"/>
      <c r="Z27" s="79"/>
      <c r="AA27" s="79"/>
      <c r="AB27" s="79"/>
      <c r="AC27" s="251" t="s">
        <v>87</v>
      </c>
      <c r="AD27" s="252"/>
      <c r="AE27" s="253"/>
    </row>
    <row r="28" spans="1:34" ht="10.15" customHeight="1">
      <c r="A28" s="49"/>
      <c r="B28" s="49"/>
      <c r="C28" s="36"/>
      <c r="D28" s="223" t="s">
        <v>65</v>
      </c>
      <c r="E28" s="224" t="s">
        <v>59</v>
      </c>
      <c r="F28" s="225"/>
      <c r="G28" s="228" t="s">
        <v>41</v>
      </c>
      <c r="H28" s="228"/>
      <c r="I28" s="228"/>
      <c r="J28" s="228"/>
      <c r="K28" s="228"/>
      <c r="L28" s="228"/>
      <c r="M28" s="164" t="s">
        <v>92</v>
      </c>
      <c r="N28" s="165"/>
      <c r="O28" s="166"/>
      <c r="P28" s="32"/>
      <c r="Q28" s="49"/>
      <c r="R28" s="49"/>
      <c r="S28" s="36"/>
      <c r="T28" s="176">
        <v>7</v>
      </c>
      <c r="U28" s="218" t="s">
        <v>54</v>
      </c>
      <c r="V28" s="219"/>
      <c r="W28" s="215" t="s">
        <v>139</v>
      </c>
      <c r="X28" s="118"/>
      <c r="Y28" s="118"/>
      <c r="Z28" s="118"/>
      <c r="AA28" s="118"/>
      <c r="AB28" s="119"/>
      <c r="AC28" s="49"/>
    </row>
    <row r="29" spans="1:34" ht="10.15" customHeight="1" thickBot="1">
      <c r="A29" s="6"/>
      <c r="B29" s="6"/>
      <c r="C29" s="6"/>
      <c r="D29" s="223"/>
      <c r="E29" s="226"/>
      <c r="F29" s="227"/>
      <c r="G29" s="229"/>
      <c r="H29" s="229"/>
      <c r="I29" s="229"/>
      <c r="J29" s="229"/>
      <c r="K29" s="229"/>
      <c r="L29" s="229"/>
      <c r="M29" s="167"/>
      <c r="N29" s="168"/>
      <c r="O29" s="169"/>
      <c r="P29" s="32"/>
      <c r="Q29" s="6"/>
      <c r="R29" s="6"/>
      <c r="S29" s="6"/>
      <c r="T29" s="176"/>
      <c r="U29" s="220"/>
      <c r="V29" s="221"/>
      <c r="W29" s="216"/>
      <c r="X29" s="121"/>
      <c r="Y29" s="121"/>
      <c r="Z29" s="121"/>
      <c r="AA29" s="121"/>
      <c r="AB29" s="122"/>
      <c r="AC29" s="40"/>
    </row>
    <row r="30" spans="1:34" ht="10.15" customHeight="1">
      <c r="A30" s="6"/>
      <c r="B30" s="6"/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0"/>
      <c r="N30" s="6"/>
      <c r="O30" s="6"/>
      <c r="P30" s="6"/>
      <c r="Q30" s="6"/>
      <c r="R30" s="6"/>
      <c r="S30" s="6"/>
      <c r="T30" s="6"/>
      <c r="U30" s="45"/>
      <c r="V30" s="45"/>
      <c r="W30" s="45"/>
      <c r="X30" s="45"/>
      <c r="Y30" s="45"/>
      <c r="Z30" s="45"/>
      <c r="AA30" s="45"/>
      <c r="AB30" s="45"/>
      <c r="AC30" s="45"/>
      <c r="AD30" s="40"/>
    </row>
    <row r="31" spans="1:34" ht="10.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4" ht="10.15" customHeight="1">
      <c r="B32" s="190" t="s">
        <v>69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2"/>
      <c r="M32" s="40"/>
      <c r="N32" s="6"/>
      <c r="O32" s="6"/>
      <c r="P32" s="6"/>
      <c r="Q32" s="6"/>
      <c r="R32" s="45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7"/>
    </row>
    <row r="33" spans="1:31" ht="10.15" customHeight="1" thickBot="1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5"/>
      <c r="M33" s="40"/>
      <c r="N33" s="6"/>
      <c r="O33" s="6"/>
      <c r="P33" s="6"/>
      <c r="Q33" s="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7"/>
    </row>
    <row r="34" spans="1:31" ht="10.15" customHeight="1">
      <c r="K34" s="49"/>
      <c r="L34" s="49"/>
      <c r="M34" s="49"/>
      <c r="N34" s="49"/>
      <c r="O34" s="49"/>
      <c r="P34" s="49"/>
      <c r="Q34" s="49"/>
      <c r="R34" s="230" t="s">
        <v>72</v>
      </c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2"/>
    </row>
    <row r="35" spans="1:31" ht="10.15" customHeight="1">
      <c r="C35" s="80"/>
      <c r="D35" s="176">
        <v>1</v>
      </c>
      <c r="E35" s="212" t="s">
        <v>55</v>
      </c>
      <c r="F35" s="207"/>
      <c r="G35" s="215" t="s">
        <v>134</v>
      </c>
      <c r="H35" s="118"/>
      <c r="I35" s="118"/>
      <c r="J35" s="118"/>
      <c r="K35" s="118"/>
      <c r="L35" s="119"/>
      <c r="M35" s="7"/>
      <c r="N35" s="10"/>
      <c r="O35" s="49"/>
      <c r="P35" s="49"/>
      <c r="Q35" s="49"/>
      <c r="R35" s="233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34"/>
    </row>
    <row r="36" spans="1:31" ht="10.15" customHeight="1">
      <c r="C36" s="1"/>
      <c r="D36" s="176"/>
      <c r="E36" s="209"/>
      <c r="F36" s="210"/>
      <c r="G36" s="216"/>
      <c r="H36" s="121"/>
      <c r="I36" s="121"/>
      <c r="J36" s="121"/>
      <c r="K36" s="121"/>
      <c r="L36" s="122"/>
      <c r="M36" s="7"/>
      <c r="N36" s="10"/>
      <c r="O36" s="49"/>
      <c r="P36" s="49"/>
      <c r="Q36" s="50"/>
      <c r="R36" s="233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34"/>
    </row>
    <row r="37" spans="1:31" ht="10.15" customHeight="1" thickBot="1">
      <c r="C37" s="2"/>
      <c r="E37" s="78"/>
      <c r="F37" s="78"/>
      <c r="G37" s="79"/>
      <c r="H37" s="79"/>
      <c r="I37" s="79"/>
      <c r="J37" s="79"/>
      <c r="K37" s="79"/>
      <c r="L37" s="79"/>
      <c r="M37" s="49"/>
      <c r="N37" s="49"/>
      <c r="O37" s="40"/>
      <c r="P37" s="49"/>
      <c r="Q37" s="50"/>
      <c r="R37" s="233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34"/>
    </row>
    <row r="38" spans="1:31" ht="10.15" customHeight="1">
      <c r="A38" s="80"/>
      <c r="B38" s="238" t="s">
        <v>13</v>
      </c>
      <c r="C38" s="3"/>
      <c r="D38" s="178" t="s">
        <v>6</v>
      </c>
      <c r="E38" s="239" t="s">
        <v>56</v>
      </c>
      <c r="F38" s="240"/>
      <c r="G38" s="243" t="s">
        <v>135</v>
      </c>
      <c r="H38" s="171"/>
      <c r="I38" s="171"/>
      <c r="J38" s="171"/>
      <c r="K38" s="171"/>
      <c r="L38" s="172"/>
      <c r="M38" s="164" t="s">
        <v>92</v>
      </c>
      <c r="N38" s="165"/>
      <c r="O38" s="166"/>
      <c r="P38" s="75"/>
      <c r="Q38" s="50"/>
      <c r="R38" s="233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34"/>
    </row>
    <row r="39" spans="1:31" ht="10.15" customHeight="1" thickBot="1">
      <c r="A39" s="49"/>
      <c r="B39" s="213"/>
      <c r="C39" s="1"/>
      <c r="D39" s="178"/>
      <c r="E39" s="241"/>
      <c r="F39" s="242"/>
      <c r="G39" s="244"/>
      <c r="H39" s="173"/>
      <c r="I39" s="173"/>
      <c r="J39" s="173"/>
      <c r="K39" s="173"/>
      <c r="L39" s="174"/>
      <c r="M39" s="167"/>
      <c r="N39" s="168"/>
      <c r="O39" s="169"/>
      <c r="P39" s="75"/>
      <c r="Q39" s="38"/>
      <c r="R39" s="233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34"/>
    </row>
    <row r="40" spans="1:31" ht="10.15" customHeight="1">
      <c r="A40" s="49"/>
      <c r="B40" s="4"/>
      <c r="C40" s="2"/>
      <c r="E40" s="76"/>
      <c r="F40" s="76"/>
      <c r="G40" s="79"/>
      <c r="H40" s="79"/>
      <c r="I40" s="79"/>
      <c r="J40" s="79"/>
      <c r="K40" s="79"/>
      <c r="L40" s="79"/>
      <c r="M40" s="49"/>
      <c r="N40" s="49"/>
      <c r="O40" s="40"/>
      <c r="P40" s="49"/>
      <c r="Q40" s="38"/>
      <c r="R40" s="233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34"/>
    </row>
    <row r="41" spans="1:31" ht="10.15" customHeight="1">
      <c r="A41" s="49"/>
      <c r="B41" s="5"/>
      <c r="C41" s="3"/>
      <c r="D41" s="217">
        <v>3</v>
      </c>
      <c r="E41" s="212" t="s">
        <v>53</v>
      </c>
      <c r="F41" s="207"/>
      <c r="G41" s="215" t="s">
        <v>30</v>
      </c>
      <c r="H41" s="118"/>
      <c r="I41" s="118"/>
      <c r="J41" s="118"/>
      <c r="K41" s="118"/>
      <c r="L41" s="119"/>
      <c r="M41" s="245" t="s">
        <v>68</v>
      </c>
      <c r="N41" s="177"/>
      <c r="O41" s="177"/>
      <c r="P41" s="32"/>
      <c r="Q41" s="38"/>
      <c r="R41" s="233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34"/>
    </row>
    <row r="42" spans="1:31" ht="10.15" customHeight="1">
      <c r="A42" s="49"/>
      <c r="B42" s="5"/>
      <c r="C42" s="80"/>
      <c r="D42" s="217"/>
      <c r="E42" s="209"/>
      <c r="F42" s="210"/>
      <c r="G42" s="216"/>
      <c r="H42" s="121"/>
      <c r="I42" s="121"/>
      <c r="J42" s="121"/>
      <c r="K42" s="121"/>
      <c r="L42" s="122"/>
      <c r="M42" s="222"/>
      <c r="N42" s="177"/>
      <c r="O42" s="177"/>
      <c r="P42" s="32"/>
      <c r="Q42" s="40"/>
      <c r="R42" s="233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34"/>
    </row>
    <row r="43" spans="1:31" ht="10.15" customHeight="1" thickBot="1">
      <c r="A43" s="222"/>
      <c r="B43" s="5"/>
      <c r="C43" s="80"/>
      <c r="D43" s="37"/>
      <c r="E43" s="76"/>
      <c r="F43" s="76"/>
      <c r="G43" s="79"/>
      <c r="H43" s="79"/>
      <c r="I43" s="79"/>
      <c r="J43" s="79"/>
      <c r="K43" s="79"/>
      <c r="L43" s="79"/>
      <c r="M43" s="49"/>
      <c r="N43" s="49"/>
      <c r="O43" s="47"/>
      <c r="P43" s="45"/>
      <c r="Q43" s="49"/>
      <c r="R43" s="235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7"/>
    </row>
    <row r="44" spans="1:31" ht="10.15" customHeight="1">
      <c r="A44" s="222"/>
      <c r="B44" s="5"/>
      <c r="C44" s="80"/>
      <c r="E44" s="76"/>
      <c r="F44" s="76"/>
      <c r="G44" s="79"/>
      <c r="H44" s="79"/>
      <c r="I44" s="79"/>
      <c r="J44" s="79"/>
      <c r="K44" s="79"/>
      <c r="L44" s="79"/>
      <c r="M44" s="49"/>
      <c r="N44" s="49"/>
      <c r="O44" s="45"/>
      <c r="P44" s="45"/>
      <c r="Q44" s="49"/>
      <c r="R44" s="49"/>
      <c r="S44" s="49"/>
      <c r="T44" s="40"/>
      <c r="U44" s="53"/>
      <c r="V44" s="53"/>
      <c r="W44" s="33"/>
      <c r="X44" s="33"/>
      <c r="Y44" s="33"/>
      <c r="Z44" s="33"/>
      <c r="AA44" s="33"/>
      <c r="AB44" s="49"/>
      <c r="AC44" s="49"/>
      <c r="AD44" s="49"/>
    </row>
    <row r="45" spans="1:31" ht="10.15" customHeight="1">
      <c r="A45" s="40"/>
      <c r="B45" s="5"/>
      <c r="C45" s="80"/>
      <c r="D45" s="176">
        <v>4</v>
      </c>
      <c r="E45" s="212" t="s">
        <v>47</v>
      </c>
      <c r="F45" s="207"/>
      <c r="G45" s="215" t="s">
        <v>25</v>
      </c>
      <c r="H45" s="118"/>
      <c r="I45" s="118"/>
      <c r="J45" s="118"/>
      <c r="K45" s="118"/>
      <c r="L45" s="119"/>
      <c r="M45" s="10"/>
      <c r="N45" s="49"/>
      <c r="O45" s="75"/>
      <c r="P45" s="75"/>
      <c r="Q45" s="49"/>
      <c r="R45" s="49"/>
      <c r="S45" s="40"/>
      <c r="T45" s="74"/>
      <c r="U45" s="74"/>
      <c r="V45" s="8"/>
      <c r="W45" s="8"/>
      <c r="X45" s="8"/>
      <c r="Y45" s="8"/>
      <c r="Z45" s="8"/>
      <c r="AA45" s="8"/>
      <c r="AB45" s="73"/>
      <c r="AC45" s="73"/>
      <c r="AD45" s="49"/>
    </row>
    <row r="46" spans="1:31" ht="10.15" customHeight="1">
      <c r="A46" s="49"/>
      <c r="B46" s="5"/>
      <c r="C46" s="1"/>
      <c r="D46" s="176"/>
      <c r="E46" s="209"/>
      <c r="F46" s="210"/>
      <c r="G46" s="216"/>
      <c r="H46" s="121"/>
      <c r="I46" s="121"/>
      <c r="J46" s="121"/>
      <c r="K46" s="121"/>
      <c r="L46" s="122"/>
      <c r="M46" s="10"/>
      <c r="N46" s="49"/>
      <c r="O46" s="13"/>
      <c r="P46" s="49"/>
      <c r="Q46" s="6"/>
      <c r="R46" s="6"/>
      <c r="S46" s="40"/>
      <c r="T46" s="74"/>
      <c r="U46" s="74"/>
      <c r="V46" s="8"/>
      <c r="W46" s="8"/>
      <c r="X46" s="8"/>
      <c r="Y46" s="8"/>
      <c r="Z46" s="8"/>
      <c r="AA46" s="8"/>
      <c r="AB46" s="73"/>
      <c r="AC46" s="73"/>
      <c r="AD46" s="49"/>
    </row>
    <row r="47" spans="1:31" ht="10.15" customHeight="1">
      <c r="A47" s="49"/>
      <c r="B47" s="4"/>
      <c r="C47" s="2"/>
      <c r="E47" s="104"/>
      <c r="F47" s="104"/>
      <c r="G47" s="79"/>
      <c r="H47" s="79"/>
      <c r="I47" s="79"/>
      <c r="J47" s="79"/>
      <c r="K47" s="79"/>
      <c r="L47" s="30"/>
      <c r="M47" s="49"/>
      <c r="N47" s="49"/>
      <c r="O47" s="13"/>
      <c r="P47" s="49"/>
      <c r="Q47" s="40"/>
      <c r="R47" s="49"/>
      <c r="S47" s="50"/>
      <c r="T47" s="49"/>
      <c r="U47" s="49"/>
      <c r="V47" s="12"/>
      <c r="W47" s="12"/>
      <c r="X47" s="49"/>
      <c r="Y47" s="49"/>
      <c r="Z47" s="49"/>
      <c r="AA47" s="49"/>
      <c r="AB47" s="49"/>
      <c r="AC47" s="49"/>
      <c r="AD47" s="49"/>
    </row>
    <row r="48" spans="1:31" ht="10.15" customHeight="1">
      <c r="A48" s="49"/>
      <c r="B48" s="38"/>
      <c r="C48" s="3"/>
      <c r="D48" s="176">
        <v>5</v>
      </c>
      <c r="E48" s="212" t="s">
        <v>48</v>
      </c>
      <c r="F48" s="207"/>
      <c r="G48" s="215" t="s">
        <v>136</v>
      </c>
      <c r="H48" s="118"/>
      <c r="I48" s="118"/>
      <c r="J48" s="118"/>
      <c r="K48" s="118"/>
      <c r="L48" s="119"/>
      <c r="M48" s="49"/>
      <c r="N48" s="49"/>
      <c r="O48" s="40"/>
      <c r="P48" s="49"/>
      <c r="Q48" s="40"/>
      <c r="R48" s="49"/>
      <c r="S48" s="38"/>
      <c r="T48" s="49"/>
      <c r="U48" s="40"/>
      <c r="V48" s="12"/>
      <c r="W48" s="12"/>
      <c r="X48" s="73"/>
      <c r="Y48" s="73"/>
      <c r="Z48" s="73"/>
      <c r="AA48" s="73"/>
      <c r="AB48" s="73"/>
      <c r="AC48" s="73"/>
      <c r="AD48" s="33"/>
    </row>
    <row r="49" spans="1:30" ht="10.15" customHeight="1">
      <c r="A49" s="80"/>
      <c r="B49" s="39"/>
      <c r="C49" s="1"/>
      <c r="D49" s="176"/>
      <c r="E49" s="209"/>
      <c r="F49" s="210"/>
      <c r="G49" s="216"/>
      <c r="H49" s="121"/>
      <c r="I49" s="121"/>
      <c r="J49" s="121"/>
      <c r="K49" s="121"/>
      <c r="L49" s="122"/>
      <c r="M49" s="49"/>
      <c r="N49" s="49"/>
      <c r="O49" s="49"/>
      <c r="P49" s="49"/>
      <c r="Q49" s="40"/>
      <c r="R49" s="49"/>
      <c r="S49" s="38"/>
      <c r="T49" s="49"/>
      <c r="U49" s="40"/>
      <c r="V49" s="12"/>
      <c r="W49" s="12"/>
      <c r="X49" s="73"/>
      <c r="Y49" s="73"/>
      <c r="Z49" s="73"/>
      <c r="AA49" s="73"/>
      <c r="AB49" s="73"/>
      <c r="AC49" s="73"/>
      <c r="AD49" s="33"/>
    </row>
    <row r="50" spans="1:30" ht="10.15" customHeight="1">
      <c r="A50" s="80"/>
      <c r="B50" s="213" t="s">
        <v>17</v>
      </c>
      <c r="C50" s="2"/>
      <c r="E50" s="105"/>
      <c r="F50" s="105"/>
      <c r="G50" s="79"/>
      <c r="H50" s="79"/>
      <c r="I50" s="79"/>
      <c r="J50" s="79"/>
      <c r="K50" s="79"/>
      <c r="L50" s="79"/>
      <c r="M50" s="49"/>
      <c r="N50" s="49"/>
      <c r="O50" s="49"/>
      <c r="P50" s="74"/>
      <c r="Q50" s="49"/>
      <c r="R50" s="49"/>
      <c r="S50" s="50"/>
      <c r="T50" s="49"/>
      <c r="U50" s="49"/>
      <c r="V50" s="12"/>
      <c r="W50" s="12"/>
      <c r="X50" s="49"/>
      <c r="Y50" s="49"/>
      <c r="Z50" s="49"/>
      <c r="AA50" s="49"/>
      <c r="AB50" s="49"/>
      <c r="AC50" s="49"/>
      <c r="AD50" s="33"/>
    </row>
    <row r="51" spans="1:30" ht="10.15" customHeight="1">
      <c r="A51" s="80"/>
      <c r="B51" s="214"/>
      <c r="C51" s="3"/>
      <c r="D51" s="176">
        <v>6</v>
      </c>
      <c r="E51" s="212" t="s">
        <v>14</v>
      </c>
      <c r="F51" s="207"/>
      <c r="G51" s="215" t="s">
        <v>74</v>
      </c>
      <c r="H51" s="118"/>
      <c r="I51" s="118"/>
      <c r="J51" s="118"/>
      <c r="K51" s="118"/>
      <c r="L51" s="119"/>
      <c r="M51" s="33"/>
      <c r="N51" s="49"/>
      <c r="O51" s="49"/>
      <c r="P51" s="74"/>
      <c r="Q51" s="49"/>
      <c r="R51" s="49"/>
      <c r="S51" s="49"/>
      <c r="T51" s="49"/>
      <c r="U51" s="40"/>
      <c r="V51" s="12"/>
      <c r="W51" s="12"/>
      <c r="X51" s="73"/>
      <c r="Y51" s="73"/>
      <c r="Z51" s="73"/>
      <c r="AA51" s="73"/>
      <c r="AB51" s="73"/>
      <c r="AC51" s="73"/>
      <c r="AD51" s="49"/>
    </row>
    <row r="52" spans="1:30" ht="10.15" customHeight="1">
      <c r="C52" s="1"/>
      <c r="D52" s="176"/>
      <c r="E52" s="209"/>
      <c r="F52" s="210"/>
      <c r="G52" s="216"/>
      <c r="H52" s="121"/>
      <c r="I52" s="121"/>
      <c r="J52" s="121"/>
      <c r="K52" s="121"/>
      <c r="L52" s="122"/>
      <c r="M52" s="33"/>
      <c r="N52" s="49"/>
      <c r="O52" s="49"/>
      <c r="P52" s="49"/>
      <c r="Q52" s="49"/>
      <c r="R52" s="49"/>
      <c r="S52" s="49"/>
      <c r="T52" s="49"/>
      <c r="U52" s="40"/>
      <c r="V52" s="12"/>
      <c r="W52" s="12"/>
      <c r="X52" s="73"/>
      <c r="Y52" s="73"/>
      <c r="Z52" s="73"/>
      <c r="AA52" s="73"/>
      <c r="AB52" s="73"/>
      <c r="AC52" s="73"/>
      <c r="AD52" s="49"/>
    </row>
    <row r="53" spans="1:30" ht="10.15" customHeight="1">
      <c r="A53" s="49"/>
      <c r="B53" s="49"/>
      <c r="C53" s="57"/>
      <c r="D53" s="49"/>
      <c r="E53" s="105"/>
      <c r="F53" s="105"/>
      <c r="G53" s="105"/>
      <c r="H53" s="79"/>
      <c r="I53" s="79"/>
      <c r="J53" s="79"/>
      <c r="K53" s="79"/>
      <c r="L53" s="79"/>
      <c r="M53" s="33"/>
      <c r="N53" s="49"/>
      <c r="O53" s="49"/>
      <c r="P53" s="49"/>
      <c r="Q53" s="49"/>
      <c r="R53" s="49"/>
      <c r="S53" s="49"/>
      <c r="T53" s="49"/>
      <c r="U53" s="49"/>
      <c r="V53" s="12"/>
      <c r="W53" s="12"/>
      <c r="X53" s="53"/>
      <c r="Y53" s="33"/>
      <c r="Z53" s="33"/>
      <c r="AA53" s="33"/>
      <c r="AB53" s="33"/>
      <c r="AC53" s="33"/>
      <c r="AD53" s="49"/>
    </row>
    <row r="54" spans="1:30" ht="10.15" customHeight="1">
      <c r="A54" s="49"/>
      <c r="B54" s="49"/>
      <c r="C54" s="36"/>
      <c r="D54" s="217">
        <v>7</v>
      </c>
      <c r="E54" s="218" t="s">
        <v>49</v>
      </c>
      <c r="F54" s="219"/>
      <c r="G54" s="215" t="s">
        <v>23</v>
      </c>
      <c r="H54" s="118"/>
      <c r="I54" s="118"/>
      <c r="J54" s="118"/>
      <c r="K54" s="118"/>
      <c r="L54" s="119"/>
      <c r="M54" s="49"/>
      <c r="N54" s="49"/>
      <c r="O54" s="49"/>
    </row>
    <row r="55" spans="1:30" ht="10.15" customHeight="1">
      <c r="A55" s="6"/>
      <c r="B55" s="6"/>
      <c r="C55" s="6"/>
      <c r="D55" s="217"/>
      <c r="E55" s="220"/>
      <c r="F55" s="221"/>
      <c r="G55" s="216"/>
      <c r="H55" s="121"/>
      <c r="I55" s="121"/>
      <c r="J55" s="121"/>
      <c r="K55" s="121"/>
      <c r="L55" s="122"/>
      <c r="M55" s="40"/>
      <c r="N55" s="6"/>
      <c r="O55" s="6"/>
    </row>
    <row r="56" spans="1:30" ht="12" customHeight="1">
      <c r="A56" s="49"/>
      <c r="B56" s="49"/>
      <c r="C56" s="49"/>
      <c r="D56" s="49"/>
      <c r="E56" s="40"/>
      <c r="F56" s="53"/>
      <c r="G56" s="53"/>
      <c r="H56" s="7"/>
      <c r="I56" s="7"/>
      <c r="J56" s="7"/>
      <c r="K56" s="7"/>
      <c r="L56" s="7"/>
      <c r="M56" s="7"/>
      <c r="N56" s="10"/>
      <c r="O56" s="40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30" ht="12" customHeight="1">
      <c r="A57" s="49"/>
      <c r="B57" s="49"/>
      <c r="C57" s="49"/>
      <c r="D57" s="49"/>
      <c r="E57" s="40"/>
      <c r="F57" s="53"/>
      <c r="G57" s="53"/>
      <c r="H57" s="7"/>
      <c r="I57" s="7"/>
      <c r="J57" s="7"/>
      <c r="K57" s="7"/>
      <c r="L57" s="7"/>
      <c r="M57" s="7"/>
      <c r="N57" s="10"/>
      <c r="O57" s="84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30" ht="12" customHeight="1">
      <c r="A58" s="49"/>
      <c r="B58" s="49"/>
      <c r="C58" s="49"/>
      <c r="D58" s="49"/>
      <c r="E58" s="40"/>
      <c r="F58" s="53"/>
      <c r="G58" s="53"/>
      <c r="H58" s="7"/>
      <c r="I58" s="7"/>
      <c r="J58" s="7"/>
      <c r="K58" s="7"/>
      <c r="L58" s="7"/>
      <c r="M58" s="7"/>
      <c r="N58" s="10"/>
      <c r="O58" s="49"/>
      <c r="P58" s="83"/>
      <c r="Q58" s="18"/>
      <c r="R58" s="18"/>
      <c r="S58" s="18"/>
      <c r="T58" s="52"/>
      <c r="U58" s="33"/>
      <c r="V58" s="33"/>
      <c r="W58" s="52"/>
      <c r="X58" s="52"/>
      <c r="Y58" s="33"/>
      <c r="Z58" s="33"/>
      <c r="AA58" s="33"/>
      <c r="AB58" s="52"/>
      <c r="AC58" s="49"/>
    </row>
    <row r="59" spans="1:30" ht="12" customHeight="1">
      <c r="A59" s="49"/>
      <c r="B59" s="49"/>
      <c r="C59" s="49"/>
      <c r="D59" s="49"/>
      <c r="E59" s="40"/>
      <c r="F59" s="53"/>
      <c r="G59" s="53"/>
      <c r="H59" s="7"/>
      <c r="I59" s="7"/>
      <c r="J59" s="7"/>
      <c r="K59" s="7"/>
      <c r="L59" s="7"/>
      <c r="M59" s="7"/>
      <c r="N59" s="10"/>
      <c r="O59" s="49"/>
      <c r="P59" s="18"/>
      <c r="Q59" s="18"/>
      <c r="R59" s="18"/>
      <c r="S59" s="18"/>
      <c r="T59" s="33"/>
      <c r="U59" s="33"/>
      <c r="V59" s="33"/>
      <c r="W59" s="83"/>
      <c r="X59" s="18"/>
      <c r="Y59" s="18"/>
      <c r="Z59" s="18"/>
      <c r="AA59" s="18"/>
      <c r="AB59" s="18"/>
      <c r="AC59" s="49"/>
    </row>
    <row r="60" spans="1:30" ht="12" customHeight="1">
      <c r="A60" s="49"/>
      <c r="B60" s="49"/>
      <c r="C60" s="49"/>
      <c r="D60" s="49"/>
      <c r="E60" s="40"/>
      <c r="F60" s="53"/>
      <c r="G60" s="53"/>
      <c r="H60" s="7"/>
      <c r="I60" s="7"/>
      <c r="J60" s="7"/>
      <c r="K60" s="7"/>
      <c r="L60" s="7"/>
      <c r="M60" s="7"/>
      <c r="N60" s="10"/>
      <c r="O60" s="49"/>
      <c r="P60" s="102"/>
      <c r="Q60" s="82"/>
      <c r="R60" s="82"/>
      <c r="S60" s="82"/>
      <c r="T60" s="52"/>
      <c r="U60" s="52"/>
      <c r="V60" s="52"/>
      <c r="W60" s="52"/>
      <c r="X60" s="52"/>
      <c r="Y60" s="52"/>
      <c r="Z60" s="52"/>
      <c r="AA60" s="52"/>
      <c r="AB60" s="103"/>
      <c r="AC60" s="49"/>
    </row>
    <row r="61" spans="1:30" ht="12" customHeight="1">
      <c r="A61" s="49"/>
      <c r="B61" s="49"/>
      <c r="C61" s="49"/>
      <c r="D61" s="49"/>
      <c r="E61" s="40"/>
      <c r="F61" s="53"/>
      <c r="G61" s="53"/>
      <c r="H61" s="7"/>
      <c r="I61" s="7"/>
      <c r="J61" s="7"/>
      <c r="K61" s="7"/>
      <c r="L61" s="7"/>
      <c r="M61" s="7"/>
      <c r="N61" s="10"/>
      <c r="O61" s="49"/>
      <c r="P61" s="102"/>
      <c r="Q61" s="82"/>
      <c r="R61" s="82"/>
      <c r="S61" s="82"/>
      <c r="T61" s="52"/>
      <c r="U61" s="52"/>
      <c r="V61" s="52"/>
      <c r="W61" s="52"/>
      <c r="X61" s="52"/>
      <c r="Y61" s="52"/>
      <c r="Z61" s="52"/>
      <c r="AA61" s="52"/>
      <c r="AB61" s="103"/>
      <c r="AC61" s="49"/>
    </row>
    <row r="62" spans="1:30" ht="12" customHeight="1">
      <c r="A62" s="49"/>
      <c r="B62" s="49"/>
      <c r="C62" s="49"/>
      <c r="D62" s="49"/>
      <c r="E62" s="40"/>
      <c r="F62" s="53"/>
      <c r="G62" s="53"/>
      <c r="H62" s="7"/>
      <c r="I62" s="7"/>
      <c r="J62" s="7"/>
      <c r="K62" s="7"/>
      <c r="L62" s="7"/>
      <c r="M62" s="7"/>
      <c r="N62" s="10"/>
      <c r="O62" s="49"/>
      <c r="P62" s="102"/>
      <c r="Q62" s="82"/>
      <c r="R62" s="82"/>
      <c r="S62" s="82"/>
      <c r="T62" s="52"/>
      <c r="U62" s="52"/>
      <c r="V62" s="52"/>
      <c r="W62" s="52"/>
      <c r="X62" s="52"/>
      <c r="Y62" s="52"/>
      <c r="Z62" s="52"/>
      <c r="AA62" s="52"/>
      <c r="AB62" s="103"/>
      <c r="AC62" s="49"/>
    </row>
    <row r="63" spans="1:30" ht="12" customHeight="1">
      <c r="A63" s="49"/>
      <c r="B63" s="49"/>
      <c r="C63" s="49"/>
      <c r="D63" s="49"/>
      <c r="E63" s="40"/>
      <c r="F63" s="53"/>
      <c r="G63" s="53"/>
      <c r="H63" s="7"/>
      <c r="I63" s="7"/>
      <c r="J63" s="7"/>
      <c r="K63" s="7"/>
      <c r="L63" s="7"/>
      <c r="M63" s="7"/>
      <c r="N63" s="10"/>
      <c r="O63" s="49"/>
      <c r="P63" s="102"/>
      <c r="Q63" s="82"/>
      <c r="R63" s="82"/>
      <c r="S63" s="82"/>
      <c r="T63" s="52"/>
      <c r="U63" s="52"/>
      <c r="V63" s="52"/>
      <c r="W63" s="52"/>
      <c r="X63" s="52"/>
      <c r="Y63" s="52"/>
      <c r="Z63" s="52"/>
      <c r="AA63" s="52"/>
      <c r="AB63" s="103"/>
      <c r="AC63" s="49"/>
    </row>
    <row r="64" spans="1:30" ht="12" customHeight="1">
      <c r="A64" s="49"/>
      <c r="B64" s="49"/>
      <c r="C64" s="49"/>
      <c r="D64" s="49"/>
      <c r="E64" s="40"/>
      <c r="F64" s="53"/>
      <c r="G64" s="53"/>
      <c r="H64" s="7"/>
      <c r="I64" s="7"/>
      <c r="J64" s="7"/>
      <c r="K64" s="7"/>
      <c r="L64" s="7"/>
      <c r="M64" s="7"/>
      <c r="N64" s="10"/>
      <c r="O64" s="49"/>
      <c r="P64" s="102"/>
      <c r="Q64" s="82"/>
      <c r="R64" s="82"/>
      <c r="S64" s="82"/>
      <c r="T64" s="52"/>
      <c r="U64" s="52"/>
      <c r="V64" s="52"/>
      <c r="W64" s="52"/>
      <c r="X64" s="52"/>
      <c r="Y64" s="52"/>
      <c r="Z64" s="52"/>
      <c r="AA64" s="52"/>
      <c r="AB64" s="103"/>
      <c r="AC64" s="49"/>
    </row>
    <row r="65" spans="1:45" ht="12" customHeight="1">
      <c r="A65" s="49"/>
      <c r="B65" s="49"/>
      <c r="C65" s="49"/>
      <c r="D65" s="49"/>
      <c r="E65" s="40"/>
      <c r="F65" s="53"/>
      <c r="G65" s="53"/>
      <c r="H65" s="7"/>
      <c r="I65" s="7"/>
      <c r="J65" s="7"/>
      <c r="K65" s="7"/>
      <c r="L65" s="7"/>
      <c r="M65" s="7"/>
      <c r="N65" s="10"/>
      <c r="O65" s="49"/>
      <c r="P65" s="102"/>
      <c r="Q65" s="82"/>
      <c r="R65" s="82"/>
      <c r="S65" s="82"/>
      <c r="T65" s="52"/>
      <c r="U65" s="52"/>
      <c r="V65" s="52"/>
      <c r="W65" s="52"/>
      <c r="X65" s="52"/>
      <c r="Y65" s="52"/>
      <c r="Z65" s="52"/>
      <c r="AA65" s="52"/>
      <c r="AB65" s="103"/>
      <c r="AC65" s="49"/>
    </row>
    <row r="66" spans="1:45" ht="12" customHeight="1">
      <c r="A66" s="49"/>
      <c r="B66" s="49"/>
      <c r="C66" s="49"/>
      <c r="D66" s="49"/>
      <c r="E66" s="40"/>
      <c r="F66" s="53"/>
      <c r="G66" s="53"/>
      <c r="H66" s="7"/>
      <c r="I66" s="7"/>
      <c r="J66" s="7"/>
      <c r="K66" s="7"/>
      <c r="L66" s="7"/>
      <c r="M66" s="7"/>
      <c r="N66" s="10"/>
      <c r="O66" s="49"/>
      <c r="P66" s="83"/>
      <c r="Q66" s="82"/>
      <c r="R66" s="82"/>
      <c r="S66" s="82"/>
      <c r="T66" s="83"/>
      <c r="U66" s="52"/>
      <c r="V66" s="83"/>
      <c r="W66" s="83"/>
      <c r="X66" s="83"/>
      <c r="Y66" s="83"/>
      <c r="Z66" s="83"/>
      <c r="AA66" s="83"/>
      <c r="AB66" s="83"/>
      <c r="AC66" s="49"/>
    </row>
    <row r="67" spans="1:45" ht="12" customHeight="1">
      <c r="A67" s="49"/>
      <c r="B67" s="49"/>
      <c r="C67" s="49"/>
      <c r="D67" s="49"/>
      <c r="E67" s="40"/>
      <c r="F67" s="53"/>
      <c r="G67" s="53"/>
      <c r="H67" s="7"/>
      <c r="I67" s="7"/>
      <c r="J67" s="7"/>
      <c r="K67" s="7"/>
      <c r="L67" s="7"/>
      <c r="M67" s="7"/>
      <c r="N67" s="10"/>
      <c r="O67" s="49"/>
      <c r="P67" s="83"/>
      <c r="Q67" s="82"/>
      <c r="R67" s="82"/>
      <c r="S67" s="82"/>
      <c r="T67" s="83"/>
      <c r="U67" s="52"/>
      <c r="V67" s="83"/>
      <c r="W67" s="83"/>
      <c r="X67" s="83"/>
      <c r="Y67" s="83"/>
      <c r="Z67" s="83"/>
      <c r="AA67" s="83"/>
      <c r="AB67" s="83"/>
      <c r="AC67" s="49"/>
      <c r="AD67" s="7"/>
    </row>
    <row r="68" spans="1:45" ht="12" customHeight="1">
      <c r="A68" s="49"/>
      <c r="B68" s="49"/>
      <c r="C68" s="49"/>
      <c r="D68" s="49"/>
      <c r="E68" s="40"/>
      <c r="F68" s="53"/>
      <c r="G68" s="53"/>
      <c r="H68" s="7"/>
      <c r="I68" s="7"/>
      <c r="J68" s="7"/>
      <c r="K68" s="7"/>
      <c r="L68" s="7"/>
      <c r="M68" s="7"/>
      <c r="N68" s="10"/>
      <c r="O68" s="49"/>
      <c r="P68" s="83"/>
      <c r="Q68" s="82"/>
      <c r="R68" s="82"/>
      <c r="S68" s="82"/>
      <c r="T68" s="83"/>
      <c r="U68" s="52"/>
      <c r="V68" s="83"/>
      <c r="W68" s="83"/>
      <c r="X68" s="83"/>
      <c r="Y68" s="83"/>
      <c r="Z68" s="83"/>
      <c r="AA68" s="83"/>
      <c r="AB68" s="83"/>
      <c r="AC68" s="49"/>
      <c r="AD68" s="7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</row>
    <row r="69" spans="1:45" ht="12" customHeight="1">
      <c r="A69" s="49"/>
      <c r="B69" s="49"/>
      <c r="C69" s="49"/>
      <c r="D69" s="49"/>
      <c r="E69" s="40"/>
      <c r="F69" s="53"/>
      <c r="G69" s="53"/>
      <c r="H69" s="7"/>
      <c r="I69" s="7"/>
      <c r="J69" s="7"/>
      <c r="K69" s="7"/>
      <c r="L69" s="7"/>
      <c r="M69" s="7"/>
      <c r="N69" s="10"/>
      <c r="AD69" s="7"/>
      <c r="AG69" s="83"/>
      <c r="AH69" s="82"/>
      <c r="AI69" s="82"/>
      <c r="AJ69" s="82"/>
      <c r="AK69" s="83"/>
      <c r="AL69" s="52"/>
      <c r="AM69" s="83"/>
      <c r="AN69" s="83"/>
      <c r="AO69" s="61"/>
      <c r="AP69" s="61"/>
      <c r="AQ69" s="61"/>
      <c r="AR69" s="61"/>
      <c r="AS69" s="61"/>
    </row>
    <row r="70" spans="1:45" ht="10.15" customHeight="1">
      <c r="A70" s="49"/>
      <c r="B70" s="49"/>
      <c r="C70" s="49"/>
      <c r="D70" s="49"/>
      <c r="E70" s="40"/>
      <c r="F70" s="53"/>
      <c r="G70" s="53"/>
      <c r="H70" s="7"/>
      <c r="I70" s="7"/>
      <c r="J70" s="7"/>
      <c r="K70" s="7"/>
      <c r="L70" s="7"/>
      <c r="M70" s="7"/>
      <c r="N70" s="10"/>
      <c r="O70" s="14"/>
      <c r="P70" s="49"/>
      <c r="Q70" s="49"/>
      <c r="R70" s="49"/>
      <c r="S70" s="49"/>
      <c r="T70" s="49"/>
      <c r="U70" s="49"/>
      <c r="V70" s="40"/>
      <c r="W70" s="53"/>
      <c r="X70" s="53"/>
      <c r="Y70" s="7"/>
      <c r="Z70" s="7"/>
      <c r="AA70" s="7"/>
      <c r="AB70" s="7"/>
      <c r="AC70" s="7"/>
      <c r="AD70" s="7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 ht="10.15" customHeight="1">
      <c r="A71" s="49"/>
      <c r="B71" s="49"/>
      <c r="C71" s="49"/>
      <c r="D71" s="49"/>
      <c r="E71" s="40"/>
      <c r="F71" s="53"/>
      <c r="G71" s="53"/>
      <c r="H71" s="7"/>
      <c r="I71" s="7"/>
      <c r="J71" s="7"/>
      <c r="K71" s="7"/>
      <c r="L71" s="7"/>
      <c r="M71" s="7"/>
      <c r="N71" s="10"/>
      <c r="O71" s="14"/>
      <c r="P71" s="49"/>
      <c r="Q71" s="49"/>
      <c r="R71" s="49"/>
      <c r="S71" s="49"/>
      <c r="T71" s="49"/>
      <c r="U71" s="49"/>
      <c r="V71" s="40"/>
      <c r="W71" s="53"/>
      <c r="X71" s="53"/>
      <c r="Y71" s="7"/>
      <c r="Z71" s="7"/>
      <c r="AA71" s="7"/>
      <c r="AB71" s="7"/>
      <c r="AC71" s="7"/>
      <c r="AD71" s="7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45" ht="10.15" customHeight="1">
      <c r="A72" s="49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1"/>
      <c r="N72" s="40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51"/>
      <c r="AB72" s="51"/>
      <c r="AC72" s="51"/>
      <c r="AD72" s="51"/>
    </row>
    <row r="73" spans="1:45" s="80" customFormat="1"/>
    <row r="74" spans="1:45" s="80" customFormat="1"/>
    <row r="75" spans="1:45" s="80" customFormat="1"/>
    <row r="76" spans="1:45" s="80" customFormat="1"/>
    <row r="77" spans="1:45" s="80" customFormat="1"/>
    <row r="78" spans="1:45" s="80" customFormat="1"/>
    <row r="79" spans="1:45" s="80" customFormat="1"/>
    <row r="80" spans="1:45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</sheetData>
  <mergeCells count="87">
    <mergeCell ref="W9:AB10"/>
    <mergeCell ref="A1:AE1"/>
    <mergeCell ref="A2:AE2"/>
    <mergeCell ref="A3:AE3"/>
    <mergeCell ref="A4:AE4"/>
    <mergeCell ref="B6:L7"/>
    <mergeCell ref="R6:AB7"/>
    <mergeCell ref="D9:D10"/>
    <mergeCell ref="E9:F10"/>
    <mergeCell ref="G9:L10"/>
    <mergeCell ref="T9:T10"/>
    <mergeCell ref="U9:V10"/>
    <mergeCell ref="B12:B13"/>
    <mergeCell ref="D12:D13"/>
    <mergeCell ref="E12:F13"/>
    <mergeCell ref="G12:L13"/>
    <mergeCell ref="R12:R13"/>
    <mergeCell ref="U12:V13"/>
    <mergeCell ref="W12:AB13"/>
    <mergeCell ref="D15:D16"/>
    <mergeCell ref="E15:F16"/>
    <mergeCell ref="G15:L16"/>
    <mergeCell ref="T15:T16"/>
    <mergeCell ref="U15:V16"/>
    <mergeCell ref="W15:AB16"/>
    <mergeCell ref="T12:T13"/>
    <mergeCell ref="A17:A18"/>
    <mergeCell ref="O17:P18"/>
    <mergeCell ref="D19:D20"/>
    <mergeCell ref="E19:F20"/>
    <mergeCell ref="G19:L20"/>
    <mergeCell ref="T25:T26"/>
    <mergeCell ref="U19:V20"/>
    <mergeCell ref="W19:AB20"/>
    <mergeCell ref="D22:D23"/>
    <mergeCell ref="E22:F23"/>
    <mergeCell ref="G22:L23"/>
    <mergeCell ref="R22:R23"/>
    <mergeCell ref="T22:T23"/>
    <mergeCell ref="U22:V23"/>
    <mergeCell ref="W22:AB23"/>
    <mergeCell ref="T19:T20"/>
    <mergeCell ref="U25:V26"/>
    <mergeCell ref="W25:AB26"/>
    <mergeCell ref="B24:B25"/>
    <mergeCell ref="R24:R25"/>
    <mergeCell ref="D25:D26"/>
    <mergeCell ref="E25:F26"/>
    <mergeCell ref="G25:L26"/>
    <mergeCell ref="AC25:AE26"/>
    <mergeCell ref="AF25:AH26"/>
    <mergeCell ref="AC27:AE27"/>
    <mergeCell ref="U28:V29"/>
    <mergeCell ref="W28:AB29"/>
    <mergeCell ref="B32:L33"/>
    <mergeCell ref="R34:AE43"/>
    <mergeCell ref="D35:D36"/>
    <mergeCell ref="E35:F36"/>
    <mergeCell ref="G35:L36"/>
    <mergeCell ref="B38:B39"/>
    <mergeCell ref="D38:D39"/>
    <mergeCell ref="E38:F39"/>
    <mergeCell ref="G38:L39"/>
    <mergeCell ref="M38:O39"/>
    <mergeCell ref="D41:D42"/>
    <mergeCell ref="E41:F42"/>
    <mergeCell ref="G41:L42"/>
    <mergeCell ref="M41:O42"/>
    <mergeCell ref="D28:D29"/>
    <mergeCell ref="E28:F29"/>
    <mergeCell ref="G28:L29"/>
    <mergeCell ref="M28:O29"/>
    <mergeCell ref="T28:T29"/>
    <mergeCell ref="A43:A44"/>
    <mergeCell ref="D45:D46"/>
    <mergeCell ref="E45:F46"/>
    <mergeCell ref="G45:L46"/>
    <mergeCell ref="D48:D49"/>
    <mergeCell ref="E48:F49"/>
    <mergeCell ref="G48:L49"/>
    <mergeCell ref="B50:B51"/>
    <mergeCell ref="D51:D52"/>
    <mergeCell ref="E51:F52"/>
    <mergeCell ref="G51:L52"/>
    <mergeCell ref="D54:D55"/>
    <mergeCell ref="E54:F55"/>
    <mergeCell ref="G54:L55"/>
  </mergeCells>
  <phoneticPr fontId="1"/>
  <printOptions horizontalCentered="1"/>
  <pageMargins left="0" right="0" top="0.59055118110236227" bottom="0.3937007874015748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J74"/>
  <sheetViews>
    <sheetView view="pageBreakPreview" zoomScaleNormal="100" zoomScaleSheetLayoutView="100" workbookViewId="0">
      <selection sqref="A1:AP2"/>
    </sheetView>
  </sheetViews>
  <sheetFormatPr defaultColWidth="2.125" defaultRowHeight="18.75"/>
  <cols>
    <col min="1" max="1" width="3.5" style="65" bestFit="1" customWidth="1"/>
    <col min="2" max="42" width="2.25" style="65" customWidth="1"/>
    <col min="43" max="16384" width="2.125" style="65"/>
  </cols>
  <sheetData>
    <row r="1" spans="1:88">
      <c r="A1" s="130" t="s">
        <v>125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64"/>
    </row>
    <row r="2" spans="1:88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64"/>
    </row>
    <row r="3" spans="1:88">
      <c r="AQ3" s="64"/>
    </row>
    <row r="4" spans="1:88" ht="11.25" customHeight="1">
      <c r="D4" s="190" t="s">
        <v>122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W4" s="151" t="s">
        <v>123</v>
      </c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3"/>
    </row>
    <row r="5" spans="1:88" ht="11.25" customHeight="1"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6"/>
    </row>
    <row r="6" spans="1:88" ht="11.25" customHeight="1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</row>
    <row r="7" spans="1:88" ht="11.25" customHeight="1">
      <c r="B7" s="196" t="s">
        <v>155</v>
      </c>
      <c r="C7" s="207"/>
      <c r="D7" s="207"/>
      <c r="E7" s="207"/>
      <c r="F7" s="207"/>
      <c r="G7" s="208"/>
      <c r="H7" s="196" t="str">
        <f>IF(B9="","",B9)</f>
        <v>石井ＦＣ</v>
      </c>
      <c r="I7" s="197"/>
      <c r="J7" s="197"/>
      <c r="K7" s="197"/>
      <c r="L7" s="197"/>
      <c r="M7" s="198"/>
      <c r="N7" s="196" t="str">
        <f>IF(B11="","",B11)</f>
        <v>ＦＣみらい</v>
      </c>
      <c r="O7" s="197"/>
      <c r="P7" s="197"/>
      <c r="Q7" s="197"/>
      <c r="R7" s="197"/>
      <c r="S7" s="198"/>
      <c r="T7" s="196" t="str">
        <f>IF(B13="","",B13)</f>
        <v>雀宮ＦＣ</v>
      </c>
      <c r="U7" s="197"/>
      <c r="V7" s="197"/>
      <c r="W7" s="197"/>
      <c r="X7" s="197"/>
      <c r="Y7" s="198"/>
      <c r="Z7" s="151" t="s">
        <v>10</v>
      </c>
      <c r="AA7" s="153"/>
      <c r="AB7" s="151" t="s">
        <v>11</v>
      </c>
      <c r="AC7" s="153"/>
      <c r="AD7" s="151" t="s">
        <v>7</v>
      </c>
      <c r="AE7" s="153"/>
      <c r="AF7" s="151" t="s">
        <v>8</v>
      </c>
      <c r="AG7" s="152"/>
      <c r="AH7" s="153"/>
      <c r="AI7" s="151" t="s">
        <v>9</v>
      </c>
      <c r="AJ7" s="153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</row>
    <row r="8" spans="1:88" ht="11.25" customHeight="1">
      <c r="B8" s="209"/>
      <c r="C8" s="210"/>
      <c r="D8" s="210"/>
      <c r="E8" s="210"/>
      <c r="F8" s="210"/>
      <c r="G8" s="211"/>
      <c r="H8" s="199"/>
      <c r="I8" s="200"/>
      <c r="J8" s="200"/>
      <c r="K8" s="200"/>
      <c r="L8" s="200"/>
      <c r="M8" s="201"/>
      <c r="N8" s="199"/>
      <c r="O8" s="200"/>
      <c r="P8" s="200"/>
      <c r="Q8" s="200"/>
      <c r="R8" s="200"/>
      <c r="S8" s="201"/>
      <c r="T8" s="199"/>
      <c r="U8" s="200"/>
      <c r="V8" s="200"/>
      <c r="W8" s="200"/>
      <c r="X8" s="200"/>
      <c r="Y8" s="201"/>
      <c r="Z8" s="154"/>
      <c r="AA8" s="156"/>
      <c r="AB8" s="154"/>
      <c r="AC8" s="156"/>
      <c r="AD8" s="154"/>
      <c r="AE8" s="156"/>
      <c r="AF8" s="154"/>
      <c r="AG8" s="155"/>
      <c r="AH8" s="156"/>
      <c r="AI8" s="154"/>
      <c r="AJ8" s="156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</row>
    <row r="9" spans="1:88" ht="11.25" customHeight="1">
      <c r="A9" s="202">
        <v>1</v>
      </c>
      <c r="B9" s="117" t="s">
        <v>64</v>
      </c>
      <c r="C9" s="118"/>
      <c r="D9" s="118"/>
      <c r="E9" s="118"/>
      <c r="F9" s="118"/>
      <c r="G9" s="119"/>
      <c r="H9" s="179"/>
      <c r="I9" s="180"/>
      <c r="J9" s="180"/>
      <c r="K9" s="180"/>
      <c r="L9" s="180"/>
      <c r="M9" s="181"/>
      <c r="N9" s="140" t="str">
        <f>IF(OR(O9="",R9=""),"",IF(O9&gt;R9,"○",IF(O9=R9,"△","●")))</f>
        <v>○</v>
      </c>
      <c r="O9" s="186">
        <v>2</v>
      </c>
      <c r="P9" s="187"/>
      <c r="Q9" s="152" t="s">
        <v>15</v>
      </c>
      <c r="R9" s="186">
        <v>0</v>
      </c>
      <c r="S9" s="153"/>
      <c r="T9" s="140" t="str">
        <f>IF(OR(U9="",X9=""),"",IF(U9&gt;X9,"○",IF(U9=X9,"△","●")))</f>
        <v>○</v>
      </c>
      <c r="U9" s="186">
        <v>5</v>
      </c>
      <c r="V9" s="187"/>
      <c r="W9" s="152" t="s">
        <v>2</v>
      </c>
      <c r="X9" s="186">
        <v>0</v>
      </c>
      <c r="Y9" s="153"/>
      <c r="Z9" s="151">
        <f>IF(AND($I9="",$L9="",$O9="",$R9="",$U9="",$X9=""),"",COUNTIF($H9:$Y10,"○")*3+COUNTIF($H9:$Y10,"△")*1)</f>
        <v>6</v>
      </c>
      <c r="AA9" s="153"/>
      <c r="AB9" s="151">
        <f>IF(AND(I9="",O9="",U9=""),"",SUM(I9,O9,U9))</f>
        <v>7</v>
      </c>
      <c r="AC9" s="153"/>
      <c r="AD9" s="151">
        <f>IF(AND(H9="",R9="",X9=""),"",SUM(L9,R9,X9))</f>
        <v>0</v>
      </c>
      <c r="AE9" s="153"/>
      <c r="AF9" s="151">
        <f>IF(OR(AB9="",AD9=""),"",AB9-AD9)</f>
        <v>7</v>
      </c>
      <c r="AG9" s="152"/>
      <c r="AH9" s="153"/>
      <c r="AI9" s="151">
        <v>1</v>
      </c>
      <c r="AJ9" s="153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</row>
    <row r="10" spans="1:88" ht="11.25" customHeight="1">
      <c r="A10" s="202"/>
      <c r="B10" s="120"/>
      <c r="C10" s="121"/>
      <c r="D10" s="121"/>
      <c r="E10" s="121"/>
      <c r="F10" s="121"/>
      <c r="G10" s="122"/>
      <c r="H10" s="182"/>
      <c r="I10" s="183"/>
      <c r="J10" s="183"/>
      <c r="K10" s="183"/>
      <c r="L10" s="183"/>
      <c r="M10" s="184"/>
      <c r="N10" s="185"/>
      <c r="O10" s="188"/>
      <c r="P10" s="189"/>
      <c r="Q10" s="155"/>
      <c r="R10" s="188"/>
      <c r="S10" s="156"/>
      <c r="T10" s="185"/>
      <c r="U10" s="188"/>
      <c r="V10" s="189"/>
      <c r="W10" s="155"/>
      <c r="X10" s="188"/>
      <c r="Y10" s="156"/>
      <c r="Z10" s="154"/>
      <c r="AA10" s="156"/>
      <c r="AB10" s="154"/>
      <c r="AC10" s="156"/>
      <c r="AD10" s="154"/>
      <c r="AE10" s="156"/>
      <c r="AF10" s="154"/>
      <c r="AG10" s="155"/>
      <c r="AH10" s="156"/>
      <c r="AI10" s="154"/>
      <c r="AJ10" s="156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</row>
    <row r="11" spans="1:88" ht="11.25" customHeight="1">
      <c r="A11" s="202">
        <v>2</v>
      </c>
      <c r="B11" s="117" t="s">
        <v>127</v>
      </c>
      <c r="C11" s="118"/>
      <c r="D11" s="118"/>
      <c r="E11" s="118"/>
      <c r="F11" s="118"/>
      <c r="G11" s="119"/>
      <c r="H11" s="140" t="str">
        <f>IF(OR(I11="",L11=""),"",IF(I11&gt;L11,"○",IF(I11=L11,"△","●")))</f>
        <v>●</v>
      </c>
      <c r="I11" s="186">
        <f>IF(R9="","",R9)</f>
        <v>0</v>
      </c>
      <c r="J11" s="187"/>
      <c r="K11" s="152" t="s">
        <v>2</v>
      </c>
      <c r="L11" s="186">
        <f>IF(O9="","",O9)</f>
        <v>2</v>
      </c>
      <c r="M11" s="153"/>
      <c r="N11" s="179"/>
      <c r="O11" s="180"/>
      <c r="P11" s="180"/>
      <c r="Q11" s="180"/>
      <c r="R11" s="180"/>
      <c r="S11" s="181"/>
      <c r="T11" s="140" t="str">
        <f>IF(OR(U11="",X11=""),"",IF(U11&gt;X11,"○",IF(U11=X11,"△","●")))</f>
        <v>△</v>
      </c>
      <c r="U11" s="186">
        <v>1</v>
      </c>
      <c r="V11" s="187"/>
      <c r="W11" s="152" t="s">
        <v>2</v>
      </c>
      <c r="X11" s="186">
        <v>1</v>
      </c>
      <c r="Y11" s="153"/>
      <c r="Z11" s="151">
        <f>IF(AND($I11="",$L11="",$O11="",$R11="",$U11="",$X11=""),"",COUNTIF($H11:$Y12,"○")*3+COUNTIF($H11:$Y12,"△")*1)</f>
        <v>1</v>
      </c>
      <c r="AA11" s="153"/>
      <c r="AB11" s="151">
        <f>IF(AND(I11="",O11="",U11=""),"",SUM(I11,O11,U11))</f>
        <v>1</v>
      </c>
      <c r="AC11" s="153"/>
      <c r="AD11" s="151">
        <f>IF(AND(H11="",R11="",X11=""),"",SUM(L11,R11,X11))</f>
        <v>3</v>
      </c>
      <c r="AE11" s="153"/>
      <c r="AF11" s="151">
        <f>IF(OR(AB11="",AD11=""),"",AB11-AD11)</f>
        <v>-2</v>
      </c>
      <c r="AG11" s="152"/>
      <c r="AH11" s="153"/>
      <c r="AI11" s="151">
        <v>2</v>
      </c>
      <c r="AJ11" s="153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</row>
    <row r="12" spans="1:88" ht="11.25" customHeight="1">
      <c r="A12" s="202"/>
      <c r="B12" s="120"/>
      <c r="C12" s="121"/>
      <c r="D12" s="121"/>
      <c r="E12" s="121"/>
      <c r="F12" s="121"/>
      <c r="G12" s="122"/>
      <c r="H12" s="185"/>
      <c r="I12" s="188"/>
      <c r="J12" s="189"/>
      <c r="K12" s="155"/>
      <c r="L12" s="188"/>
      <c r="M12" s="156"/>
      <c r="N12" s="182"/>
      <c r="O12" s="183"/>
      <c r="P12" s="183"/>
      <c r="Q12" s="183"/>
      <c r="R12" s="183"/>
      <c r="S12" s="184"/>
      <c r="T12" s="185"/>
      <c r="U12" s="188"/>
      <c r="V12" s="189"/>
      <c r="W12" s="155"/>
      <c r="X12" s="188"/>
      <c r="Y12" s="156"/>
      <c r="Z12" s="154"/>
      <c r="AA12" s="156"/>
      <c r="AB12" s="154"/>
      <c r="AC12" s="156"/>
      <c r="AD12" s="154"/>
      <c r="AE12" s="156"/>
      <c r="AF12" s="154"/>
      <c r="AG12" s="155"/>
      <c r="AH12" s="156"/>
      <c r="AI12" s="154"/>
      <c r="AJ12" s="156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</row>
    <row r="13" spans="1:88" ht="11.25" customHeight="1">
      <c r="A13" s="202">
        <v>3</v>
      </c>
      <c r="B13" s="117" t="s">
        <v>145</v>
      </c>
      <c r="C13" s="118"/>
      <c r="D13" s="118"/>
      <c r="E13" s="118"/>
      <c r="F13" s="118"/>
      <c r="G13" s="118"/>
      <c r="H13" s="140" t="str">
        <f>IF(OR(I13="",L13=""),"",IF(I13&gt;L13,"○",IF(I13=L13,"△","●")))</f>
        <v>●</v>
      </c>
      <c r="I13" s="186">
        <f>IF(X9="","",X9)</f>
        <v>0</v>
      </c>
      <c r="J13" s="187"/>
      <c r="K13" s="152" t="s">
        <v>2</v>
      </c>
      <c r="L13" s="186">
        <f>IF(U9="","",U9)</f>
        <v>5</v>
      </c>
      <c r="M13" s="153"/>
      <c r="N13" s="140" t="str">
        <f>IF(OR(O13="",R13=""),"",IF(O13&gt;R13,"○",IF(O13=R13,"△","●")))</f>
        <v>△</v>
      </c>
      <c r="O13" s="186">
        <f>IF(X11="","",X11)</f>
        <v>1</v>
      </c>
      <c r="P13" s="187"/>
      <c r="Q13" s="152" t="s">
        <v>2</v>
      </c>
      <c r="R13" s="186">
        <f>IF(U11="","",U11)</f>
        <v>1</v>
      </c>
      <c r="S13" s="153"/>
      <c r="T13" s="179"/>
      <c r="U13" s="180"/>
      <c r="V13" s="180"/>
      <c r="W13" s="180"/>
      <c r="X13" s="180"/>
      <c r="Y13" s="181"/>
      <c r="Z13" s="151">
        <f>IF(AND($I13="",$L13="",$O13="",$R13="",$U13="",$X13=""),"",COUNTIF($H13:$Y14,"○")*3+COUNTIF($H13:$Y14,"△")*1)</f>
        <v>1</v>
      </c>
      <c r="AA13" s="153"/>
      <c r="AB13" s="151">
        <f>IF(AND(I13="",O13="",U13=""),"",SUM(I13,O13,U13))</f>
        <v>1</v>
      </c>
      <c r="AC13" s="153"/>
      <c r="AD13" s="151">
        <f>IF(AND(H13="",R13="",X13=""),"",SUM(L13,R13,X13))</f>
        <v>6</v>
      </c>
      <c r="AE13" s="153"/>
      <c r="AF13" s="151">
        <f>IF(OR(AB13="",AD13=""),"",AB13-AD13)</f>
        <v>-5</v>
      </c>
      <c r="AG13" s="152"/>
      <c r="AH13" s="153"/>
      <c r="AI13" s="151">
        <v>3</v>
      </c>
      <c r="AJ13" s="153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</row>
    <row r="14" spans="1:88" ht="11.25" customHeight="1">
      <c r="A14" s="202"/>
      <c r="B14" s="120"/>
      <c r="C14" s="121"/>
      <c r="D14" s="121"/>
      <c r="E14" s="121"/>
      <c r="F14" s="121"/>
      <c r="G14" s="121"/>
      <c r="H14" s="185"/>
      <c r="I14" s="188"/>
      <c r="J14" s="189"/>
      <c r="K14" s="155"/>
      <c r="L14" s="188"/>
      <c r="M14" s="156"/>
      <c r="N14" s="185"/>
      <c r="O14" s="188"/>
      <c r="P14" s="189"/>
      <c r="Q14" s="155"/>
      <c r="R14" s="188"/>
      <c r="S14" s="156"/>
      <c r="T14" s="182"/>
      <c r="U14" s="183"/>
      <c r="V14" s="183"/>
      <c r="W14" s="183"/>
      <c r="X14" s="183"/>
      <c r="Y14" s="184"/>
      <c r="Z14" s="154"/>
      <c r="AA14" s="156"/>
      <c r="AB14" s="154"/>
      <c r="AC14" s="156"/>
      <c r="AD14" s="154"/>
      <c r="AE14" s="156"/>
      <c r="AF14" s="154"/>
      <c r="AG14" s="155"/>
      <c r="AH14" s="156"/>
      <c r="AI14" s="154"/>
      <c r="AJ14" s="156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</row>
    <row r="15" spans="1:88" ht="11.25" customHeight="1">
      <c r="B15" s="30"/>
      <c r="C15" s="30"/>
      <c r="D15" s="30"/>
      <c r="E15" s="30"/>
      <c r="F15" s="30"/>
      <c r="G15" s="30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</row>
    <row r="16" spans="1:88" ht="11.25" customHeight="1">
      <c r="B16" s="212" t="s">
        <v>156</v>
      </c>
      <c r="C16" s="207"/>
      <c r="D16" s="207"/>
      <c r="E16" s="207"/>
      <c r="F16" s="207"/>
      <c r="G16" s="208"/>
      <c r="H16" s="196" t="str">
        <f>IF(B18="","",B18)</f>
        <v>ともぞう U10A</v>
      </c>
      <c r="I16" s="197"/>
      <c r="J16" s="197"/>
      <c r="K16" s="197"/>
      <c r="L16" s="197"/>
      <c r="M16" s="198"/>
      <c r="N16" s="196" t="str">
        <f>IF(B20="","",B20)</f>
        <v>昭和戸祭ＳＣ</v>
      </c>
      <c r="O16" s="197"/>
      <c r="P16" s="197"/>
      <c r="Q16" s="197"/>
      <c r="R16" s="197"/>
      <c r="S16" s="198"/>
      <c r="T16" s="196" t="str">
        <f>IF(B22="","",B22)</f>
        <v>上河内ＪＳＣ</v>
      </c>
      <c r="U16" s="197"/>
      <c r="V16" s="197"/>
      <c r="W16" s="197"/>
      <c r="X16" s="197"/>
      <c r="Y16" s="198"/>
      <c r="Z16" s="196" t="str">
        <f>IF(B24="","",B24)</f>
        <v>宇)北部ＦＣﾄﾚ</v>
      </c>
      <c r="AA16" s="197"/>
      <c r="AB16" s="197"/>
      <c r="AC16" s="197"/>
      <c r="AD16" s="197"/>
      <c r="AE16" s="197"/>
      <c r="AF16" s="151" t="s">
        <v>10</v>
      </c>
      <c r="AG16" s="153"/>
      <c r="AH16" s="151" t="s">
        <v>11</v>
      </c>
      <c r="AI16" s="153"/>
      <c r="AJ16" s="151" t="s">
        <v>7</v>
      </c>
      <c r="AK16" s="153"/>
      <c r="AL16" s="151" t="s">
        <v>8</v>
      </c>
      <c r="AM16" s="152"/>
      <c r="AN16" s="153"/>
      <c r="AO16" s="151" t="s">
        <v>9</v>
      </c>
      <c r="AP16" s="153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:88" ht="11.25" customHeight="1">
      <c r="B17" s="209"/>
      <c r="C17" s="210"/>
      <c r="D17" s="210"/>
      <c r="E17" s="210"/>
      <c r="F17" s="210"/>
      <c r="G17" s="211"/>
      <c r="H17" s="199"/>
      <c r="I17" s="200"/>
      <c r="J17" s="200"/>
      <c r="K17" s="200"/>
      <c r="L17" s="200"/>
      <c r="M17" s="201"/>
      <c r="N17" s="199"/>
      <c r="O17" s="200"/>
      <c r="P17" s="200"/>
      <c r="Q17" s="200"/>
      <c r="R17" s="200"/>
      <c r="S17" s="201"/>
      <c r="T17" s="199"/>
      <c r="U17" s="200"/>
      <c r="V17" s="200"/>
      <c r="W17" s="200"/>
      <c r="X17" s="200"/>
      <c r="Y17" s="201"/>
      <c r="Z17" s="199"/>
      <c r="AA17" s="200"/>
      <c r="AB17" s="200"/>
      <c r="AC17" s="200"/>
      <c r="AD17" s="200"/>
      <c r="AE17" s="200"/>
      <c r="AF17" s="154"/>
      <c r="AG17" s="156"/>
      <c r="AH17" s="154"/>
      <c r="AI17" s="156"/>
      <c r="AJ17" s="154"/>
      <c r="AK17" s="156"/>
      <c r="AL17" s="154"/>
      <c r="AM17" s="155"/>
      <c r="AN17" s="156"/>
      <c r="AO17" s="154"/>
      <c r="AP17" s="156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</row>
    <row r="18" spans="1:88" ht="11.25" customHeight="1">
      <c r="A18" s="202">
        <v>4</v>
      </c>
      <c r="B18" s="206" t="s">
        <v>152</v>
      </c>
      <c r="C18" s="142"/>
      <c r="D18" s="142"/>
      <c r="E18" s="142"/>
      <c r="F18" s="142"/>
      <c r="G18" s="204"/>
      <c r="H18" s="179"/>
      <c r="I18" s="180"/>
      <c r="J18" s="180"/>
      <c r="K18" s="180"/>
      <c r="L18" s="180"/>
      <c r="M18" s="181"/>
      <c r="N18" s="140" t="str">
        <f>IF(OR(O18="",R18=""),"",IF(O18&gt;R18,"○",IF(O18=R18,"△","●")))</f>
        <v>○</v>
      </c>
      <c r="O18" s="186">
        <v>8</v>
      </c>
      <c r="P18" s="187"/>
      <c r="Q18" s="152" t="s">
        <v>15</v>
      </c>
      <c r="R18" s="186">
        <v>0</v>
      </c>
      <c r="S18" s="153"/>
      <c r="T18" s="140" t="str">
        <f>IF(OR(U18="",X18=""),"",IF(U18&gt;X18,"○",IF(U18=X18,"△","●")))</f>
        <v>○</v>
      </c>
      <c r="U18" s="186">
        <v>13</v>
      </c>
      <c r="V18" s="187"/>
      <c r="W18" s="152" t="s">
        <v>15</v>
      </c>
      <c r="X18" s="186">
        <v>0</v>
      </c>
      <c r="Y18" s="153"/>
      <c r="Z18" s="140" t="str">
        <f>IF(OR(AA18="",AD18=""),"",IF(AA18&gt;AD18,"○",IF(AA18=AD18,"△","●")))</f>
        <v>○</v>
      </c>
      <c r="AA18" s="186">
        <v>16</v>
      </c>
      <c r="AB18" s="187"/>
      <c r="AC18" s="152" t="s">
        <v>15</v>
      </c>
      <c r="AD18" s="186">
        <v>0</v>
      </c>
      <c r="AE18" s="153"/>
      <c r="AF18" s="151">
        <f>COUNTIF($H18:$AD18,"○")*3+COUNTIF($H18:$AD18,"△")*1</f>
        <v>9</v>
      </c>
      <c r="AG18" s="153"/>
      <c r="AH18" s="151">
        <f>SUM(I18,O18,U18,AA18)</f>
        <v>37</v>
      </c>
      <c r="AI18" s="153"/>
      <c r="AJ18" s="151">
        <f>SUM(L18,R18,X18,AD18)</f>
        <v>0</v>
      </c>
      <c r="AK18" s="153"/>
      <c r="AL18" s="151">
        <f>AH18-AJ18</f>
        <v>37</v>
      </c>
      <c r="AM18" s="152"/>
      <c r="AN18" s="153"/>
      <c r="AO18" s="151">
        <v>1</v>
      </c>
      <c r="AP18" s="15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</row>
    <row r="19" spans="1:88" ht="11.25" customHeight="1">
      <c r="A19" s="202"/>
      <c r="B19" s="128"/>
      <c r="C19" s="129"/>
      <c r="D19" s="129"/>
      <c r="E19" s="129"/>
      <c r="F19" s="129"/>
      <c r="G19" s="205"/>
      <c r="H19" s="182"/>
      <c r="I19" s="183"/>
      <c r="J19" s="183"/>
      <c r="K19" s="183"/>
      <c r="L19" s="183"/>
      <c r="M19" s="184"/>
      <c r="N19" s="185"/>
      <c r="O19" s="188"/>
      <c r="P19" s="189"/>
      <c r="Q19" s="155"/>
      <c r="R19" s="188"/>
      <c r="S19" s="156"/>
      <c r="T19" s="185"/>
      <c r="U19" s="188"/>
      <c r="V19" s="189"/>
      <c r="W19" s="155"/>
      <c r="X19" s="188"/>
      <c r="Y19" s="156"/>
      <c r="Z19" s="185"/>
      <c r="AA19" s="188"/>
      <c r="AB19" s="189"/>
      <c r="AC19" s="155"/>
      <c r="AD19" s="188"/>
      <c r="AE19" s="156"/>
      <c r="AF19" s="154"/>
      <c r="AG19" s="156"/>
      <c r="AH19" s="154"/>
      <c r="AI19" s="156"/>
      <c r="AJ19" s="154"/>
      <c r="AK19" s="156"/>
      <c r="AL19" s="154"/>
      <c r="AM19" s="155"/>
      <c r="AN19" s="156"/>
      <c r="AO19" s="154"/>
      <c r="AP19" s="156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</row>
    <row r="20" spans="1:88" ht="11.25" customHeight="1">
      <c r="A20" s="202">
        <v>5</v>
      </c>
      <c r="B20" s="206" t="s">
        <v>29</v>
      </c>
      <c r="C20" s="142"/>
      <c r="D20" s="142"/>
      <c r="E20" s="142"/>
      <c r="F20" s="142"/>
      <c r="G20" s="204"/>
      <c r="H20" s="140" t="str">
        <f>IF(OR(I20="",L20=""),"",IF(I20&gt;L20,"○",IF(I20=L20,"△","●")))</f>
        <v>●</v>
      </c>
      <c r="I20" s="186">
        <f>IF(R18="","",R18)</f>
        <v>0</v>
      </c>
      <c r="J20" s="187"/>
      <c r="K20" s="152" t="s">
        <v>2</v>
      </c>
      <c r="L20" s="186">
        <f>IF(O18="","",O18)</f>
        <v>8</v>
      </c>
      <c r="M20" s="153"/>
      <c r="N20" s="179"/>
      <c r="O20" s="180"/>
      <c r="P20" s="180"/>
      <c r="Q20" s="180"/>
      <c r="R20" s="180"/>
      <c r="S20" s="181"/>
      <c r="T20" s="140" t="str">
        <f>IF(OR(U20="",X20=""),"",IF(U20&gt;X20,"○",IF(U20=X20,"△","●")))</f>
        <v>●</v>
      </c>
      <c r="U20" s="186">
        <v>1</v>
      </c>
      <c r="V20" s="187"/>
      <c r="W20" s="152" t="s">
        <v>15</v>
      </c>
      <c r="X20" s="186">
        <v>3</v>
      </c>
      <c r="Y20" s="153"/>
      <c r="Z20" s="140" t="str">
        <f>IF(OR(AA20="",AD20=""),"",IF(AA20&gt;AD20,"○",IF(AA20=AD20,"△","●")))</f>
        <v>●</v>
      </c>
      <c r="AA20" s="186">
        <v>2</v>
      </c>
      <c r="AB20" s="187"/>
      <c r="AC20" s="152" t="s">
        <v>15</v>
      </c>
      <c r="AD20" s="186">
        <v>3</v>
      </c>
      <c r="AE20" s="153"/>
      <c r="AF20" s="151">
        <f>COUNTIF($H20:$AD20,"○")*3+COUNTIF($H20:$AD20,"△")*1</f>
        <v>0</v>
      </c>
      <c r="AG20" s="153"/>
      <c r="AH20" s="151">
        <f>SUM(I20,O20,U20,AA20)</f>
        <v>3</v>
      </c>
      <c r="AI20" s="153"/>
      <c r="AJ20" s="151">
        <f>SUM(L20,R20,X20,AD20)</f>
        <v>14</v>
      </c>
      <c r="AK20" s="153"/>
      <c r="AL20" s="151">
        <f>AH20-AJ20</f>
        <v>-11</v>
      </c>
      <c r="AM20" s="152"/>
      <c r="AN20" s="153"/>
      <c r="AO20" s="151">
        <v>4</v>
      </c>
      <c r="AP20" s="153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</row>
    <row r="21" spans="1:88" ht="11.25" customHeight="1">
      <c r="A21" s="202"/>
      <c r="B21" s="128"/>
      <c r="C21" s="129"/>
      <c r="D21" s="129"/>
      <c r="E21" s="129"/>
      <c r="F21" s="129"/>
      <c r="G21" s="205"/>
      <c r="H21" s="185"/>
      <c r="I21" s="188"/>
      <c r="J21" s="189"/>
      <c r="K21" s="155"/>
      <c r="L21" s="188"/>
      <c r="M21" s="156"/>
      <c r="N21" s="182"/>
      <c r="O21" s="183"/>
      <c r="P21" s="183"/>
      <c r="Q21" s="183"/>
      <c r="R21" s="183"/>
      <c r="S21" s="184"/>
      <c r="T21" s="185"/>
      <c r="U21" s="188"/>
      <c r="V21" s="189"/>
      <c r="W21" s="155"/>
      <c r="X21" s="188"/>
      <c r="Y21" s="156"/>
      <c r="Z21" s="185"/>
      <c r="AA21" s="188"/>
      <c r="AB21" s="189"/>
      <c r="AC21" s="155"/>
      <c r="AD21" s="188"/>
      <c r="AE21" s="156"/>
      <c r="AF21" s="154"/>
      <c r="AG21" s="156"/>
      <c r="AH21" s="154"/>
      <c r="AI21" s="156"/>
      <c r="AJ21" s="154"/>
      <c r="AK21" s="156"/>
      <c r="AL21" s="154"/>
      <c r="AM21" s="155"/>
      <c r="AN21" s="156"/>
      <c r="AO21" s="154"/>
      <c r="AP21" s="156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</row>
    <row r="22" spans="1:88" ht="11.25" customHeight="1">
      <c r="A22" s="202">
        <v>6</v>
      </c>
      <c r="B22" s="117" t="s">
        <v>160</v>
      </c>
      <c r="C22" s="118"/>
      <c r="D22" s="118"/>
      <c r="E22" s="118"/>
      <c r="F22" s="118"/>
      <c r="G22" s="118"/>
      <c r="H22" s="140" t="str">
        <f>IF(OR(I22="",L22=""),"",IF(I22&gt;L22,"○",IF(I22=L22,"△","●")))</f>
        <v>●</v>
      </c>
      <c r="I22" s="186">
        <f>IF(X18="","",X18)</f>
        <v>0</v>
      </c>
      <c r="J22" s="187"/>
      <c r="K22" s="152" t="s">
        <v>2</v>
      </c>
      <c r="L22" s="186">
        <f>IF(U18="","",U18)</f>
        <v>13</v>
      </c>
      <c r="M22" s="153"/>
      <c r="N22" s="140" t="str">
        <f>IF(OR(O22="",R22=""),"",IF(O22&gt;R22,"○",IF(O22=R22,"△","●")))</f>
        <v>○</v>
      </c>
      <c r="O22" s="186">
        <f>IF(X20="","",X20)</f>
        <v>3</v>
      </c>
      <c r="P22" s="187"/>
      <c r="Q22" s="152" t="s">
        <v>2</v>
      </c>
      <c r="R22" s="186">
        <f>IF(U20="","",U20)</f>
        <v>1</v>
      </c>
      <c r="S22" s="153"/>
      <c r="T22" s="179"/>
      <c r="U22" s="180"/>
      <c r="V22" s="180"/>
      <c r="W22" s="180"/>
      <c r="X22" s="180"/>
      <c r="Y22" s="181"/>
      <c r="Z22" s="140" t="str">
        <f>IF(OR(AA22="",AD22=""),"",IF(AA22&gt;AD22,"○",IF(AA22=AD22,"△","●")))</f>
        <v>●</v>
      </c>
      <c r="AA22" s="186">
        <v>0</v>
      </c>
      <c r="AB22" s="187"/>
      <c r="AC22" s="152" t="s">
        <v>15</v>
      </c>
      <c r="AD22" s="186">
        <v>1</v>
      </c>
      <c r="AE22" s="153"/>
      <c r="AF22" s="151">
        <f>COUNTIF($H22:$AD22,"○")*3+COUNTIF($H22:$AD22,"△")*1</f>
        <v>3</v>
      </c>
      <c r="AG22" s="153"/>
      <c r="AH22" s="151">
        <f>SUM(I22,O22,U22,AA22)</f>
        <v>3</v>
      </c>
      <c r="AI22" s="153"/>
      <c r="AJ22" s="151">
        <f>SUM(L22,R22,X22,AD22)</f>
        <v>15</v>
      </c>
      <c r="AK22" s="153"/>
      <c r="AL22" s="151">
        <f>AH22-AJ22</f>
        <v>-12</v>
      </c>
      <c r="AM22" s="152"/>
      <c r="AN22" s="153"/>
      <c r="AO22" s="151">
        <v>3</v>
      </c>
      <c r="AP22" s="153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</row>
    <row r="23" spans="1:88" ht="11.25" customHeight="1">
      <c r="A23" s="202"/>
      <c r="B23" s="120"/>
      <c r="C23" s="121"/>
      <c r="D23" s="121"/>
      <c r="E23" s="121"/>
      <c r="F23" s="121"/>
      <c r="G23" s="121"/>
      <c r="H23" s="185"/>
      <c r="I23" s="188"/>
      <c r="J23" s="189"/>
      <c r="K23" s="155"/>
      <c r="L23" s="188"/>
      <c r="M23" s="156"/>
      <c r="N23" s="185"/>
      <c r="O23" s="188"/>
      <c r="P23" s="189"/>
      <c r="Q23" s="155"/>
      <c r="R23" s="188"/>
      <c r="S23" s="156"/>
      <c r="T23" s="182"/>
      <c r="U23" s="183"/>
      <c r="V23" s="183"/>
      <c r="W23" s="183"/>
      <c r="X23" s="183"/>
      <c r="Y23" s="184"/>
      <c r="Z23" s="185"/>
      <c r="AA23" s="188"/>
      <c r="AB23" s="189"/>
      <c r="AC23" s="155"/>
      <c r="AD23" s="188"/>
      <c r="AE23" s="156"/>
      <c r="AF23" s="154"/>
      <c r="AG23" s="156"/>
      <c r="AH23" s="154"/>
      <c r="AI23" s="156"/>
      <c r="AJ23" s="154"/>
      <c r="AK23" s="156"/>
      <c r="AL23" s="154"/>
      <c r="AM23" s="155"/>
      <c r="AN23" s="156"/>
      <c r="AO23" s="154"/>
      <c r="AP23" s="156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</row>
    <row r="24" spans="1:88" ht="11.25" customHeight="1">
      <c r="A24" s="202">
        <v>7</v>
      </c>
      <c r="B24" s="117" t="s">
        <v>161</v>
      </c>
      <c r="C24" s="118"/>
      <c r="D24" s="118"/>
      <c r="E24" s="118"/>
      <c r="F24" s="118"/>
      <c r="G24" s="119"/>
      <c r="H24" s="140" t="str">
        <f>IF(OR(I24="",L24=""),"",IF(I24&gt;L24,"○",IF(I24=L24,"△","●")))</f>
        <v>●</v>
      </c>
      <c r="I24" s="186">
        <f>IF(AD18="","",AD18)</f>
        <v>0</v>
      </c>
      <c r="J24" s="187"/>
      <c r="K24" s="152" t="s">
        <v>2</v>
      </c>
      <c r="L24" s="186">
        <f>IF(AA18="","",AA18)</f>
        <v>16</v>
      </c>
      <c r="M24" s="153"/>
      <c r="N24" s="140" t="str">
        <f>IF(OR(O24="",R24=""),"",IF(O24&gt;R24,"○",IF(O24=R24,"△","●")))</f>
        <v>○</v>
      </c>
      <c r="O24" s="186">
        <f>IF(AD20="","",AD20)</f>
        <v>3</v>
      </c>
      <c r="P24" s="187"/>
      <c r="Q24" s="152" t="s">
        <v>2</v>
      </c>
      <c r="R24" s="186">
        <f>IF(AA20="","",AA20)</f>
        <v>2</v>
      </c>
      <c r="S24" s="153"/>
      <c r="T24" s="140" t="str">
        <f>IF(OR(U24="",X24=""),"",IF(U24&gt;X24,"○",IF(U24=X24,"△","●")))</f>
        <v>○</v>
      </c>
      <c r="U24" s="186">
        <f>IF(AD22="","",AD22)</f>
        <v>1</v>
      </c>
      <c r="V24" s="187"/>
      <c r="W24" s="152" t="s">
        <v>2</v>
      </c>
      <c r="X24" s="186">
        <f>IF(AA22="","",AA22)</f>
        <v>0</v>
      </c>
      <c r="Y24" s="153"/>
      <c r="Z24" s="179"/>
      <c r="AA24" s="180"/>
      <c r="AB24" s="180"/>
      <c r="AC24" s="180"/>
      <c r="AD24" s="180"/>
      <c r="AE24" s="181"/>
      <c r="AF24" s="151">
        <f>COUNTIF($H24:$AD24,"○")*3+COUNTIF($H24:$AD24,"△")*1</f>
        <v>6</v>
      </c>
      <c r="AG24" s="153"/>
      <c r="AH24" s="151">
        <f>SUM(I24,O24,U24,AA24)</f>
        <v>4</v>
      </c>
      <c r="AI24" s="153"/>
      <c r="AJ24" s="151">
        <f>SUM(L24,R24,X24,AD24)</f>
        <v>18</v>
      </c>
      <c r="AK24" s="153"/>
      <c r="AL24" s="151">
        <f>AH24-AJ24</f>
        <v>-14</v>
      </c>
      <c r="AM24" s="152"/>
      <c r="AN24" s="153"/>
      <c r="AO24" s="151">
        <v>2</v>
      </c>
      <c r="AP24" s="153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</row>
    <row r="25" spans="1:88" ht="11.25" customHeight="1">
      <c r="A25" s="202"/>
      <c r="B25" s="120"/>
      <c r="C25" s="121"/>
      <c r="D25" s="121"/>
      <c r="E25" s="121"/>
      <c r="F25" s="121"/>
      <c r="G25" s="122"/>
      <c r="H25" s="185"/>
      <c r="I25" s="188"/>
      <c r="J25" s="189"/>
      <c r="K25" s="155"/>
      <c r="L25" s="188"/>
      <c r="M25" s="156"/>
      <c r="N25" s="185"/>
      <c r="O25" s="188"/>
      <c r="P25" s="189"/>
      <c r="Q25" s="155"/>
      <c r="R25" s="188"/>
      <c r="S25" s="156"/>
      <c r="T25" s="185"/>
      <c r="U25" s="188"/>
      <c r="V25" s="189"/>
      <c r="W25" s="155"/>
      <c r="X25" s="188"/>
      <c r="Y25" s="156"/>
      <c r="Z25" s="182"/>
      <c r="AA25" s="183"/>
      <c r="AB25" s="183"/>
      <c r="AC25" s="183"/>
      <c r="AD25" s="183"/>
      <c r="AE25" s="184"/>
      <c r="AF25" s="154"/>
      <c r="AG25" s="156"/>
      <c r="AH25" s="154"/>
      <c r="AI25" s="156"/>
      <c r="AJ25" s="154"/>
      <c r="AK25" s="156"/>
      <c r="AL25" s="154"/>
      <c r="AM25" s="155"/>
      <c r="AN25" s="156"/>
      <c r="AO25" s="154"/>
      <c r="AP25" s="156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</row>
    <row r="26" spans="1:88" ht="11.25" customHeight="1">
      <c r="A26" s="61"/>
      <c r="B26" s="23"/>
      <c r="C26" s="23"/>
      <c r="D26" s="23"/>
      <c r="E26" s="23"/>
      <c r="F26" s="23"/>
      <c r="G26" s="23"/>
      <c r="H26" s="64"/>
      <c r="I26" s="61"/>
      <c r="J26" s="61"/>
      <c r="K26" s="61"/>
      <c r="L26" s="61"/>
      <c r="M26" s="61"/>
      <c r="N26" s="64"/>
      <c r="O26" s="61"/>
      <c r="P26" s="61"/>
      <c r="Q26" s="61"/>
      <c r="R26" s="61"/>
      <c r="S26" s="61"/>
      <c r="T26" s="64"/>
      <c r="U26" s="61"/>
      <c r="V26" s="61"/>
      <c r="W26" s="61"/>
      <c r="X26" s="61"/>
      <c r="Y26" s="61"/>
      <c r="Z26" s="64"/>
      <c r="AA26" s="64"/>
      <c r="AB26" s="64"/>
      <c r="AC26" s="64"/>
      <c r="AD26" s="64"/>
      <c r="AE26" s="64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88" ht="11.25" customHeight="1">
      <c r="A27" s="61"/>
      <c r="B27" s="23"/>
      <c r="C27" s="23"/>
      <c r="D27" s="23"/>
      <c r="E27" s="23"/>
      <c r="F27" s="23"/>
      <c r="G27" s="23"/>
      <c r="H27" s="64"/>
      <c r="I27" s="61"/>
      <c r="J27" s="61"/>
      <c r="K27" s="61"/>
      <c r="L27" s="61"/>
      <c r="M27" s="61"/>
      <c r="N27" s="64"/>
      <c r="O27" s="61"/>
      <c r="P27" s="61"/>
      <c r="Q27" s="61"/>
      <c r="R27" s="61"/>
      <c r="S27" s="61"/>
      <c r="T27" s="64"/>
      <c r="U27" s="61"/>
      <c r="V27" s="61"/>
      <c r="W27" s="61"/>
      <c r="X27" s="61"/>
      <c r="Y27" s="61"/>
      <c r="Z27" s="64"/>
      <c r="AA27" s="64"/>
      <c r="AB27" s="64"/>
      <c r="AC27" s="64"/>
      <c r="AD27" s="64"/>
      <c r="AE27" s="64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88" ht="11.25" customHeight="1">
      <c r="D28" s="190" t="s">
        <v>163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W28" s="151" t="s">
        <v>91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1:88" ht="11.25" customHeight="1"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/>
      <c r="W29" s="154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</row>
    <row r="30" spans="1:88" ht="11.2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88" ht="11.25" customHeight="1">
      <c r="B31" s="196" t="s">
        <v>157</v>
      </c>
      <c r="C31" s="207"/>
      <c r="D31" s="207"/>
      <c r="E31" s="207"/>
      <c r="F31" s="207"/>
      <c r="G31" s="208"/>
      <c r="H31" s="196" t="str">
        <f>IF(B33="","",B33)</f>
        <v>ＦＣグランディール</v>
      </c>
      <c r="I31" s="197"/>
      <c r="J31" s="197"/>
      <c r="K31" s="197"/>
      <c r="L31" s="197"/>
      <c r="M31" s="198"/>
      <c r="N31" s="196" t="str">
        <f>IF(B35="","",B35)</f>
        <v>緑が丘ＹＦＣ</v>
      </c>
      <c r="O31" s="197"/>
      <c r="P31" s="197"/>
      <c r="Q31" s="197"/>
      <c r="R31" s="197"/>
      <c r="S31" s="198"/>
      <c r="T31" s="196" t="str">
        <f>IF(B37="","",B37)</f>
        <v>国本ＪＳＣ</v>
      </c>
      <c r="U31" s="197"/>
      <c r="V31" s="197"/>
      <c r="W31" s="197"/>
      <c r="X31" s="197"/>
      <c r="Y31" s="198"/>
      <c r="Z31" s="151" t="s">
        <v>10</v>
      </c>
      <c r="AA31" s="153"/>
      <c r="AB31" s="151" t="s">
        <v>11</v>
      </c>
      <c r="AC31" s="153"/>
      <c r="AD31" s="151" t="s">
        <v>7</v>
      </c>
      <c r="AE31" s="153"/>
      <c r="AF31" s="151" t="s">
        <v>8</v>
      </c>
      <c r="AG31" s="152"/>
      <c r="AH31" s="153"/>
      <c r="AI31" s="151" t="s">
        <v>9</v>
      </c>
      <c r="AJ31" s="153"/>
    </row>
    <row r="32" spans="1:88" ht="11.25" customHeight="1">
      <c r="B32" s="209"/>
      <c r="C32" s="210"/>
      <c r="D32" s="210"/>
      <c r="E32" s="210"/>
      <c r="F32" s="210"/>
      <c r="G32" s="211"/>
      <c r="H32" s="199"/>
      <c r="I32" s="200"/>
      <c r="J32" s="200"/>
      <c r="K32" s="200"/>
      <c r="L32" s="200"/>
      <c r="M32" s="201"/>
      <c r="N32" s="199"/>
      <c r="O32" s="200"/>
      <c r="P32" s="200"/>
      <c r="Q32" s="200"/>
      <c r="R32" s="200"/>
      <c r="S32" s="201"/>
      <c r="T32" s="199"/>
      <c r="U32" s="200"/>
      <c r="V32" s="200"/>
      <c r="W32" s="200"/>
      <c r="X32" s="200"/>
      <c r="Y32" s="201"/>
      <c r="Z32" s="154"/>
      <c r="AA32" s="156"/>
      <c r="AB32" s="154"/>
      <c r="AC32" s="156"/>
      <c r="AD32" s="154"/>
      <c r="AE32" s="156"/>
      <c r="AF32" s="154"/>
      <c r="AG32" s="155"/>
      <c r="AH32" s="156"/>
      <c r="AI32" s="154"/>
      <c r="AJ32" s="156"/>
    </row>
    <row r="33" spans="1:42" ht="11.25" customHeight="1">
      <c r="A33" s="202">
        <v>1</v>
      </c>
      <c r="B33" s="206" t="s">
        <v>131</v>
      </c>
      <c r="C33" s="142"/>
      <c r="D33" s="142"/>
      <c r="E33" s="142"/>
      <c r="F33" s="142"/>
      <c r="G33" s="204"/>
      <c r="H33" s="179"/>
      <c r="I33" s="180"/>
      <c r="J33" s="180"/>
      <c r="K33" s="180"/>
      <c r="L33" s="180"/>
      <c r="M33" s="181"/>
      <c r="N33" s="140" t="str">
        <f>IF(OR(O33="",R33=""),"",IF(O33&gt;R33,"○",IF(O33=R33,"△","●")))</f>
        <v>○</v>
      </c>
      <c r="O33" s="186">
        <v>3</v>
      </c>
      <c r="P33" s="187"/>
      <c r="Q33" s="152" t="s">
        <v>15</v>
      </c>
      <c r="R33" s="186">
        <v>1</v>
      </c>
      <c r="S33" s="153"/>
      <c r="T33" s="140" t="str">
        <f>IF(OR(U33="",X33=""),"",IF(U33&gt;X33,"○",IF(U33=X33,"△","●")))</f>
        <v>○</v>
      </c>
      <c r="U33" s="186">
        <v>2</v>
      </c>
      <c r="V33" s="187"/>
      <c r="W33" s="152" t="s">
        <v>2</v>
      </c>
      <c r="X33" s="186">
        <v>1</v>
      </c>
      <c r="Y33" s="153"/>
      <c r="Z33" s="151">
        <f>IF(AND($I33="",$L33="",$O33="",$R33="",$U33="",$X33=""),"",COUNTIF($H33:$Y34,"○")*3+COUNTIF($H33:$Y34,"△")*1)</f>
        <v>6</v>
      </c>
      <c r="AA33" s="153"/>
      <c r="AB33" s="151">
        <f>IF(AND(I33="",O33="",U33=""),"",SUM(I33,O33,U33))</f>
        <v>5</v>
      </c>
      <c r="AC33" s="153"/>
      <c r="AD33" s="151">
        <f>IF(AND(H33="",R33="",X33=""),"",SUM(L33,R33,X33))</f>
        <v>2</v>
      </c>
      <c r="AE33" s="153"/>
      <c r="AF33" s="151">
        <f>IF(OR(AB33="",AD33=""),"",AB33-AD33)</f>
        <v>3</v>
      </c>
      <c r="AG33" s="152"/>
      <c r="AH33" s="153"/>
      <c r="AI33" s="151">
        <v>1</v>
      </c>
      <c r="AJ33" s="153"/>
    </row>
    <row r="34" spans="1:42" ht="11.25" customHeight="1">
      <c r="A34" s="202"/>
      <c r="B34" s="128"/>
      <c r="C34" s="129"/>
      <c r="D34" s="129"/>
      <c r="E34" s="129"/>
      <c r="F34" s="129"/>
      <c r="G34" s="205"/>
      <c r="H34" s="182"/>
      <c r="I34" s="183"/>
      <c r="J34" s="183"/>
      <c r="K34" s="183"/>
      <c r="L34" s="183"/>
      <c r="M34" s="184"/>
      <c r="N34" s="185"/>
      <c r="O34" s="188"/>
      <c r="P34" s="189"/>
      <c r="Q34" s="155"/>
      <c r="R34" s="188"/>
      <c r="S34" s="156"/>
      <c r="T34" s="185"/>
      <c r="U34" s="188"/>
      <c r="V34" s="189"/>
      <c r="W34" s="155"/>
      <c r="X34" s="188"/>
      <c r="Y34" s="156"/>
      <c r="Z34" s="154"/>
      <c r="AA34" s="156"/>
      <c r="AB34" s="154"/>
      <c r="AC34" s="156"/>
      <c r="AD34" s="154"/>
      <c r="AE34" s="156"/>
      <c r="AF34" s="154"/>
      <c r="AG34" s="155"/>
      <c r="AH34" s="156"/>
      <c r="AI34" s="154"/>
      <c r="AJ34" s="156"/>
    </row>
    <row r="35" spans="1:42" ht="11.25" customHeight="1">
      <c r="A35" s="202">
        <v>2</v>
      </c>
      <c r="B35" s="206" t="s">
        <v>27</v>
      </c>
      <c r="C35" s="142"/>
      <c r="D35" s="142"/>
      <c r="E35" s="142"/>
      <c r="F35" s="142"/>
      <c r="G35" s="204"/>
      <c r="H35" s="140" t="str">
        <f>IF(OR(I35="",L35=""),"",IF(I35&gt;L35,"○",IF(I35=L35,"△","●")))</f>
        <v>●</v>
      </c>
      <c r="I35" s="186">
        <f>IF(R33="","",R33)</f>
        <v>1</v>
      </c>
      <c r="J35" s="187"/>
      <c r="K35" s="152" t="s">
        <v>2</v>
      </c>
      <c r="L35" s="186">
        <f>IF(O33="","",O33)</f>
        <v>3</v>
      </c>
      <c r="M35" s="153"/>
      <c r="N35" s="179"/>
      <c r="O35" s="180"/>
      <c r="P35" s="180"/>
      <c r="Q35" s="180"/>
      <c r="R35" s="180"/>
      <c r="S35" s="181"/>
      <c r="T35" s="140" t="str">
        <f>IF(OR(U35="",X35=""),"",IF(U35&gt;X35,"○",IF(U35=X35,"△","●")))</f>
        <v>●</v>
      </c>
      <c r="U35" s="186">
        <v>0</v>
      </c>
      <c r="V35" s="187"/>
      <c r="W35" s="152" t="s">
        <v>2</v>
      </c>
      <c r="X35" s="186">
        <v>6</v>
      </c>
      <c r="Y35" s="153"/>
      <c r="Z35" s="151">
        <f>IF(AND($I35="",$L35="",$O35="",$R35="",$U35="",$X35=""),"",COUNTIF($H35:$Y36,"○")*3+COUNTIF($H35:$Y36,"△")*1)</f>
        <v>0</v>
      </c>
      <c r="AA35" s="153"/>
      <c r="AB35" s="151">
        <f>IF(AND(I35="",O35="",U35=""),"",SUM(I35,O35,U35))</f>
        <v>1</v>
      </c>
      <c r="AC35" s="153"/>
      <c r="AD35" s="151">
        <f>IF(AND(H35="",R35="",X35=""),"",SUM(L35,R35,X35))</f>
        <v>9</v>
      </c>
      <c r="AE35" s="153"/>
      <c r="AF35" s="151">
        <f>IF(OR(AB35="",AD35=""),"",AB35-AD35)</f>
        <v>-8</v>
      </c>
      <c r="AG35" s="152"/>
      <c r="AH35" s="153"/>
      <c r="AI35" s="151">
        <v>3</v>
      </c>
      <c r="AJ35" s="153"/>
    </row>
    <row r="36" spans="1:42" ht="11.25" customHeight="1">
      <c r="A36" s="202"/>
      <c r="B36" s="128"/>
      <c r="C36" s="129"/>
      <c r="D36" s="129"/>
      <c r="E36" s="129"/>
      <c r="F36" s="129"/>
      <c r="G36" s="205"/>
      <c r="H36" s="185"/>
      <c r="I36" s="188"/>
      <c r="J36" s="189"/>
      <c r="K36" s="155"/>
      <c r="L36" s="188"/>
      <c r="M36" s="156"/>
      <c r="N36" s="182"/>
      <c r="O36" s="183"/>
      <c r="P36" s="183"/>
      <c r="Q36" s="183"/>
      <c r="R36" s="183"/>
      <c r="S36" s="184"/>
      <c r="T36" s="185"/>
      <c r="U36" s="188"/>
      <c r="V36" s="189"/>
      <c r="W36" s="155"/>
      <c r="X36" s="188"/>
      <c r="Y36" s="156"/>
      <c r="Z36" s="154"/>
      <c r="AA36" s="156"/>
      <c r="AB36" s="154"/>
      <c r="AC36" s="156"/>
      <c r="AD36" s="154"/>
      <c r="AE36" s="156"/>
      <c r="AF36" s="154"/>
      <c r="AG36" s="155"/>
      <c r="AH36" s="156"/>
      <c r="AI36" s="154"/>
      <c r="AJ36" s="156"/>
    </row>
    <row r="37" spans="1:42" ht="11.25" customHeight="1">
      <c r="A37" s="202">
        <v>3</v>
      </c>
      <c r="B37" s="117" t="s">
        <v>63</v>
      </c>
      <c r="C37" s="118"/>
      <c r="D37" s="118"/>
      <c r="E37" s="118"/>
      <c r="F37" s="118"/>
      <c r="G37" s="118"/>
      <c r="H37" s="140" t="str">
        <f>IF(OR(I37="",L37=""),"",IF(I37&gt;L37,"○",IF(I37=L37,"△","●")))</f>
        <v>●</v>
      </c>
      <c r="I37" s="186">
        <f>IF(X33="","",X33)</f>
        <v>1</v>
      </c>
      <c r="J37" s="187"/>
      <c r="K37" s="152" t="s">
        <v>2</v>
      </c>
      <c r="L37" s="186">
        <f>IF(U33="","",U33)</f>
        <v>2</v>
      </c>
      <c r="M37" s="153"/>
      <c r="N37" s="140" t="str">
        <f>IF(OR(O37="",R37=""),"",IF(O37&gt;R37,"○",IF(O37=R37,"△","●")))</f>
        <v>○</v>
      </c>
      <c r="O37" s="186">
        <f>IF(X35="","",X35)</f>
        <v>6</v>
      </c>
      <c r="P37" s="187"/>
      <c r="Q37" s="152" t="s">
        <v>2</v>
      </c>
      <c r="R37" s="186">
        <f>IF(U35="","",U35)</f>
        <v>0</v>
      </c>
      <c r="S37" s="153"/>
      <c r="T37" s="179"/>
      <c r="U37" s="180"/>
      <c r="V37" s="180"/>
      <c r="W37" s="180"/>
      <c r="X37" s="180"/>
      <c r="Y37" s="181"/>
      <c r="Z37" s="151">
        <f>IF(AND($I37="",$L37="",$O37="",$R37="",$U37="",$X37=""),"",COUNTIF($H37:$Y38,"○")*3+COUNTIF($H37:$Y38,"△")*1)</f>
        <v>3</v>
      </c>
      <c r="AA37" s="153"/>
      <c r="AB37" s="151">
        <f>IF(AND(I37="",O37="",U37=""),"",SUM(I37,O37,U37))</f>
        <v>7</v>
      </c>
      <c r="AC37" s="153"/>
      <c r="AD37" s="151">
        <f>IF(AND(H37="",R37="",X37=""),"",SUM(L37,R37,X37))</f>
        <v>2</v>
      </c>
      <c r="AE37" s="153"/>
      <c r="AF37" s="151">
        <f>IF(OR(AB37="",AD37=""),"",AB37-AD37)</f>
        <v>5</v>
      </c>
      <c r="AG37" s="152"/>
      <c r="AH37" s="153"/>
      <c r="AI37" s="151">
        <v>2</v>
      </c>
      <c r="AJ37" s="153"/>
    </row>
    <row r="38" spans="1:42" ht="11.25" customHeight="1">
      <c r="A38" s="202"/>
      <c r="B38" s="120"/>
      <c r="C38" s="121"/>
      <c r="D38" s="121"/>
      <c r="E38" s="121"/>
      <c r="F38" s="121"/>
      <c r="G38" s="121"/>
      <c r="H38" s="185"/>
      <c r="I38" s="188"/>
      <c r="J38" s="189"/>
      <c r="K38" s="155"/>
      <c r="L38" s="188"/>
      <c r="M38" s="156"/>
      <c r="N38" s="185"/>
      <c r="O38" s="188"/>
      <c r="P38" s="189"/>
      <c r="Q38" s="155"/>
      <c r="R38" s="188"/>
      <c r="S38" s="156"/>
      <c r="T38" s="182"/>
      <c r="U38" s="183"/>
      <c r="V38" s="183"/>
      <c r="W38" s="183"/>
      <c r="X38" s="183"/>
      <c r="Y38" s="184"/>
      <c r="Z38" s="154"/>
      <c r="AA38" s="156"/>
      <c r="AB38" s="154"/>
      <c r="AC38" s="156"/>
      <c r="AD38" s="154"/>
      <c r="AE38" s="156"/>
      <c r="AF38" s="154"/>
      <c r="AG38" s="155"/>
      <c r="AH38" s="156"/>
      <c r="AI38" s="154"/>
      <c r="AJ38" s="156"/>
    </row>
    <row r="39" spans="1:42" ht="11.25" customHeight="1">
      <c r="B39" s="30"/>
      <c r="C39" s="30"/>
      <c r="D39" s="30"/>
      <c r="E39" s="30"/>
      <c r="F39" s="30"/>
      <c r="G39" s="30"/>
    </row>
    <row r="40" spans="1:42" ht="11.25" customHeight="1">
      <c r="B40" s="212" t="s">
        <v>73</v>
      </c>
      <c r="C40" s="207"/>
      <c r="D40" s="207"/>
      <c r="E40" s="207"/>
      <c r="F40" s="207"/>
      <c r="G40" s="208"/>
      <c r="H40" s="196" t="str">
        <f>IF(B42="","",B42)</f>
        <v>ＳＵＧＡＯ ＳＣ</v>
      </c>
      <c r="I40" s="197"/>
      <c r="J40" s="197"/>
      <c r="K40" s="197"/>
      <c r="L40" s="197"/>
      <c r="M40" s="198"/>
      <c r="N40" s="196" t="str">
        <f>IF(B44="","",B44)</f>
        <v>みはらＳＣ Ｊｒ</v>
      </c>
      <c r="O40" s="197"/>
      <c r="P40" s="197"/>
      <c r="Q40" s="197"/>
      <c r="R40" s="197"/>
      <c r="S40" s="198"/>
      <c r="T40" s="196" t="str">
        <f>IF(B46="","",B46)</f>
        <v>ブラッドレスＳＳ</v>
      </c>
      <c r="U40" s="197"/>
      <c r="V40" s="197"/>
      <c r="W40" s="197"/>
      <c r="X40" s="197"/>
      <c r="Y40" s="198"/>
      <c r="Z40" s="196" t="str">
        <f>IF(B48="","",B48)</f>
        <v>富士見ＳＳＳ</v>
      </c>
      <c r="AA40" s="197"/>
      <c r="AB40" s="197"/>
      <c r="AC40" s="197"/>
      <c r="AD40" s="197"/>
      <c r="AE40" s="197"/>
      <c r="AF40" s="151" t="s">
        <v>10</v>
      </c>
      <c r="AG40" s="153"/>
      <c r="AH40" s="151" t="s">
        <v>11</v>
      </c>
      <c r="AI40" s="153"/>
      <c r="AJ40" s="151" t="s">
        <v>7</v>
      </c>
      <c r="AK40" s="153"/>
      <c r="AL40" s="151" t="s">
        <v>8</v>
      </c>
      <c r="AM40" s="152"/>
      <c r="AN40" s="153"/>
      <c r="AO40" s="151" t="s">
        <v>9</v>
      </c>
      <c r="AP40" s="153"/>
    </row>
    <row r="41" spans="1:42" ht="11.25" customHeight="1">
      <c r="B41" s="209"/>
      <c r="C41" s="210"/>
      <c r="D41" s="210"/>
      <c r="E41" s="210"/>
      <c r="F41" s="210"/>
      <c r="G41" s="211"/>
      <c r="H41" s="199"/>
      <c r="I41" s="200"/>
      <c r="J41" s="200"/>
      <c r="K41" s="200"/>
      <c r="L41" s="200"/>
      <c r="M41" s="201"/>
      <c r="N41" s="199"/>
      <c r="O41" s="200"/>
      <c r="P41" s="200"/>
      <c r="Q41" s="200"/>
      <c r="R41" s="200"/>
      <c r="S41" s="201"/>
      <c r="T41" s="199"/>
      <c r="U41" s="200"/>
      <c r="V41" s="200"/>
      <c r="W41" s="200"/>
      <c r="X41" s="200"/>
      <c r="Y41" s="201"/>
      <c r="Z41" s="199"/>
      <c r="AA41" s="200"/>
      <c r="AB41" s="200"/>
      <c r="AC41" s="200"/>
      <c r="AD41" s="200"/>
      <c r="AE41" s="200"/>
      <c r="AF41" s="154"/>
      <c r="AG41" s="156"/>
      <c r="AH41" s="154"/>
      <c r="AI41" s="156"/>
      <c r="AJ41" s="154"/>
      <c r="AK41" s="156"/>
      <c r="AL41" s="154"/>
      <c r="AM41" s="155"/>
      <c r="AN41" s="156"/>
      <c r="AO41" s="154"/>
      <c r="AP41" s="156"/>
    </row>
    <row r="42" spans="1:42" ht="11.25" customHeight="1">
      <c r="A42" s="202">
        <v>4</v>
      </c>
      <c r="B42" s="206" t="s">
        <v>25</v>
      </c>
      <c r="C42" s="142"/>
      <c r="D42" s="142"/>
      <c r="E42" s="142"/>
      <c r="F42" s="142"/>
      <c r="G42" s="204"/>
      <c r="H42" s="179"/>
      <c r="I42" s="180"/>
      <c r="J42" s="180"/>
      <c r="K42" s="180"/>
      <c r="L42" s="180"/>
      <c r="M42" s="181"/>
      <c r="N42" s="140" t="str">
        <f>IF(OR(O42="",R42=""),"",IF(O42&gt;R42,"○",IF(O42=R42,"△","●")))</f>
        <v>△</v>
      </c>
      <c r="O42" s="186">
        <v>0</v>
      </c>
      <c r="P42" s="187"/>
      <c r="Q42" s="152" t="s">
        <v>15</v>
      </c>
      <c r="R42" s="186">
        <v>0</v>
      </c>
      <c r="S42" s="153"/>
      <c r="T42" s="140" t="str">
        <f>IF(OR(U42="",X42=""),"",IF(U42&gt;X42,"○",IF(U42=X42,"△","●")))</f>
        <v>○</v>
      </c>
      <c r="U42" s="186">
        <v>2</v>
      </c>
      <c r="V42" s="187"/>
      <c r="W42" s="152" t="s">
        <v>15</v>
      </c>
      <c r="X42" s="186">
        <v>1</v>
      </c>
      <c r="Y42" s="153"/>
      <c r="Z42" s="140" t="str">
        <f>IF(OR(AA42="",AD42=""),"",IF(AA42&gt;AD42,"○",IF(AA42=AD42,"△","●")))</f>
        <v>●</v>
      </c>
      <c r="AA42" s="186">
        <v>1</v>
      </c>
      <c r="AB42" s="187"/>
      <c r="AC42" s="152" t="s">
        <v>15</v>
      </c>
      <c r="AD42" s="186">
        <v>3</v>
      </c>
      <c r="AE42" s="153"/>
      <c r="AF42" s="151">
        <f>COUNTIF($H42:$AD42,"○")*3+COUNTIF($H42:$AD42,"△")*1</f>
        <v>4</v>
      </c>
      <c r="AG42" s="153"/>
      <c r="AH42" s="151">
        <f>SUM(I42,O42,U42,AA42)</f>
        <v>3</v>
      </c>
      <c r="AI42" s="153"/>
      <c r="AJ42" s="151">
        <f>SUM(L42,R42,X42,AD42)</f>
        <v>4</v>
      </c>
      <c r="AK42" s="153"/>
      <c r="AL42" s="151">
        <f>AH42-AJ42</f>
        <v>-1</v>
      </c>
      <c r="AM42" s="152"/>
      <c r="AN42" s="153"/>
      <c r="AO42" s="151">
        <v>2</v>
      </c>
      <c r="AP42" s="153"/>
    </row>
    <row r="43" spans="1:42" ht="11.25" customHeight="1">
      <c r="A43" s="202"/>
      <c r="B43" s="128"/>
      <c r="C43" s="129"/>
      <c r="D43" s="129"/>
      <c r="E43" s="129"/>
      <c r="F43" s="129"/>
      <c r="G43" s="205"/>
      <c r="H43" s="182"/>
      <c r="I43" s="183"/>
      <c r="J43" s="183"/>
      <c r="K43" s="183"/>
      <c r="L43" s="183"/>
      <c r="M43" s="184"/>
      <c r="N43" s="185"/>
      <c r="O43" s="188"/>
      <c r="P43" s="189"/>
      <c r="Q43" s="155"/>
      <c r="R43" s="188"/>
      <c r="S43" s="156"/>
      <c r="T43" s="185"/>
      <c r="U43" s="188"/>
      <c r="V43" s="189"/>
      <c r="W43" s="155"/>
      <c r="X43" s="188"/>
      <c r="Y43" s="156"/>
      <c r="Z43" s="185"/>
      <c r="AA43" s="188"/>
      <c r="AB43" s="189"/>
      <c r="AC43" s="155"/>
      <c r="AD43" s="188"/>
      <c r="AE43" s="156"/>
      <c r="AF43" s="154"/>
      <c r="AG43" s="156"/>
      <c r="AH43" s="154"/>
      <c r="AI43" s="156"/>
      <c r="AJ43" s="154"/>
      <c r="AK43" s="156"/>
      <c r="AL43" s="154"/>
      <c r="AM43" s="155"/>
      <c r="AN43" s="156"/>
      <c r="AO43" s="154"/>
      <c r="AP43" s="156"/>
    </row>
    <row r="44" spans="1:42" ht="11.25" customHeight="1">
      <c r="A44" s="202">
        <v>5</v>
      </c>
      <c r="B44" s="206" t="s">
        <v>136</v>
      </c>
      <c r="C44" s="142"/>
      <c r="D44" s="142"/>
      <c r="E44" s="142"/>
      <c r="F44" s="142"/>
      <c r="G44" s="204"/>
      <c r="H44" s="140" t="str">
        <f>IF(OR(I44="",L44=""),"",IF(I44&gt;L44,"○",IF(I44=L44,"△","●")))</f>
        <v>△</v>
      </c>
      <c r="I44" s="186">
        <f>IF(R42="","",R42)</f>
        <v>0</v>
      </c>
      <c r="J44" s="187"/>
      <c r="K44" s="152" t="s">
        <v>2</v>
      </c>
      <c r="L44" s="186">
        <f>IF(O42="","",O42)</f>
        <v>0</v>
      </c>
      <c r="M44" s="153"/>
      <c r="N44" s="179"/>
      <c r="O44" s="180"/>
      <c r="P44" s="180"/>
      <c r="Q44" s="180"/>
      <c r="R44" s="180"/>
      <c r="S44" s="181"/>
      <c r="T44" s="140" t="str">
        <f>IF(OR(U44="",X44=""),"",IF(U44&gt;X44,"○",IF(U44=X44,"△","●")))</f>
        <v>○</v>
      </c>
      <c r="U44" s="186">
        <v>2</v>
      </c>
      <c r="V44" s="187"/>
      <c r="W44" s="152" t="s">
        <v>15</v>
      </c>
      <c r="X44" s="186">
        <v>1</v>
      </c>
      <c r="Y44" s="153"/>
      <c r="Z44" s="140" t="str">
        <f>IF(OR(AA44="",AD44=""),"",IF(AA44&gt;AD44,"○",IF(AA44=AD44,"△","●")))</f>
        <v>○</v>
      </c>
      <c r="AA44" s="186">
        <v>3</v>
      </c>
      <c r="AB44" s="187"/>
      <c r="AC44" s="152" t="s">
        <v>15</v>
      </c>
      <c r="AD44" s="186">
        <v>0</v>
      </c>
      <c r="AE44" s="153"/>
      <c r="AF44" s="151">
        <f>COUNTIF($H44:$AD44,"○")*3+COUNTIF($H44:$AD44,"△")*1</f>
        <v>7</v>
      </c>
      <c r="AG44" s="153"/>
      <c r="AH44" s="151">
        <f>SUM(I44,O44,U44,AA44)</f>
        <v>5</v>
      </c>
      <c r="AI44" s="153"/>
      <c r="AJ44" s="151">
        <f>SUM(L44,R44,X44,AD44)</f>
        <v>1</v>
      </c>
      <c r="AK44" s="153"/>
      <c r="AL44" s="151">
        <f>AH44-AJ44</f>
        <v>4</v>
      </c>
      <c r="AM44" s="152"/>
      <c r="AN44" s="153"/>
      <c r="AO44" s="151">
        <v>1</v>
      </c>
      <c r="AP44" s="153"/>
    </row>
    <row r="45" spans="1:42" ht="11.25" customHeight="1">
      <c r="A45" s="202"/>
      <c r="B45" s="128"/>
      <c r="C45" s="129"/>
      <c r="D45" s="129"/>
      <c r="E45" s="129"/>
      <c r="F45" s="129"/>
      <c r="G45" s="205"/>
      <c r="H45" s="185"/>
      <c r="I45" s="188"/>
      <c r="J45" s="189"/>
      <c r="K45" s="155"/>
      <c r="L45" s="188"/>
      <c r="M45" s="156"/>
      <c r="N45" s="182"/>
      <c r="O45" s="183"/>
      <c r="P45" s="183"/>
      <c r="Q45" s="183"/>
      <c r="R45" s="183"/>
      <c r="S45" s="184"/>
      <c r="T45" s="185"/>
      <c r="U45" s="188"/>
      <c r="V45" s="189"/>
      <c r="W45" s="155"/>
      <c r="X45" s="188"/>
      <c r="Y45" s="156"/>
      <c r="Z45" s="185"/>
      <c r="AA45" s="188"/>
      <c r="AB45" s="189"/>
      <c r="AC45" s="155"/>
      <c r="AD45" s="188"/>
      <c r="AE45" s="156"/>
      <c r="AF45" s="154"/>
      <c r="AG45" s="156"/>
      <c r="AH45" s="154"/>
      <c r="AI45" s="156"/>
      <c r="AJ45" s="154"/>
      <c r="AK45" s="156"/>
      <c r="AL45" s="154"/>
      <c r="AM45" s="155"/>
      <c r="AN45" s="156"/>
      <c r="AO45" s="154"/>
      <c r="AP45" s="156"/>
    </row>
    <row r="46" spans="1:42" ht="11.25" customHeight="1">
      <c r="A46" s="202">
        <v>6</v>
      </c>
      <c r="B46" s="206" t="s">
        <v>74</v>
      </c>
      <c r="C46" s="142"/>
      <c r="D46" s="142"/>
      <c r="E46" s="142"/>
      <c r="F46" s="142"/>
      <c r="G46" s="142"/>
      <c r="H46" s="140" t="str">
        <f>IF(OR(I46="",L46=""),"",IF(I46&gt;L46,"○",IF(I46=L46,"△","●")))</f>
        <v>●</v>
      </c>
      <c r="I46" s="186">
        <f>IF(X42="","",X42)</f>
        <v>1</v>
      </c>
      <c r="J46" s="187"/>
      <c r="K46" s="152" t="s">
        <v>2</v>
      </c>
      <c r="L46" s="186">
        <f>IF(U42="","",U42)</f>
        <v>2</v>
      </c>
      <c r="M46" s="153"/>
      <c r="N46" s="140" t="str">
        <f>IF(OR(O46="",R46=""),"",IF(O46&gt;R46,"○",IF(O46=R46,"△","●")))</f>
        <v>●</v>
      </c>
      <c r="O46" s="186">
        <f>IF(X44="","",X44)</f>
        <v>1</v>
      </c>
      <c r="P46" s="187"/>
      <c r="Q46" s="152" t="s">
        <v>2</v>
      </c>
      <c r="R46" s="186">
        <f>IF(U44="","",U44)</f>
        <v>2</v>
      </c>
      <c r="S46" s="153"/>
      <c r="T46" s="179"/>
      <c r="U46" s="180"/>
      <c r="V46" s="180"/>
      <c r="W46" s="180"/>
      <c r="X46" s="180"/>
      <c r="Y46" s="181"/>
      <c r="Z46" s="140" t="str">
        <f>IF(OR(AA46="",AD46=""),"",IF(AA46&gt;AD46,"○",IF(AA46=AD46,"△","●")))</f>
        <v>○</v>
      </c>
      <c r="AA46" s="186">
        <v>1</v>
      </c>
      <c r="AB46" s="187"/>
      <c r="AC46" s="152" t="s">
        <v>15</v>
      </c>
      <c r="AD46" s="186">
        <v>0</v>
      </c>
      <c r="AE46" s="153"/>
      <c r="AF46" s="151">
        <f>COUNTIF($H46:$AD46,"○")*3+COUNTIF($H46:$AD46,"△")*1</f>
        <v>3</v>
      </c>
      <c r="AG46" s="153"/>
      <c r="AH46" s="151">
        <f>SUM(I46,O46,U46,AA46)</f>
        <v>3</v>
      </c>
      <c r="AI46" s="153"/>
      <c r="AJ46" s="151">
        <f>SUM(L46,R46,X46,AD46)</f>
        <v>4</v>
      </c>
      <c r="AK46" s="153"/>
      <c r="AL46" s="151">
        <f>AH46-AJ46</f>
        <v>-1</v>
      </c>
      <c r="AM46" s="152"/>
      <c r="AN46" s="153"/>
      <c r="AO46" s="151">
        <v>3</v>
      </c>
      <c r="AP46" s="153"/>
    </row>
    <row r="47" spans="1:42" ht="11.25" customHeight="1">
      <c r="A47" s="202"/>
      <c r="B47" s="128"/>
      <c r="C47" s="129"/>
      <c r="D47" s="129"/>
      <c r="E47" s="129"/>
      <c r="F47" s="129"/>
      <c r="G47" s="129"/>
      <c r="H47" s="185"/>
      <c r="I47" s="188"/>
      <c r="J47" s="189"/>
      <c r="K47" s="155"/>
      <c r="L47" s="188"/>
      <c r="M47" s="156"/>
      <c r="N47" s="185"/>
      <c r="O47" s="188"/>
      <c r="P47" s="189"/>
      <c r="Q47" s="155"/>
      <c r="R47" s="188"/>
      <c r="S47" s="156"/>
      <c r="T47" s="182"/>
      <c r="U47" s="183"/>
      <c r="V47" s="183"/>
      <c r="W47" s="183"/>
      <c r="X47" s="183"/>
      <c r="Y47" s="184"/>
      <c r="Z47" s="185"/>
      <c r="AA47" s="188"/>
      <c r="AB47" s="189"/>
      <c r="AC47" s="155"/>
      <c r="AD47" s="188"/>
      <c r="AE47" s="156"/>
      <c r="AF47" s="154"/>
      <c r="AG47" s="156"/>
      <c r="AH47" s="154"/>
      <c r="AI47" s="156"/>
      <c r="AJ47" s="154"/>
      <c r="AK47" s="156"/>
      <c r="AL47" s="154"/>
      <c r="AM47" s="155"/>
      <c r="AN47" s="156"/>
      <c r="AO47" s="154"/>
      <c r="AP47" s="156"/>
    </row>
    <row r="48" spans="1:42" ht="11.25" customHeight="1">
      <c r="A48" s="202">
        <v>7</v>
      </c>
      <c r="B48" s="206" t="s">
        <v>23</v>
      </c>
      <c r="C48" s="142"/>
      <c r="D48" s="142"/>
      <c r="E48" s="142"/>
      <c r="F48" s="142"/>
      <c r="G48" s="142"/>
      <c r="H48" s="140" t="str">
        <f>IF(OR(I48="",L48=""),"",IF(I48&gt;L48,"○",IF(I48=L48,"△","●")))</f>
        <v>○</v>
      </c>
      <c r="I48" s="186">
        <f>IF(AD42="","",AD42)</f>
        <v>3</v>
      </c>
      <c r="J48" s="187"/>
      <c r="K48" s="152" t="s">
        <v>2</v>
      </c>
      <c r="L48" s="186">
        <f>IF(AA42="","",AA42)</f>
        <v>1</v>
      </c>
      <c r="M48" s="153"/>
      <c r="N48" s="140" t="str">
        <f>IF(OR(O48="",R48=""),"",IF(O48&gt;R48,"○",IF(O48=R48,"△","●")))</f>
        <v>●</v>
      </c>
      <c r="O48" s="186">
        <f>IF(AD44="","",AD44)</f>
        <v>0</v>
      </c>
      <c r="P48" s="187"/>
      <c r="Q48" s="152" t="s">
        <v>2</v>
      </c>
      <c r="R48" s="186">
        <f>IF(AA44="","",AA44)</f>
        <v>3</v>
      </c>
      <c r="S48" s="153"/>
      <c r="T48" s="140" t="str">
        <f>IF(OR(U48="",X48=""),"",IF(U48&gt;X48,"○",IF(U48=X48,"△","●")))</f>
        <v>●</v>
      </c>
      <c r="U48" s="186">
        <f>IF(AD46="","",AD46)</f>
        <v>0</v>
      </c>
      <c r="V48" s="187"/>
      <c r="W48" s="152" t="s">
        <v>2</v>
      </c>
      <c r="X48" s="186">
        <f>IF(AA46="","",AA46)</f>
        <v>1</v>
      </c>
      <c r="Y48" s="153"/>
      <c r="Z48" s="179"/>
      <c r="AA48" s="180"/>
      <c r="AB48" s="180"/>
      <c r="AC48" s="180"/>
      <c r="AD48" s="180"/>
      <c r="AE48" s="181"/>
      <c r="AF48" s="151">
        <f>COUNTIF($H48:$AD48,"○")*3+COUNTIF($H48:$AD48,"△")*1</f>
        <v>3</v>
      </c>
      <c r="AG48" s="153"/>
      <c r="AH48" s="151">
        <f>SUM(I48,O48,U48,AA48)</f>
        <v>3</v>
      </c>
      <c r="AI48" s="153"/>
      <c r="AJ48" s="151">
        <f>SUM(L48,R48,X48,AD48)</f>
        <v>5</v>
      </c>
      <c r="AK48" s="153"/>
      <c r="AL48" s="151">
        <f>AH48-AJ48</f>
        <v>-2</v>
      </c>
      <c r="AM48" s="152"/>
      <c r="AN48" s="153"/>
      <c r="AO48" s="151">
        <v>4</v>
      </c>
      <c r="AP48" s="153"/>
    </row>
    <row r="49" spans="1:42" ht="11.25" customHeight="1">
      <c r="A49" s="202"/>
      <c r="B49" s="128"/>
      <c r="C49" s="129"/>
      <c r="D49" s="129"/>
      <c r="E49" s="129"/>
      <c r="F49" s="129"/>
      <c r="G49" s="129"/>
      <c r="H49" s="185"/>
      <c r="I49" s="188"/>
      <c r="J49" s="189"/>
      <c r="K49" s="155"/>
      <c r="L49" s="188"/>
      <c r="M49" s="156"/>
      <c r="N49" s="185"/>
      <c r="O49" s="188"/>
      <c r="P49" s="189"/>
      <c r="Q49" s="155"/>
      <c r="R49" s="188"/>
      <c r="S49" s="156"/>
      <c r="T49" s="185"/>
      <c r="U49" s="188"/>
      <c r="V49" s="189"/>
      <c r="W49" s="155"/>
      <c r="X49" s="188"/>
      <c r="Y49" s="156"/>
      <c r="Z49" s="182"/>
      <c r="AA49" s="183"/>
      <c r="AB49" s="183"/>
      <c r="AC49" s="183"/>
      <c r="AD49" s="183"/>
      <c r="AE49" s="184"/>
      <c r="AF49" s="154"/>
      <c r="AG49" s="156"/>
      <c r="AH49" s="154"/>
      <c r="AI49" s="156"/>
      <c r="AJ49" s="154"/>
      <c r="AK49" s="156"/>
      <c r="AL49" s="154"/>
      <c r="AM49" s="155"/>
      <c r="AN49" s="156"/>
      <c r="AO49" s="154"/>
      <c r="AP49" s="156"/>
    </row>
    <row r="50" spans="1:42" ht="11.25" customHeight="1"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42" ht="11.25" customHeight="1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42" ht="11.25" customHeight="1">
      <c r="D52" s="190" t="s">
        <v>97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2"/>
      <c r="W52" s="140" t="s">
        <v>62</v>
      </c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9"/>
    </row>
    <row r="53" spans="1:42" ht="11.25" customHeight="1"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W53" s="185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</row>
    <row r="54" spans="1:42" ht="11.25" customHeight="1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1:42" ht="11.25" customHeight="1">
      <c r="B55" s="196" t="s">
        <v>159</v>
      </c>
      <c r="C55" s="207"/>
      <c r="D55" s="207"/>
      <c r="E55" s="207"/>
      <c r="F55" s="207"/>
      <c r="G55" s="208"/>
      <c r="H55" s="196" t="str">
        <f>IF(B57="","",B57)</f>
        <v>Ｓ４スぺランツァ</v>
      </c>
      <c r="I55" s="197"/>
      <c r="J55" s="197"/>
      <c r="K55" s="197"/>
      <c r="L55" s="197"/>
      <c r="M55" s="198"/>
      <c r="N55" s="196" t="str">
        <f>IF(B59="","",B59)</f>
        <v>ＦＣアネーロ</v>
      </c>
      <c r="O55" s="197"/>
      <c r="P55" s="197"/>
      <c r="Q55" s="197"/>
      <c r="R55" s="197"/>
      <c r="S55" s="198"/>
      <c r="T55" s="196" t="str">
        <f>IF(B61="","",B61)</f>
        <v>シャルムグランツ</v>
      </c>
      <c r="U55" s="197"/>
      <c r="V55" s="197"/>
      <c r="W55" s="197"/>
      <c r="X55" s="197"/>
      <c r="Y55" s="198"/>
      <c r="Z55" s="151" t="s">
        <v>10</v>
      </c>
      <c r="AA55" s="153"/>
      <c r="AB55" s="151" t="s">
        <v>11</v>
      </c>
      <c r="AC55" s="153"/>
      <c r="AD55" s="151" t="s">
        <v>7</v>
      </c>
      <c r="AE55" s="153"/>
      <c r="AF55" s="151" t="s">
        <v>8</v>
      </c>
      <c r="AG55" s="152"/>
      <c r="AH55" s="153"/>
      <c r="AI55" s="151" t="s">
        <v>9</v>
      </c>
      <c r="AJ55" s="153"/>
    </row>
    <row r="56" spans="1:42" ht="11.25" customHeight="1">
      <c r="B56" s="209"/>
      <c r="C56" s="210"/>
      <c r="D56" s="210"/>
      <c r="E56" s="210"/>
      <c r="F56" s="210"/>
      <c r="G56" s="211"/>
      <c r="H56" s="199"/>
      <c r="I56" s="200"/>
      <c r="J56" s="200"/>
      <c r="K56" s="200"/>
      <c r="L56" s="200"/>
      <c r="M56" s="201"/>
      <c r="N56" s="199"/>
      <c r="O56" s="200"/>
      <c r="P56" s="200"/>
      <c r="Q56" s="200"/>
      <c r="R56" s="200"/>
      <c r="S56" s="201"/>
      <c r="T56" s="199"/>
      <c r="U56" s="200"/>
      <c r="V56" s="200"/>
      <c r="W56" s="200"/>
      <c r="X56" s="200"/>
      <c r="Y56" s="201"/>
      <c r="Z56" s="154"/>
      <c r="AA56" s="156"/>
      <c r="AB56" s="154"/>
      <c r="AC56" s="156"/>
      <c r="AD56" s="154"/>
      <c r="AE56" s="156"/>
      <c r="AF56" s="154"/>
      <c r="AG56" s="155"/>
      <c r="AH56" s="156"/>
      <c r="AI56" s="154"/>
      <c r="AJ56" s="156"/>
    </row>
    <row r="57" spans="1:42" ht="11.25" customHeight="1">
      <c r="A57" s="202">
        <v>1</v>
      </c>
      <c r="B57" s="117" t="s">
        <v>137</v>
      </c>
      <c r="C57" s="118"/>
      <c r="D57" s="118"/>
      <c r="E57" s="118"/>
      <c r="F57" s="118"/>
      <c r="G57" s="119"/>
      <c r="H57" s="179"/>
      <c r="I57" s="180"/>
      <c r="J57" s="180"/>
      <c r="K57" s="180"/>
      <c r="L57" s="180"/>
      <c r="M57" s="181"/>
      <c r="N57" s="140" t="str">
        <f>IF(OR(O57="",R57=""),"",IF(O57&gt;R57,"○",IF(O57=R57,"△","●")))</f>
        <v>○</v>
      </c>
      <c r="O57" s="186">
        <v>3</v>
      </c>
      <c r="P57" s="187"/>
      <c r="Q57" s="152" t="s">
        <v>15</v>
      </c>
      <c r="R57" s="186">
        <v>0</v>
      </c>
      <c r="S57" s="153"/>
      <c r="T57" s="140" t="str">
        <f>IF(OR(U57="",X57=""),"",IF(U57&gt;X57,"○",IF(U57=X57,"△","●")))</f>
        <v>○</v>
      </c>
      <c r="U57" s="186">
        <v>2</v>
      </c>
      <c r="V57" s="187"/>
      <c r="W57" s="152" t="s">
        <v>2</v>
      </c>
      <c r="X57" s="186">
        <v>0</v>
      </c>
      <c r="Y57" s="153"/>
      <c r="Z57" s="151">
        <f>IF(AND($I57="",$L57="",$O57="",$R57="",$U57="",$X57=""),"",COUNTIF($H57:$Y58,"○")*3+COUNTIF($H57:$Y58,"△")*1)</f>
        <v>6</v>
      </c>
      <c r="AA57" s="153"/>
      <c r="AB57" s="151">
        <f>IF(AND(I57="",O57="",U57=""),"",SUM(I57,O57,U57))</f>
        <v>5</v>
      </c>
      <c r="AC57" s="153"/>
      <c r="AD57" s="151">
        <f>IF(AND(H57="",R57="",X57=""),"",SUM(L57,R57,X57))</f>
        <v>0</v>
      </c>
      <c r="AE57" s="153"/>
      <c r="AF57" s="151">
        <f>IF(OR(AB57="",AD57=""),"",AB57-AD57)</f>
        <v>5</v>
      </c>
      <c r="AG57" s="152"/>
      <c r="AH57" s="153"/>
      <c r="AI57" s="151">
        <v>1</v>
      </c>
      <c r="AJ57" s="153"/>
    </row>
    <row r="58" spans="1:42" ht="11.25" customHeight="1">
      <c r="A58" s="202"/>
      <c r="B58" s="120"/>
      <c r="C58" s="121"/>
      <c r="D58" s="121"/>
      <c r="E58" s="121"/>
      <c r="F58" s="121"/>
      <c r="G58" s="122"/>
      <c r="H58" s="182"/>
      <c r="I58" s="183"/>
      <c r="J58" s="183"/>
      <c r="K58" s="183"/>
      <c r="L58" s="183"/>
      <c r="M58" s="184"/>
      <c r="N58" s="185"/>
      <c r="O58" s="188"/>
      <c r="P58" s="189"/>
      <c r="Q58" s="155"/>
      <c r="R58" s="188"/>
      <c r="S58" s="156"/>
      <c r="T58" s="185"/>
      <c r="U58" s="188"/>
      <c r="V58" s="189"/>
      <c r="W58" s="155"/>
      <c r="X58" s="188"/>
      <c r="Y58" s="156"/>
      <c r="Z58" s="154"/>
      <c r="AA58" s="156"/>
      <c r="AB58" s="154"/>
      <c r="AC58" s="156"/>
      <c r="AD58" s="154"/>
      <c r="AE58" s="156"/>
      <c r="AF58" s="154"/>
      <c r="AG58" s="155"/>
      <c r="AH58" s="156"/>
      <c r="AI58" s="154"/>
      <c r="AJ58" s="156"/>
    </row>
    <row r="59" spans="1:42" ht="11.25" customHeight="1">
      <c r="A59" s="202">
        <v>2</v>
      </c>
      <c r="B59" s="206" t="s">
        <v>162</v>
      </c>
      <c r="C59" s="142"/>
      <c r="D59" s="142"/>
      <c r="E59" s="142"/>
      <c r="F59" s="142"/>
      <c r="G59" s="142"/>
      <c r="H59" s="140" t="str">
        <f>IF(OR(I59="",L59=""),"",IF(I59&gt;L59,"○",IF(I59=L59,"△","●")))</f>
        <v>●</v>
      </c>
      <c r="I59" s="186">
        <f>IF(R57="","",R57)</f>
        <v>0</v>
      </c>
      <c r="J59" s="187"/>
      <c r="K59" s="152" t="s">
        <v>2</v>
      </c>
      <c r="L59" s="186">
        <f>IF(O57="","",O57)</f>
        <v>3</v>
      </c>
      <c r="M59" s="153"/>
      <c r="N59" s="179"/>
      <c r="O59" s="180"/>
      <c r="P59" s="180"/>
      <c r="Q59" s="180"/>
      <c r="R59" s="180"/>
      <c r="S59" s="181"/>
      <c r="T59" s="140" t="str">
        <f>IF(OR(U59="",X59=""),"",IF(U59&gt;X59,"○",IF(U59=X59,"△","●")))</f>
        <v>○</v>
      </c>
      <c r="U59" s="186">
        <v>5</v>
      </c>
      <c r="V59" s="187"/>
      <c r="W59" s="152" t="s">
        <v>2</v>
      </c>
      <c r="X59" s="186">
        <v>0</v>
      </c>
      <c r="Y59" s="153"/>
      <c r="Z59" s="151">
        <f>IF(AND($I59="",$L59="",$O59="",$R59="",$U59="",$X59=""),"",COUNTIF($H59:$Y60,"○")*3+COUNTIF($H59:$Y60,"△")*1)</f>
        <v>3</v>
      </c>
      <c r="AA59" s="153"/>
      <c r="AB59" s="151">
        <f>IF(AND(I59="",O59="",U59=""),"",SUM(I59,O59,U59))</f>
        <v>5</v>
      </c>
      <c r="AC59" s="153"/>
      <c r="AD59" s="151">
        <f>IF(AND(H59="",R59="",X59=""),"",SUM(L59,R59,X59))</f>
        <v>3</v>
      </c>
      <c r="AE59" s="153"/>
      <c r="AF59" s="151">
        <f>IF(OR(AB59="",AD59=""),"",AB59-AD59)</f>
        <v>2</v>
      </c>
      <c r="AG59" s="152"/>
      <c r="AH59" s="153"/>
      <c r="AI59" s="151">
        <v>2</v>
      </c>
      <c r="AJ59" s="153"/>
    </row>
    <row r="60" spans="1:42" ht="11.25" customHeight="1">
      <c r="A60" s="202"/>
      <c r="B60" s="128"/>
      <c r="C60" s="129"/>
      <c r="D60" s="129"/>
      <c r="E60" s="129"/>
      <c r="F60" s="129"/>
      <c r="G60" s="129"/>
      <c r="H60" s="185"/>
      <c r="I60" s="188"/>
      <c r="J60" s="189"/>
      <c r="K60" s="155"/>
      <c r="L60" s="188"/>
      <c r="M60" s="156"/>
      <c r="N60" s="182"/>
      <c r="O60" s="183"/>
      <c r="P60" s="183"/>
      <c r="Q60" s="183"/>
      <c r="R60" s="183"/>
      <c r="S60" s="184"/>
      <c r="T60" s="185"/>
      <c r="U60" s="188"/>
      <c r="V60" s="189"/>
      <c r="W60" s="155"/>
      <c r="X60" s="188"/>
      <c r="Y60" s="156"/>
      <c r="Z60" s="154"/>
      <c r="AA60" s="156"/>
      <c r="AB60" s="154"/>
      <c r="AC60" s="156"/>
      <c r="AD60" s="154"/>
      <c r="AE60" s="156"/>
      <c r="AF60" s="154"/>
      <c r="AG60" s="155"/>
      <c r="AH60" s="156"/>
      <c r="AI60" s="154"/>
      <c r="AJ60" s="156"/>
    </row>
    <row r="61" spans="1:42" ht="11.25" customHeight="1">
      <c r="A61" s="202">
        <v>3</v>
      </c>
      <c r="B61" s="117" t="s">
        <v>150</v>
      </c>
      <c r="C61" s="118"/>
      <c r="D61" s="118"/>
      <c r="E61" s="118"/>
      <c r="F61" s="118"/>
      <c r="G61" s="118"/>
      <c r="H61" s="140" t="str">
        <f>IF(OR(I61="",L61=""),"",IF(I61&gt;L61,"○",IF(I61=L61,"△","●")))</f>
        <v>●</v>
      </c>
      <c r="I61" s="186">
        <f>IF(X57="","",X57)</f>
        <v>0</v>
      </c>
      <c r="J61" s="187"/>
      <c r="K61" s="152" t="s">
        <v>2</v>
      </c>
      <c r="L61" s="186">
        <f>IF(U57="","",U57)</f>
        <v>2</v>
      </c>
      <c r="M61" s="153"/>
      <c r="N61" s="140" t="str">
        <f>IF(OR(O61="",R61=""),"",IF(O61&gt;R61,"○",IF(O61=R61,"△","●")))</f>
        <v>●</v>
      </c>
      <c r="O61" s="186">
        <f>IF(X59="","",X59)</f>
        <v>0</v>
      </c>
      <c r="P61" s="187"/>
      <c r="Q61" s="152" t="s">
        <v>2</v>
      </c>
      <c r="R61" s="186">
        <f>IF(U59="","",U59)</f>
        <v>5</v>
      </c>
      <c r="S61" s="153"/>
      <c r="T61" s="179"/>
      <c r="U61" s="180"/>
      <c r="V61" s="180"/>
      <c r="W61" s="180"/>
      <c r="X61" s="180"/>
      <c r="Y61" s="181"/>
      <c r="Z61" s="151">
        <f>IF(AND($I61="",$L61="",$O61="",$R61="",$U61="",$X61=""),"",COUNTIF($H61:$Y62,"○")*3+COUNTIF($H61:$Y62,"△")*1)</f>
        <v>0</v>
      </c>
      <c r="AA61" s="153"/>
      <c r="AB61" s="151">
        <f>IF(AND(I61="",O61="",U61=""),"",SUM(I61,O61,U61))</f>
        <v>0</v>
      </c>
      <c r="AC61" s="153"/>
      <c r="AD61" s="151">
        <f>IF(AND(H61="",R61="",X61=""),"",SUM(L61,R61,X61))</f>
        <v>7</v>
      </c>
      <c r="AE61" s="153"/>
      <c r="AF61" s="151">
        <f>IF(OR(AB61="",AD61=""),"",AB61-AD61)</f>
        <v>-7</v>
      </c>
      <c r="AG61" s="152"/>
      <c r="AH61" s="153"/>
      <c r="AI61" s="151">
        <v>3</v>
      </c>
      <c r="AJ61" s="153"/>
    </row>
    <row r="62" spans="1:42" ht="11.25" customHeight="1">
      <c r="A62" s="202"/>
      <c r="B62" s="120"/>
      <c r="C62" s="121"/>
      <c r="D62" s="121"/>
      <c r="E62" s="121"/>
      <c r="F62" s="121"/>
      <c r="G62" s="121"/>
      <c r="H62" s="185"/>
      <c r="I62" s="188"/>
      <c r="J62" s="189"/>
      <c r="K62" s="155"/>
      <c r="L62" s="188"/>
      <c r="M62" s="156"/>
      <c r="N62" s="185"/>
      <c r="O62" s="188"/>
      <c r="P62" s="189"/>
      <c r="Q62" s="155"/>
      <c r="R62" s="188"/>
      <c r="S62" s="156"/>
      <c r="T62" s="182"/>
      <c r="U62" s="183"/>
      <c r="V62" s="183"/>
      <c r="W62" s="183"/>
      <c r="X62" s="183"/>
      <c r="Y62" s="184"/>
      <c r="Z62" s="154"/>
      <c r="AA62" s="156"/>
      <c r="AB62" s="154"/>
      <c r="AC62" s="156"/>
      <c r="AD62" s="154"/>
      <c r="AE62" s="156"/>
      <c r="AF62" s="154"/>
      <c r="AG62" s="155"/>
      <c r="AH62" s="156"/>
      <c r="AI62" s="154"/>
      <c r="AJ62" s="156"/>
    </row>
    <row r="63" spans="1:42" ht="11.25" customHeight="1">
      <c r="B63" s="30"/>
      <c r="C63" s="30"/>
      <c r="D63" s="30"/>
      <c r="E63" s="30"/>
      <c r="F63" s="30"/>
      <c r="G63" s="30"/>
    </row>
    <row r="64" spans="1:42" ht="11.25" customHeight="1">
      <c r="B64" s="212" t="s">
        <v>18</v>
      </c>
      <c r="C64" s="207"/>
      <c r="D64" s="207"/>
      <c r="E64" s="207"/>
      <c r="F64" s="207"/>
      <c r="G64" s="208"/>
      <c r="H64" s="196" t="str">
        <f>IF(B66="","",B66)</f>
        <v>ともぞう U10B</v>
      </c>
      <c r="I64" s="197"/>
      <c r="J64" s="197"/>
      <c r="K64" s="197"/>
      <c r="L64" s="197"/>
      <c r="M64" s="198"/>
      <c r="N64" s="196" t="str">
        <f>IF(B68="","",B68)</f>
        <v>ＦＣアリーバ</v>
      </c>
      <c r="O64" s="197"/>
      <c r="P64" s="197"/>
      <c r="Q64" s="197"/>
      <c r="R64" s="197"/>
      <c r="S64" s="198"/>
      <c r="T64" s="196" t="str">
        <f>IF(B70="","",B70)</f>
        <v>ＦＣブロケード</v>
      </c>
      <c r="U64" s="197"/>
      <c r="V64" s="197"/>
      <c r="W64" s="197"/>
      <c r="X64" s="197"/>
      <c r="Y64" s="198"/>
      <c r="Z64" s="196" t="str">
        <f>IF(B72="","",B72)</f>
        <v>ＦＣペンサーレ</v>
      </c>
      <c r="AA64" s="197"/>
      <c r="AB64" s="197"/>
      <c r="AC64" s="197"/>
      <c r="AD64" s="197"/>
      <c r="AE64" s="197"/>
      <c r="AF64" s="151" t="s">
        <v>10</v>
      </c>
      <c r="AG64" s="153"/>
      <c r="AH64" s="151" t="s">
        <v>11</v>
      </c>
      <c r="AI64" s="153"/>
      <c r="AJ64" s="151" t="s">
        <v>7</v>
      </c>
      <c r="AK64" s="153"/>
      <c r="AL64" s="151" t="s">
        <v>8</v>
      </c>
      <c r="AM64" s="152"/>
      <c r="AN64" s="153"/>
      <c r="AO64" s="151" t="s">
        <v>9</v>
      </c>
      <c r="AP64" s="153"/>
    </row>
    <row r="65" spans="1:42" ht="11.25" customHeight="1">
      <c r="B65" s="209"/>
      <c r="C65" s="210"/>
      <c r="D65" s="210"/>
      <c r="E65" s="210"/>
      <c r="F65" s="210"/>
      <c r="G65" s="211"/>
      <c r="H65" s="199"/>
      <c r="I65" s="200"/>
      <c r="J65" s="200"/>
      <c r="K65" s="200"/>
      <c r="L65" s="200"/>
      <c r="M65" s="201"/>
      <c r="N65" s="199"/>
      <c r="O65" s="200"/>
      <c r="P65" s="200"/>
      <c r="Q65" s="200"/>
      <c r="R65" s="200"/>
      <c r="S65" s="201"/>
      <c r="T65" s="199"/>
      <c r="U65" s="200"/>
      <c r="V65" s="200"/>
      <c r="W65" s="200"/>
      <c r="X65" s="200"/>
      <c r="Y65" s="201"/>
      <c r="Z65" s="199"/>
      <c r="AA65" s="200"/>
      <c r="AB65" s="200"/>
      <c r="AC65" s="200"/>
      <c r="AD65" s="200"/>
      <c r="AE65" s="200"/>
      <c r="AF65" s="154"/>
      <c r="AG65" s="156"/>
      <c r="AH65" s="154"/>
      <c r="AI65" s="156"/>
      <c r="AJ65" s="154"/>
      <c r="AK65" s="156"/>
      <c r="AL65" s="154"/>
      <c r="AM65" s="155"/>
      <c r="AN65" s="156"/>
      <c r="AO65" s="154"/>
      <c r="AP65" s="156"/>
    </row>
    <row r="66" spans="1:42" ht="11.25" customHeight="1">
      <c r="A66" s="202">
        <v>4</v>
      </c>
      <c r="B66" s="206" t="s">
        <v>151</v>
      </c>
      <c r="C66" s="142"/>
      <c r="D66" s="142"/>
      <c r="E66" s="142"/>
      <c r="F66" s="142"/>
      <c r="G66" s="204"/>
      <c r="H66" s="179"/>
      <c r="I66" s="180"/>
      <c r="J66" s="180"/>
      <c r="K66" s="180"/>
      <c r="L66" s="180"/>
      <c r="M66" s="181"/>
      <c r="N66" s="140" t="str">
        <f>IF(OR(O66="",R66=""),"",IF(O66&gt;R66,"○",IF(O66=R66,"△","●")))</f>
        <v>○</v>
      </c>
      <c r="O66" s="186">
        <v>2</v>
      </c>
      <c r="P66" s="187"/>
      <c r="Q66" s="152" t="s">
        <v>15</v>
      </c>
      <c r="R66" s="186">
        <v>0</v>
      </c>
      <c r="S66" s="153"/>
      <c r="T66" s="140" t="str">
        <f>IF(OR(U66="",X66=""),"",IF(U66&gt;X66,"○",IF(U66=X66,"△","●")))</f>
        <v>△</v>
      </c>
      <c r="U66" s="186">
        <v>0</v>
      </c>
      <c r="V66" s="187"/>
      <c r="W66" s="152" t="s">
        <v>15</v>
      </c>
      <c r="X66" s="186">
        <v>0</v>
      </c>
      <c r="Y66" s="153"/>
      <c r="Z66" s="140" t="str">
        <f>IF(OR(AA66="",AD66=""),"",IF(AA66&gt;AD66,"○",IF(AA66=AD66,"△","●")))</f>
        <v>●</v>
      </c>
      <c r="AA66" s="186">
        <v>0</v>
      </c>
      <c r="AB66" s="187"/>
      <c r="AC66" s="152" t="s">
        <v>15</v>
      </c>
      <c r="AD66" s="186">
        <v>1</v>
      </c>
      <c r="AE66" s="153"/>
      <c r="AF66" s="151">
        <f>COUNTIF($H66:$AD66,"○")*3+COUNTIF($H66:$AD66,"△")*1</f>
        <v>4</v>
      </c>
      <c r="AG66" s="153"/>
      <c r="AH66" s="151">
        <f>SUM(I66,O66,U66,AA66)</f>
        <v>2</v>
      </c>
      <c r="AI66" s="153"/>
      <c r="AJ66" s="151">
        <f>SUM(L66,R66,X66,AD66)</f>
        <v>1</v>
      </c>
      <c r="AK66" s="153"/>
      <c r="AL66" s="151">
        <f>AH66-AJ66</f>
        <v>1</v>
      </c>
      <c r="AM66" s="152"/>
      <c r="AN66" s="153"/>
      <c r="AO66" s="151">
        <v>3</v>
      </c>
      <c r="AP66" s="153"/>
    </row>
    <row r="67" spans="1:42" ht="11.25" customHeight="1">
      <c r="A67" s="202"/>
      <c r="B67" s="128"/>
      <c r="C67" s="129"/>
      <c r="D67" s="129"/>
      <c r="E67" s="129"/>
      <c r="F67" s="129"/>
      <c r="G67" s="205"/>
      <c r="H67" s="182"/>
      <c r="I67" s="183"/>
      <c r="J67" s="183"/>
      <c r="K67" s="183"/>
      <c r="L67" s="183"/>
      <c r="M67" s="184"/>
      <c r="N67" s="185"/>
      <c r="O67" s="188"/>
      <c r="P67" s="189"/>
      <c r="Q67" s="155"/>
      <c r="R67" s="188"/>
      <c r="S67" s="156"/>
      <c r="T67" s="185"/>
      <c r="U67" s="188"/>
      <c r="V67" s="189"/>
      <c r="W67" s="155"/>
      <c r="X67" s="188"/>
      <c r="Y67" s="156"/>
      <c r="Z67" s="185"/>
      <c r="AA67" s="188"/>
      <c r="AB67" s="189"/>
      <c r="AC67" s="155"/>
      <c r="AD67" s="188"/>
      <c r="AE67" s="156"/>
      <c r="AF67" s="154"/>
      <c r="AG67" s="156"/>
      <c r="AH67" s="154"/>
      <c r="AI67" s="156"/>
      <c r="AJ67" s="154"/>
      <c r="AK67" s="156"/>
      <c r="AL67" s="154"/>
      <c r="AM67" s="155"/>
      <c r="AN67" s="156"/>
      <c r="AO67" s="154"/>
      <c r="AP67" s="156"/>
    </row>
    <row r="68" spans="1:42" ht="11.25" customHeight="1">
      <c r="A68" s="202">
        <v>5</v>
      </c>
      <c r="B68" s="206" t="s">
        <v>138</v>
      </c>
      <c r="C68" s="142"/>
      <c r="D68" s="142"/>
      <c r="E68" s="142"/>
      <c r="F68" s="142"/>
      <c r="G68" s="204"/>
      <c r="H68" s="140" t="str">
        <f>IF(OR(I68="",L68=""),"",IF(I68&gt;L68,"○",IF(I68=L68,"△","●")))</f>
        <v>●</v>
      </c>
      <c r="I68" s="186">
        <f>IF(R66="","",R66)</f>
        <v>0</v>
      </c>
      <c r="J68" s="187"/>
      <c r="K68" s="152" t="s">
        <v>2</v>
      </c>
      <c r="L68" s="186">
        <f>IF(O66="","",O66)</f>
        <v>2</v>
      </c>
      <c r="M68" s="153"/>
      <c r="N68" s="179"/>
      <c r="O68" s="180"/>
      <c r="P68" s="180"/>
      <c r="Q68" s="180"/>
      <c r="R68" s="180"/>
      <c r="S68" s="181"/>
      <c r="T68" s="140" t="str">
        <f>IF(OR(U68="",X68=""),"",IF(U68&gt;X68,"○",IF(U68=X68,"△","●")))</f>
        <v>●</v>
      </c>
      <c r="U68" s="186">
        <v>0</v>
      </c>
      <c r="V68" s="187"/>
      <c r="W68" s="152" t="s">
        <v>15</v>
      </c>
      <c r="X68" s="186">
        <v>4</v>
      </c>
      <c r="Y68" s="153"/>
      <c r="Z68" s="140" t="str">
        <f>IF(OR(AA68="",AD68=""),"",IF(AA68&gt;AD68,"○",IF(AA68=AD68,"△","●")))</f>
        <v>●</v>
      </c>
      <c r="AA68" s="186">
        <v>0</v>
      </c>
      <c r="AB68" s="187"/>
      <c r="AC68" s="152" t="s">
        <v>15</v>
      </c>
      <c r="AD68" s="186">
        <v>1</v>
      </c>
      <c r="AE68" s="153"/>
      <c r="AF68" s="151">
        <f>COUNTIF($H68:$AD68,"○")*3+COUNTIF($H68:$AD68,"△")*1</f>
        <v>0</v>
      </c>
      <c r="AG68" s="153"/>
      <c r="AH68" s="151">
        <f>SUM(I68,O68,U68,AA68)</f>
        <v>0</v>
      </c>
      <c r="AI68" s="153"/>
      <c r="AJ68" s="151">
        <f>SUM(L68,R68,X68,AD68)</f>
        <v>7</v>
      </c>
      <c r="AK68" s="153"/>
      <c r="AL68" s="151">
        <f>AH68-AJ68</f>
        <v>-7</v>
      </c>
      <c r="AM68" s="152"/>
      <c r="AN68" s="153"/>
      <c r="AO68" s="151">
        <v>4</v>
      </c>
      <c r="AP68" s="153"/>
    </row>
    <row r="69" spans="1:42" ht="11.25" customHeight="1">
      <c r="A69" s="202"/>
      <c r="B69" s="128"/>
      <c r="C69" s="129"/>
      <c r="D69" s="129"/>
      <c r="E69" s="129"/>
      <c r="F69" s="129"/>
      <c r="G69" s="205"/>
      <c r="H69" s="185"/>
      <c r="I69" s="188"/>
      <c r="J69" s="189"/>
      <c r="K69" s="155"/>
      <c r="L69" s="188"/>
      <c r="M69" s="156"/>
      <c r="N69" s="182"/>
      <c r="O69" s="183"/>
      <c r="P69" s="183"/>
      <c r="Q69" s="183"/>
      <c r="R69" s="183"/>
      <c r="S69" s="184"/>
      <c r="T69" s="185"/>
      <c r="U69" s="188"/>
      <c r="V69" s="189"/>
      <c r="W69" s="155"/>
      <c r="X69" s="188"/>
      <c r="Y69" s="156"/>
      <c r="Z69" s="185"/>
      <c r="AA69" s="188"/>
      <c r="AB69" s="189"/>
      <c r="AC69" s="155"/>
      <c r="AD69" s="188"/>
      <c r="AE69" s="156"/>
      <c r="AF69" s="154"/>
      <c r="AG69" s="156"/>
      <c r="AH69" s="154"/>
      <c r="AI69" s="156"/>
      <c r="AJ69" s="154"/>
      <c r="AK69" s="156"/>
      <c r="AL69" s="154"/>
      <c r="AM69" s="155"/>
      <c r="AN69" s="156"/>
      <c r="AO69" s="154"/>
      <c r="AP69" s="156"/>
    </row>
    <row r="70" spans="1:42" ht="11.25" customHeight="1">
      <c r="A70" s="202">
        <v>6</v>
      </c>
      <c r="B70" s="206" t="s">
        <v>76</v>
      </c>
      <c r="C70" s="142"/>
      <c r="D70" s="142"/>
      <c r="E70" s="142"/>
      <c r="F70" s="142"/>
      <c r="G70" s="204"/>
      <c r="H70" s="140" t="str">
        <f>IF(OR(I70="",L70=""),"",IF(I70&gt;L70,"○",IF(I70=L70,"△","●")))</f>
        <v>△</v>
      </c>
      <c r="I70" s="186">
        <f>IF(X66="","",X66)</f>
        <v>0</v>
      </c>
      <c r="J70" s="187"/>
      <c r="K70" s="152" t="s">
        <v>2</v>
      </c>
      <c r="L70" s="186">
        <f>IF(U66="","",U66)</f>
        <v>0</v>
      </c>
      <c r="M70" s="153"/>
      <c r="N70" s="140" t="str">
        <f>IF(OR(O70="",R70=""),"",IF(O70&gt;R70,"○",IF(O70=R70,"△","●")))</f>
        <v>○</v>
      </c>
      <c r="O70" s="186">
        <f>IF(X68="","",X68)</f>
        <v>4</v>
      </c>
      <c r="P70" s="187"/>
      <c r="Q70" s="152" t="s">
        <v>2</v>
      </c>
      <c r="R70" s="186">
        <f>IF(U68="","",U68)</f>
        <v>0</v>
      </c>
      <c r="S70" s="153"/>
      <c r="T70" s="179"/>
      <c r="U70" s="180"/>
      <c r="V70" s="180"/>
      <c r="W70" s="180"/>
      <c r="X70" s="180"/>
      <c r="Y70" s="181"/>
      <c r="Z70" s="140" t="str">
        <f>IF(OR(AA70="",AD70=""),"",IF(AA70&gt;AD70,"○",IF(AA70=AD70,"△","●")))</f>
        <v>○</v>
      </c>
      <c r="AA70" s="186">
        <v>3</v>
      </c>
      <c r="AB70" s="187"/>
      <c r="AC70" s="152" t="s">
        <v>15</v>
      </c>
      <c r="AD70" s="186">
        <v>1</v>
      </c>
      <c r="AE70" s="153"/>
      <c r="AF70" s="151">
        <f>COUNTIF($H70:$AD70,"○")*3+COUNTIF($H70:$AD70,"△")*1</f>
        <v>7</v>
      </c>
      <c r="AG70" s="153"/>
      <c r="AH70" s="151">
        <f>SUM(I70,O70,U70,AA70)</f>
        <v>7</v>
      </c>
      <c r="AI70" s="153"/>
      <c r="AJ70" s="151">
        <f>SUM(L70,R70,X70,AD70)</f>
        <v>1</v>
      </c>
      <c r="AK70" s="153"/>
      <c r="AL70" s="151">
        <f>AH70-AJ70</f>
        <v>6</v>
      </c>
      <c r="AM70" s="152"/>
      <c r="AN70" s="153"/>
      <c r="AO70" s="151">
        <v>1</v>
      </c>
      <c r="AP70" s="153"/>
    </row>
    <row r="71" spans="1:42" ht="11.25" customHeight="1">
      <c r="A71" s="202"/>
      <c r="B71" s="128"/>
      <c r="C71" s="129"/>
      <c r="D71" s="129"/>
      <c r="E71" s="129"/>
      <c r="F71" s="129"/>
      <c r="G71" s="205"/>
      <c r="H71" s="185"/>
      <c r="I71" s="188"/>
      <c r="J71" s="189"/>
      <c r="K71" s="155"/>
      <c r="L71" s="188"/>
      <c r="M71" s="156"/>
      <c r="N71" s="185"/>
      <c r="O71" s="188"/>
      <c r="P71" s="189"/>
      <c r="Q71" s="155"/>
      <c r="R71" s="188"/>
      <c r="S71" s="156"/>
      <c r="T71" s="182"/>
      <c r="U71" s="183"/>
      <c r="V71" s="183"/>
      <c r="W71" s="183"/>
      <c r="X71" s="183"/>
      <c r="Y71" s="184"/>
      <c r="Z71" s="185"/>
      <c r="AA71" s="188"/>
      <c r="AB71" s="189"/>
      <c r="AC71" s="155"/>
      <c r="AD71" s="188"/>
      <c r="AE71" s="156"/>
      <c r="AF71" s="154"/>
      <c r="AG71" s="156"/>
      <c r="AH71" s="154"/>
      <c r="AI71" s="156"/>
      <c r="AJ71" s="154"/>
      <c r="AK71" s="156"/>
      <c r="AL71" s="154"/>
      <c r="AM71" s="155"/>
      <c r="AN71" s="156"/>
      <c r="AO71" s="154"/>
      <c r="AP71" s="156"/>
    </row>
    <row r="72" spans="1:42" ht="11.25" customHeight="1">
      <c r="A72" s="202">
        <v>7</v>
      </c>
      <c r="B72" s="206" t="s">
        <v>32</v>
      </c>
      <c r="C72" s="142"/>
      <c r="D72" s="142"/>
      <c r="E72" s="142"/>
      <c r="F72" s="142"/>
      <c r="G72" s="142"/>
      <c r="H72" s="140" t="str">
        <f>IF(OR(I72="",L72=""),"",IF(I72&gt;L72,"○",IF(I72=L72,"△","●")))</f>
        <v>○</v>
      </c>
      <c r="I72" s="186">
        <f>IF(AD66="","",AD66)</f>
        <v>1</v>
      </c>
      <c r="J72" s="187"/>
      <c r="K72" s="152" t="s">
        <v>2</v>
      </c>
      <c r="L72" s="186">
        <f>IF(AA66="","",AA66)</f>
        <v>0</v>
      </c>
      <c r="M72" s="153"/>
      <c r="N72" s="140" t="str">
        <f>IF(OR(O72="",R72=""),"",IF(O72&gt;R72,"○",IF(O72=R72,"△","●")))</f>
        <v>○</v>
      </c>
      <c r="O72" s="186">
        <f>IF(AD68="","",AD68)</f>
        <v>1</v>
      </c>
      <c r="P72" s="187"/>
      <c r="Q72" s="152" t="s">
        <v>2</v>
      </c>
      <c r="R72" s="186">
        <f>IF(AA68="","",AA68)</f>
        <v>0</v>
      </c>
      <c r="S72" s="153"/>
      <c r="T72" s="140" t="str">
        <f>IF(OR(U72="",X72=""),"",IF(U72&gt;X72,"○",IF(U72=X72,"△","●")))</f>
        <v>●</v>
      </c>
      <c r="U72" s="186">
        <f>IF(AD70="","",AD70)</f>
        <v>1</v>
      </c>
      <c r="V72" s="187"/>
      <c r="W72" s="152" t="s">
        <v>2</v>
      </c>
      <c r="X72" s="186">
        <f>IF(AA70="","",AA70)</f>
        <v>3</v>
      </c>
      <c r="Y72" s="153"/>
      <c r="Z72" s="179"/>
      <c r="AA72" s="180"/>
      <c r="AB72" s="180"/>
      <c r="AC72" s="180"/>
      <c r="AD72" s="180"/>
      <c r="AE72" s="181"/>
      <c r="AF72" s="151">
        <f>COUNTIF($H72:$AD72,"○")*3+COUNTIF($H72:$AD72,"△")*1</f>
        <v>6</v>
      </c>
      <c r="AG72" s="153"/>
      <c r="AH72" s="151">
        <f>SUM(I72,O72,U72,AA72)</f>
        <v>3</v>
      </c>
      <c r="AI72" s="153"/>
      <c r="AJ72" s="151">
        <f>SUM(L72,R72,X72,AD72)</f>
        <v>3</v>
      </c>
      <c r="AK72" s="153"/>
      <c r="AL72" s="151">
        <f>AH72-AJ72</f>
        <v>0</v>
      </c>
      <c r="AM72" s="152"/>
      <c r="AN72" s="153"/>
      <c r="AO72" s="151">
        <v>2</v>
      </c>
      <c r="AP72" s="153"/>
    </row>
    <row r="73" spans="1:42" ht="11.25" customHeight="1">
      <c r="A73" s="202"/>
      <c r="B73" s="128"/>
      <c r="C73" s="129"/>
      <c r="D73" s="129"/>
      <c r="E73" s="129"/>
      <c r="F73" s="129"/>
      <c r="G73" s="129"/>
      <c r="H73" s="185"/>
      <c r="I73" s="188"/>
      <c r="J73" s="189"/>
      <c r="K73" s="155"/>
      <c r="L73" s="188"/>
      <c r="M73" s="156"/>
      <c r="N73" s="185"/>
      <c r="O73" s="188"/>
      <c r="P73" s="189"/>
      <c r="Q73" s="155"/>
      <c r="R73" s="188"/>
      <c r="S73" s="156"/>
      <c r="T73" s="185"/>
      <c r="U73" s="188"/>
      <c r="V73" s="189"/>
      <c r="W73" s="155"/>
      <c r="X73" s="188"/>
      <c r="Y73" s="156"/>
      <c r="Z73" s="182"/>
      <c r="AA73" s="183"/>
      <c r="AB73" s="183"/>
      <c r="AC73" s="183"/>
      <c r="AD73" s="183"/>
      <c r="AE73" s="184"/>
      <c r="AF73" s="154"/>
      <c r="AG73" s="156"/>
      <c r="AH73" s="154"/>
      <c r="AI73" s="156"/>
      <c r="AJ73" s="154"/>
      <c r="AK73" s="156"/>
      <c r="AL73" s="154"/>
      <c r="AM73" s="155"/>
      <c r="AN73" s="156"/>
      <c r="AO73" s="154"/>
      <c r="AP73" s="156"/>
    </row>
    <row r="74" spans="1:42" ht="11.25" customHeight="1"/>
  </sheetData>
  <mergeCells count="448">
    <mergeCell ref="B9:G10"/>
    <mergeCell ref="H9:M10"/>
    <mergeCell ref="N9:N10"/>
    <mergeCell ref="O9:P10"/>
    <mergeCell ref="Q9:Q10"/>
    <mergeCell ref="R9:S10"/>
    <mergeCell ref="T9:T10"/>
    <mergeCell ref="AF9:AH10"/>
    <mergeCell ref="A1:AP2"/>
    <mergeCell ref="D4:U5"/>
    <mergeCell ref="W4:AJ5"/>
    <mergeCell ref="B7:G8"/>
    <mergeCell ref="H7:M8"/>
    <mergeCell ref="N7:S8"/>
    <mergeCell ref="T7:Y8"/>
    <mergeCell ref="Z7:AA8"/>
    <mergeCell ref="AB7:AC8"/>
    <mergeCell ref="AD7:AE8"/>
    <mergeCell ref="AF7:AH8"/>
    <mergeCell ref="AI7:AJ8"/>
    <mergeCell ref="U11:V12"/>
    <mergeCell ref="AI9:AJ10"/>
    <mergeCell ref="A11:A12"/>
    <mergeCell ref="B11:G12"/>
    <mergeCell ref="H11:H12"/>
    <mergeCell ref="I11:J12"/>
    <mergeCell ref="K11:K12"/>
    <mergeCell ref="L11:M12"/>
    <mergeCell ref="N11:S12"/>
    <mergeCell ref="T11:T12"/>
    <mergeCell ref="U9:V10"/>
    <mergeCell ref="W9:W10"/>
    <mergeCell ref="X9:Y10"/>
    <mergeCell ref="Z9:AA10"/>
    <mergeCell ref="AB9:AC10"/>
    <mergeCell ref="AD9:AE10"/>
    <mergeCell ref="AF11:AH12"/>
    <mergeCell ref="AI11:AJ12"/>
    <mergeCell ref="W11:W12"/>
    <mergeCell ref="X11:Y12"/>
    <mergeCell ref="Z11:AA12"/>
    <mergeCell ref="AB11:AC12"/>
    <mergeCell ref="AD11:AE12"/>
    <mergeCell ref="A9:A10"/>
    <mergeCell ref="AI13:AJ14"/>
    <mergeCell ref="B16:G17"/>
    <mergeCell ref="H16:M17"/>
    <mergeCell ref="N16:S17"/>
    <mergeCell ref="T16:Y17"/>
    <mergeCell ref="Z16:AE17"/>
    <mergeCell ref="AF16:AG17"/>
    <mergeCell ref="AH16:AI17"/>
    <mergeCell ref="AJ16:AK17"/>
    <mergeCell ref="Q13:Q14"/>
    <mergeCell ref="R13:S14"/>
    <mergeCell ref="T13:Y14"/>
    <mergeCell ref="Z13:AA14"/>
    <mergeCell ref="AB13:AC14"/>
    <mergeCell ref="AD13:AE14"/>
    <mergeCell ref="B13:G14"/>
    <mergeCell ref="H13:H14"/>
    <mergeCell ref="I13:J14"/>
    <mergeCell ref="K13:K14"/>
    <mergeCell ref="L13:M14"/>
    <mergeCell ref="N13:N14"/>
    <mergeCell ref="O13:P14"/>
    <mergeCell ref="A18:A19"/>
    <mergeCell ref="B18:G19"/>
    <mergeCell ref="H18:M19"/>
    <mergeCell ref="N18:N19"/>
    <mergeCell ref="O18:P19"/>
    <mergeCell ref="Q18:Q19"/>
    <mergeCell ref="R18:S19"/>
    <mergeCell ref="T18:T19"/>
    <mergeCell ref="AF13:AH14"/>
    <mergeCell ref="A13:A14"/>
    <mergeCell ref="AO18:AP19"/>
    <mergeCell ref="U18:V19"/>
    <mergeCell ref="W18:W19"/>
    <mergeCell ref="X18:Y19"/>
    <mergeCell ref="Z18:Z19"/>
    <mergeCell ref="AA18:AB19"/>
    <mergeCell ref="AC18:AC19"/>
    <mergeCell ref="AL16:AN17"/>
    <mergeCell ref="AO16:AP17"/>
    <mergeCell ref="H20:H21"/>
    <mergeCell ref="I20:J21"/>
    <mergeCell ref="K20:K21"/>
    <mergeCell ref="L20:M21"/>
    <mergeCell ref="AD18:AE19"/>
    <mergeCell ref="AF18:AG19"/>
    <mergeCell ref="AH18:AI19"/>
    <mergeCell ref="AJ18:AK19"/>
    <mergeCell ref="AL18:AN19"/>
    <mergeCell ref="AL20:AN21"/>
    <mergeCell ref="AO20:AP21"/>
    <mergeCell ref="A22:A23"/>
    <mergeCell ref="B22:G23"/>
    <mergeCell ref="H22:H23"/>
    <mergeCell ref="I22:J23"/>
    <mergeCell ref="K22:K23"/>
    <mergeCell ref="L22:M23"/>
    <mergeCell ref="N22:N23"/>
    <mergeCell ref="O22:P23"/>
    <mergeCell ref="AA20:AB21"/>
    <mergeCell ref="AC20:AC21"/>
    <mergeCell ref="AD20:AE21"/>
    <mergeCell ref="AF20:AG21"/>
    <mergeCell ref="AH20:AI21"/>
    <mergeCell ref="AJ20:AK21"/>
    <mergeCell ref="N20:S21"/>
    <mergeCell ref="T20:T21"/>
    <mergeCell ref="U20:V21"/>
    <mergeCell ref="W20:W21"/>
    <mergeCell ref="X20:Y21"/>
    <mergeCell ref="Z20:Z21"/>
    <mergeCell ref="A20:A21"/>
    <mergeCell ref="B20:G21"/>
    <mergeCell ref="AJ22:AK23"/>
    <mergeCell ref="AL22:AN23"/>
    <mergeCell ref="AO22:AP23"/>
    <mergeCell ref="Q22:Q23"/>
    <mergeCell ref="R22:S23"/>
    <mergeCell ref="T22:Y23"/>
    <mergeCell ref="Z22:Z23"/>
    <mergeCell ref="AA22:AB23"/>
    <mergeCell ref="AC22:AC23"/>
    <mergeCell ref="A24:A25"/>
    <mergeCell ref="B24:G25"/>
    <mergeCell ref="H24:H25"/>
    <mergeCell ref="I24:J25"/>
    <mergeCell ref="K24:K25"/>
    <mergeCell ref="L24:M25"/>
    <mergeCell ref="AD22:AE23"/>
    <mergeCell ref="AF22:AG23"/>
    <mergeCell ref="AH22:AI23"/>
    <mergeCell ref="AL24:AN25"/>
    <mergeCell ref="AO24:AP25"/>
    <mergeCell ref="W24:W25"/>
    <mergeCell ref="X24:Y25"/>
    <mergeCell ref="Z24:AE25"/>
    <mergeCell ref="AF24:AG25"/>
    <mergeCell ref="AH24:AI25"/>
    <mergeCell ref="AJ24:AK25"/>
    <mergeCell ref="N24:N25"/>
    <mergeCell ref="O24:P25"/>
    <mergeCell ref="Q24:Q25"/>
    <mergeCell ref="R24:S25"/>
    <mergeCell ref="T24:T25"/>
    <mergeCell ref="U24:V25"/>
    <mergeCell ref="N33:N34"/>
    <mergeCell ref="O33:P34"/>
    <mergeCell ref="Q33:Q34"/>
    <mergeCell ref="R33:S34"/>
    <mergeCell ref="AD33:AE34"/>
    <mergeCell ref="AF33:AH34"/>
    <mergeCell ref="D28:U29"/>
    <mergeCell ref="W28:AJ29"/>
    <mergeCell ref="B31:G32"/>
    <mergeCell ref="H31:M32"/>
    <mergeCell ref="N31:S32"/>
    <mergeCell ref="T31:Y32"/>
    <mergeCell ref="Z31:AA32"/>
    <mergeCell ref="AB31:AC32"/>
    <mergeCell ref="AD31:AE32"/>
    <mergeCell ref="AF31:AH32"/>
    <mergeCell ref="AI31:AJ32"/>
    <mergeCell ref="AI33:AJ34"/>
    <mergeCell ref="A35:A36"/>
    <mergeCell ref="B35:G36"/>
    <mergeCell ref="H35:H36"/>
    <mergeCell ref="I35:J36"/>
    <mergeCell ref="K35:K36"/>
    <mergeCell ref="L35:M36"/>
    <mergeCell ref="N35:S36"/>
    <mergeCell ref="T33:T34"/>
    <mergeCell ref="U33:V34"/>
    <mergeCell ref="W33:W34"/>
    <mergeCell ref="X33:Y34"/>
    <mergeCell ref="Z33:AA34"/>
    <mergeCell ref="AB33:AC34"/>
    <mergeCell ref="AD35:AE36"/>
    <mergeCell ref="AF35:AH36"/>
    <mergeCell ref="AI35:AJ36"/>
    <mergeCell ref="W35:W36"/>
    <mergeCell ref="X35:Y36"/>
    <mergeCell ref="Z35:AA36"/>
    <mergeCell ref="AB35:AC36"/>
    <mergeCell ref="A33:A34"/>
    <mergeCell ref="B33:G34"/>
    <mergeCell ref="H33:M34"/>
    <mergeCell ref="A37:A38"/>
    <mergeCell ref="B37:G38"/>
    <mergeCell ref="H37:H38"/>
    <mergeCell ref="I37:J38"/>
    <mergeCell ref="K37:K38"/>
    <mergeCell ref="L37:M38"/>
    <mergeCell ref="N37:N38"/>
    <mergeCell ref="T35:T36"/>
    <mergeCell ref="U35:V36"/>
    <mergeCell ref="W42:W43"/>
    <mergeCell ref="X42:Y43"/>
    <mergeCell ref="Z42:Z43"/>
    <mergeCell ref="AA42:AB43"/>
    <mergeCell ref="AD37:AE38"/>
    <mergeCell ref="AF37:AH38"/>
    <mergeCell ref="AI37:AJ38"/>
    <mergeCell ref="B40:G41"/>
    <mergeCell ref="H40:M41"/>
    <mergeCell ref="N40:S41"/>
    <mergeCell ref="T40:Y41"/>
    <mergeCell ref="Z40:AE41"/>
    <mergeCell ref="AF40:AG41"/>
    <mergeCell ref="AH40:AI41"/>
    <mergeCell ref="O37:P38"/>
    <mergeCell ref="Q37:Q38"/>
    <mergeCell ref="R37:S38"/>
    <mergeCell ref="T37:Y38"/>
    <mergeCell ref="Z37:AA38"/>
    <mergeCell ref="AB37:AC38"/>
    <mergeCell ref="AJ40:AK41"/>
    <mergeCell ref="AL40:AN41"/>
    <mergeCell ref="AO40:AP41"/>
    <mergeCell ref="AH44:AI45"/>
    <mergeCell ref="AJ44:AK45"/>
    <mergeCell ref="AL44:AN45"/>
    <mergeCell ref="AO44:AP45"/>
    <mergeCell ref="AC44:AC45"/>
    <mergeCell ref="AD44:AE45"/>
    <mergeCell ref="A42:A43"/>
    <mergeCell ref="B42:G43"/>
    <mergeCell ref="H42:M43"/>
    <mergeCell ref="N42:N43"/>
    <mergeCell ref="O42:P43"/>
    <mergeCell ref="Q42:Q43"/>
    <mergeCell ref="R42:S43"/>
    <mergeCell ref="AO42:AP43"/>
    <mergeCell ref="AC42:AC43"/>
    <mergeCell ref="AD42:AE43"/>
    <mergeCell ref="AF42:AG43"/>
    <mergeCell ref="AH42:AI43"/>
    <mergeCell ref="AJ42:AK43"/>
    <mergeCell ref="AL42:AN43"/>
    <mergeCell ref="T42:T43"/>
    <mergeCell ref="U42:V43"/>
    <mergeCell ref="X44:Y45"/>
    <mergeCell ref="Z44:Z45"/>
    <mergeCell ref="AA44:AB45"/>
    <mergeCell ref="H44:H45"/>
    <mergeCell ref="I44:J45"/>
    <mergeCell ref="K44:K45"/>
    <mergeCell ref="L44:M45"/>
    <mergeCell ref="N44:S45"/>
    <mergeCell ref="T44:T45"/>
    <mergeCell ref="U44:V45"/>
    <mergeCell ref="AJ46:AK47"/>
    <mergeCell ref="AL46:AN47"/>
    <mergeCell ref="AO46:AP47"/>
    <mergeCell ref="AC46:AC47"/>
    <mergeCell ref="AD46:AE47"/>
    <mergeCell ref="AF46:AG47"/>
    <mergeCell ref="AH46:AI47"/>
    <mergeCell ref="A44:A45"/>
    <mergeCell ref="B44:G45"/>
    <mergeCell ref="Z46:Z47"/>
    <mergeCell ref="AA46:AB47"/>
    <mergeCell ref="L46:M47"/>
    <mergeCell ref="N46:N47"/>
    <mergeCell ref="O46:P47"/>
    <mergeCell ref="Q46:Q47"/>
    <mergeCell ref="R46:S47"/>
    <mergeCell ref="T46:Y47"/>
    <mergeCell ref="AF44:AG45"/>
    <mergeCell ref="A46:A47"/>
    <mergeCell ref="B46:G47"/>
    <mergeCell ref="H46:H47"/>
    <mergeCell ref="I46:J47"/>
    <mergeCell ref="K46:K47"/>
    <mergeCell ref="W44:W45"/>
    <mergeCell ref="O48:P49"/>
    <mergeCell ref="Q48:Q49"/>
    <mergeCell ref="R48:S49"/>
    <mergeCell ref="T48:T49"/>
    <mergeCell ref="U48:V49"/>
    <mergeCell ref="W48:W49"/>
    <mergeCell ref="AF55:AH56"/>
    <mergeCell ref="AI55:AJ56"/>
    <mergeCell ref="A48:A49"/>
    <mergeCell ref="B48:G49"/>
    <mergeCell ref="H48:H49"/>
    <mergeCell ref="I48:J49"/>
    <mergeCell ref="K48:K49"/>
    <mergeCell ref="L48:M49"/>
    <mergeCell ref="N48:N49"/>
    <mergeCell ref="B57:G58"/>
    <mergeCell ref="H57:M58"/>
    <mergeCell ref="N57:N58"/>
    <mergeCell ref="O57:P58"/>
    <mergeCell ref="Q57:Q58"/>
    <mergeCell ref="R57:S58"/>
    <mergeCell ref="T57:T58"/>
    <mergeCell ref="AF57:AH58"/>
    <mergeCell ref="AO48:AP49"/>
    <mergeCell ref="D52:U53"/>
    <mergeCell ref="W52:AJ53"/>
    <mergeCell ref="B55:G56"/>
    <mergeCell ref="H55:M56"/>
    <mergeCell ref="N55:S56"/>
    <mergeCell ref="T55:Y56"/>
    <mergeCell ref="Z55:AA56"/>
    <mergeCell ref="AB55:AC56"/>
    <mergeCell ref="AD55:AE56"/>
    <mergeCell ref="X48:Y49"/>
    <mergeCell ref="Z48:AE49"/>
    <mergeCell ref="AF48:AG49"/>
    <mergeCell ref="AH48:AI49"/>
    <mergeCell ref="AJ48:AK49"/>
    <mergeCell ref="AL48:AN49"/>
    <mergeCell ref="U59:V60"/>
    <mergeCell ref="AI57:AJ58"/>
    <mergeCell ref="A59:A60"/>
    <mergeCell ref="B59:G60"/>
    <mergeCell ref="H59:H60"/>
    <mergeCell ref="I59:J60"/>
    <mergeCell ref="K59:K60"/>
    <mergeCell ref="L59:M60"/>
    <mergeCell ref="N59:S60"/>
    <mergeCell ref="T59:T60"/>
    <mergeCell ref="U57:V58"/>
    <mergeCell ref="W57:W58"/>
    <mergeCell ref="X57:Y58"/>
    <mergeCell ref="Z57:AA58"/>
    <mergeCell ref="AB57:AC58"/>
    <mergeCell ref="AD57:AE58"/>
    <mergeCell ref="AF59:AH60"/>
    <mergeCell ref="AI59:AJ60"/>
    <mergeCell ref="W59:W60"/>
    <mergeCell ref="X59:Y60"/>
    <mergeCell ref="Z59:AA60"/>
    <mergeCell ref="AB59:AC60"/>
    <mergeCell ref="AD59:AE60"/>
    <mergeCell ref="A57:A58"/>
    <mergeCell ref="AI61:AJ62"/>
    <mergeCell ref="B64:G65"/>
    <mergeCell ref="H64:M65"/>
    <mergeCell ref="N64:S65"/>
    <mergeCell ref="T64:Y65"/>
    <mergeCell ref="Z64:AE65"/>
    <mergeCell ref="AF64:AG65"/>
    <mergeCell ref="AH64:AI65"/>
    <mergeCell ref="AJ64:AK65"/>
    <mergeCell ref="Q61:Q62"/>
    <mergeCell ref="R61:S62"/>
    <mergeCell ref="T61:Y62"/>
    <mergeCell ref="Z61:AA62"/>
    <mergeCell ref="AB61:AC62"/>
    <mergeCell ref="AD61:AE62"/>
    <mergeCell ref="B61:G62"/>
    <mergeCell ref="H61:H62"/>
    <mergeCell ref="I61:J62"/>
    <mergeCell ref="K61:K62"/>
    <mergeCell ref="L61:M62"/>
    <mergeCell ref="N61:N62"/>
    <mergeCell ref="O61:P62"/>
    <mergeCell ref="A66:A67"/>
    <mergeCell ref="B66:G67"/>
    <mergeCell ref="H66:M67"/>
    <mergeCell ref="N66:N67"/>
    <mergeCell ref="O66:P67"/>
    <mergeCell ref="Q66:Q67"/>
    <mergeCell ref="R66:S67"/>
    <mergeCell ref="T66:T67"/>
    <mergeCell ref="AF61:AH62"/>
    <mergeCell ref="A61:A62"/>
    <mergeCell ref="AO66:AP67"/>
    <mergeCell ref="U66:V67"/>
    <mergeCell ref="W66:W67"/>
    <mergeCell ref="X66:Y67"/>
    <mergeCell ref="Z66:Z67"/>
    <mergeCell ref="AA66:AB67"/>
    <mergeCell ref="AC66:AC67"/>
    <mergeCell ref="AL64:AN65"/>
    <mergeCell ref="AO64:AP65"/>
    <mergeCell ref="H68:H69"/>
    <mergeCell ref="I68:J69"/>
    <mergeCell ref="K68:K69"/>
    <mergeCell ref="L68:M69"/>
    <mergeCell ref="AD66:AE67"/>
    <mergeCell ref="AF66:AG67"/>
    <mergeCell ref="AH66:AI67"/>
    <mergeCell ref="AJ66:AK67"/>
    <mergeCell ref="AL66:AN67"/>
    <mergeCell ref="AL68:AN69"/>
    <mergeCell ref="AO68:AP69"/>
    <mergeCell ref="A70:A71"/>
    <mergeCell ref="B70:G71"/>
    <mergeCell ref="H70:H71"/>
    <mergeCell ref="I70:J71"/>
    <mergeCell ref="K70:K71"/>
    <mergeCell ref="L70:M71"/>
    <mergeCell ref="N70:N71"/>
    <mergeCell ref="O70:P71"/>
    <mergeCell ref="AA68:AB69"/>
    <mergeCell ref="AC68:AC69"/>
    <mergeCell ref="AD68:AE69"/>
    <mergeCell ref="AF68:AG69"/>
    <mergeCell ref="AH68:AI69"/>
    <mergeCell ref="AJ68:AK69"/>
    <mergeCell ref="N68:S69"/>
    <mergeCell ref="T68:T69"/>
    <mergeCell ref="U68:V69"/>
    <mergeCell ref="W68:W69"/>
    <mergeCell ref="X68:Y69"/>
    <mergeCell ref="Z68:Z69"/>
    <mergeCell ref="A68:A69"/>
    <mergeCell ref="B68:G69"/>
    <mergeCell ref="AJ70:AK71"/>
    <mergeCell ref="A72:A73"/>
    <mergeCell ref="B72:G73"/>
    <mergeCell ref="H72:H73"/>
    <mergeCell ref="I72:J73"/>
    <mergeCell ref="K72:K73"/>
    <mergeCell ref="L72:M73"/>
    <mergeCell ref="AD70:AE71"/>
    <mergeCell ref="AF70:AG71"/>
    <mergeCell ref="AH70:AI71"/>
    <mergeCell ref="W72:W73"/>
    <mergeCell ref="X72:Y73"/>
    <mergeCell ref="Z72:AE73"/>
    <mergeCell ref="AF72:AG73"/>
    <mergeCell ref="AH72:AI73"/>
    <mergeCell ref="AJ72:AK73"/>
    <mergeCell ref="N72:N73"/>
    <mergeCell ref="O72:P73"/>
    <mergeCell ref="Q72:Q73"/>
    <mergeCell ref="R72:S73"/>
    <mergeCell ref="T72:T73"/>
    <mergeCell ref="U72:V73"/>
    <mergeCell ref="AL70:AN71"/>
    <mergeCell ref="AO70:AP71"/>
    <mergeCell ref="Q70:Q71"/>
    <mergeCell ref="R70:S71"/>
    <mergeCell ref="T70:Y71"/>
    <mergeCell ref="Z70:Z71"/>
    <mergeCell ref="AA70:AB71"/>
    <mergeCell ref="AC70:AC71"/>
    <mergeCell ref="AL72:AN73"/>
    <mergeCell ref="AO72:AP73"/>
  </mergeCells>
  <phoneticPr fontI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25"/>
  <sheetViews>
    <sheetView view="pageBreakPreview" zoomScale="115" zoomScaleNormal="100" zoomScaleSheetLayoutView="115" workbookViewId="0">
      <selection sqref="A1:AE1"/>
    </sheetView>
  </sheetViews>
  <sheetFormatPr defaultColWidth="2.875" defaultRowHeight="18.75"/>
  <cols>
    <col min="1" max="31" width="3" style="66" customWidth="1"/>
    <col min="32" max="33" width="2.875" style="66"/>
    <col min="34" max="34" width="3.75" style="66" bestFit="1" customWidth="1"/>
    <col min="35" max="36" width="2.875" style="66"/>
    <col min="37" max="37" width="4.625" style="66" customWidth="1"/>
    <col min="38" max="38" width="3.625" style="66" customWidth="1"/>
    <col min="39" max="39" width="2.875" style="66"/>
    <col min="40" max="40" width="3.625" style="66" customWidth="1"/>
    <col min="41" max="16384" width="2.875" style="66"/>
  </cols>
  <sheetData>
    <row r="1" spans="1:31" ht="18.75" customHeight="1">
      <c r="A1" s="176" t="s">
        <v>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ht="18.75" customHeight="1">
      <c r="A2" s="176" t="s">
        <v>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ht="18.75" customHeight="1">
      <c r="A3" s="176" t="s">
        <v>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18.75" customHeight="1">
      <c r="A4" s="178" t="s">
        <v>93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10.5" customHeight="1">
      <c r="A5" s="49"/>
      <c r="B5" s="49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1" ht="10.15" customHeight="1">
      <c r="B6" s="190" t="s">
        <v>84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40"/>
      <c r="N6" s="6"/>
      <c r="O6" s="6"/>
      <c r="P6" s="6"/>
      <c r="Q6" s="6"/>
      <c r="R6" s="190" t="s">
        <v>85</v>
      </c>
      <c r="S6" s="191"/>
      <c r="T6" s="191"/>
      <c r="U6" s="191"/>
      <c r="V6" s="191"/>
      <c r="W6" s="191"/>
      <c r="X6" s="191"/>
      <c r="Y6" s="191"/>
      <c r="Z6" s="191"/>
      <c r="AA6" s="191"/>
      <c r="AB6" s="192"/>
      <c r="AD6" s="40"/>
    </row>
    <row r="7" spans="1:31" ht="10.15" customHeight="1"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5"/>
      <c r="M7" s="40"/>
      <c r="N7" s="6"/>
      <c r="O7" s="6"/>
      <c r="P7" s="6"/>
      <c r="Q7" s="6"/>
      <c r="R7" s="193"/>
      <c r="S7" s="194"/>
      <c r="T7" s="194"/>
      <c r="U7" s="194"/>
      <c r="V7" s="194"/>
      <c r="W7" s="194"/>
      <c r="X7" s="194"/>
      <c r="Y7" s="194"/>
      <c r="Z7" s="194"/>
      <c r="AA7" s="194"/>
      <c r="AB7" s="195"/>
      <c r="AD7" s="40"/>
    </row>
    <row r="8" spans="1:31" ht="10.15" customHeight="1">
      <c r="K8" s="49"/>
      <c r="L8" s="49"/>
      <c r="M8" s="49"/>
      <c r="N8" s="49"/>
      <c r="O8" s="49"/>
      <c r="P8" s="49"/>
      <c r="Q8" s="49"/>
      <c r="AA8" s="49"/>
      <c r="AB8" s="49"/>
      <c r="AD8" s="49"/>
    </row>
    <row r="9" spans="1:31" ht="10.15" customHeight="1">
      <c r="C9" s="80"/>
      <c r="D9" s="176">
        <v>1</v>
      </c>
      <c r="E9" s="212" t="s">
        <v>60</v>
      </c>
      <c r="F9" s="207"/>
      <c r="G9" s="215" t="s">
        <v>28</v>
      </c>
      <c r="H9" s="118"/>
      <c r="I9" s="118"/>
      <c r="J9" s="118"/>
      <c r="K9" s="118"/>
      <c r="L9" s="119"/>
      <c r="M9" s="7"/>
      <c r="N9" s="10"/>
      <c r="O9" s="49"/>
      <c r="P9" s="49"/>
      <c r="Q9" s="49"/>
      <c r="S9" s="80"/>
      <c r="T9" s="176">
        <v>1</v>
      </c>
      <c r="U9" s="212" t="s">
        <v>54</v>
      </c>
      <c r="V9" s="207"/>
      <c r="W9" s="215" t="s">
        <v>23</v>
      </c>
      <c r="X9" s="118"/>
      <c r="Y9" s="118"/>
      <c r="Z9" s="118"/>
      <c r="AA9" s="118"/>
      <c r="AB9" s="119"/>
      <c r="AD9" s="7"/>
    </row>
    <row r="10" spans="1:31" ht="10.15" customHeight="1">
      <c r="C10" s="1"/>
      <c r="D10" s="176"/>
      <c r="E10" s="209"/>
      <c r="F10" s="210"/>
      <c r="G10" s="216"/>
      <c r="H10" s="121"/>
      <c r="I10" s="121"/>
      <c r="J10" s="121"/>
      <c r="K10" s="121"/>
      <c r="L10" s="122"/>
      <c r="M10" s="7"/>
      <c r="N10" s="10"/>
      <c r="O10" s="49"/>
      <c r="P10" s="49"/>
      <c r="Q10" s="49"/>
      <c r="S10" s="1"/>
      <c r="T10" s="176"/>
      <c r="U10" s="209"/>
      <c r="V10" s="210"/>
      <c r="W10" s="216"/>
      <c r="X10" s="121"/>
      <c r="Y10" s="121"/>
      <c r="Z10" s="121"/>
      <c r="AA10" s="121"/>
      <c r="AB10" s="122"/>
      <c r="AD10" s="7"/>
    </row>
    <row r="11" spans="1:31" ht="10.15" customHeight="1">
      <c r="C11" s="2"/>
      <c r="E11" s="104"/>
      <c r="F11" s="104"/>
      <c r="G11" s="79"/>
      <c r="H11" s="79"/>
      <c r="I11" s="79"/>
      <c r="J11" s="79"/>
      <c r="K11" s="79"/>
      <c r="L11" s="79"/>
      <c r="M11" s="49"/>
      <c r="N11" s="49"/>
      <c r="O11" s="40"/>
      <c r="P11" s="49"/>
      <c r="Q11" s="49"/>
      <c r="S11" s="2"/>
      <c r="U11" s="104"/>
      <c r="V11" s="104"/>
      <c r="W11" s="79"/>
      <c r="X11" s="79"/>
      <c r="Y11" s="79"/>
      <c r="Z11" s="79"/>
      <c r="AA11" s="79"/>
      <c r="AB11" s="79"/>
      <c r="AD11" s="49"/>
    </row>
    <row r="12" spans="1:31" ht="10.15" customHeight="1">
      <c r="A12" s="80"/>
      <c r="B12" s="238" t="s">
        <v>0</v>
      </c>
      <c r="C12" s="3"/>
      <c r="D12" s="176">
        <v>2</v>
      </c>
      <c r="E12" s="212" t="s">
        <v>61</v>
      </c>
      <c r="F12" s="207"/>
      <c r="G12" s="215" t="s">
        <v>134</v>
      </c>
      <c r="H12" s="118"/>
      <c r="I12" s="118"/>
      <c r="J12" s="118"/>
      <c r="K12" s="118"/>
      <c r="L12" s="119"/>
      <c r="M12" s="33"/>
      <c r="N12" s="49"/>
      <c r="O12" s="40"/>
      <c r="P12" s="75"/>
      <c r="Q12" s="40"/>
      <c r="R12" s="238" t="s">
        <v>37</v>
      </c>
      <c r="S12" s="3"/>
      <c r="T12" s="176">
        <v>2</v>
      </c>
      <c r="U12" s="212" t="s">
        <v>49</v>
      </c>
      <c r="V12" s="207"/>
      <c r="W12" s="215" t="s">
        <v>29</v>
      </c>
      <c r="X12" s="118"/>
      <c r="Y12" s="118"/>
      <c r="Z12" s="118"/>
      <c r="AA12" s="118"/>
      <c r="AB12" s="119"/>
      <c r="AD12" s="33"/>
    </row>
    <row r="13" spans="1:31" ht="10.15" customHeight="1">
      <c r="A13" s="49"/>
      <c r="B13" s="213"/>
      <c r="C13" s="1"/>
      <c r="D13" s="176"/>
      <c r="E13" s="209"/>
      <c r="F13" s="210"/>
      <c r="G13" s="216"/>
      <c r="H13" s="121"/>
      <c r="I13" s="121"/>
      <c r="J13" s="121"/>
      <c r="K13" s="121"/>
      <c r="L13" s="122"/>
      <c r="M13" s="33"/>
      <c r="N13" s="49"/>
      <c r="O13" s="40"/>
      <c r="P13" s="75"/>
      <c r="Q13" s="40"/>
      <c r="R13" s="213"/>
      <c r="S13" s="1"/>
      <c r="T13" s="176"/>
      <c r="U13" s="209"/>
      <c r="V13" s="210"/>
      <c r="W13" s="216"/>
      <c r="X13" s="121"/>
      <c r="Y13" s="121"/>
      <c r="Z13" s="121"/>
      <c r="AA13" s="121"/>
      <c r="AB13" s="122"/>
      <c r="AD13" s="33"/>
    </row>
    <row r="14" spans="1:31" ht="10.15" customHeight="1" thickBot="1">
      <c r="A14" s="49"/>
      <c r="B14" s="4"/>
      <c r="C14" s="2"/>
      <c r="E14" s="105"/>
      <c r="F14" s="105"/>
      <c r="G14" s="79"/>
      <c r="H14" s="79"/>
      <c r="I14" s="79"/>
      <c r="J14" s="79"/>
      <c r="K14" s="79"/>
      <c r="L14" s="79"/>
      <c r="M14" s="49"/>
      <c r="N14" s="49"/>
      <c r="O14" s="40"/>
      <c r="P14" s="49"/>
      <c r="Q14" s="40"/>
      <c r="R14" s="4"/>
      <c r="S14" s="2"/>
      <c r="U14" s="105"/>
      <c r="V14" s="105"/>
      <c r="W14" s="79"/>
      <c r="X14" s="79"/>
      <c r="Y14" s="79"/>
      <c r="Z14" s="79"/>
      <c r="AA14" s="79"/>
      <c r="AB14" s="79"/>
      <c r="AD14" s="49"/>
    </row>
    <row r="15" spans="1:31" ht="10.15" customHeight="1">
      <c r="A15" s="49"/>
      <c r="B15" s="5"/>
      <c r="C15" s="3"/>
      <c r="D15" s="217">
        <v>3</v>
      </c>
      <c r="E15" s="212" t="s">
        <v>47</v>
      </c>
      <c r="F15" s="207"/>
      <c r="G15" s="215" t="s">
        <v>137</v>
      </c>
      <c r="H15" s="118"/>
      <c r="I15" s="118"/>
      <c r="J15" s="118"/>
      <c r="K15" s="118"/>
      <c r="L15" s="119"/>
      <c r="M15" s="33"/>
      <c r="N15" s="49"/>
      <c r="O15" s="40"/>
      <c r="P15" s="49"/>
      <c r="Q15" s="40"/>
      <c r="R15" s="5"/>
      <c r="S15" s="3"/>
      <c r="T15" s="223" t="s">
        <v>169</v>
      </c>
      <c r="U15" s="239" t="s">
        <v>59</v>
      </c>
      <c r="V15" s="271"/>
      <c r="W15" s="273" t="s">
        <v>168</v>
      </c>
      <c r="X15" s="228"/>
      <c r="Y15" s="228"/>
      <c r="Z15" s="228"/>
      <c r="AA15" s="228"/>
      <c r="AB15" s="243"/>
      <c r="AC15" s="164" t="s">
        <v>92</v>
      </c>
      <c r="AD15" s="165"/>
      <c r="AE15" s="166"/>
    </row>
    <row r="16" spans="1:31" ht="10.15" customHeight="1" thickBot="1">
      <c r="A16" s="49"/>
      <c r="B16" s="5"/>
      <c r="C16" s="80"/>
      <c r="D16" s="217"/>
      <c r="E16" s="209"/>
      <c r="F16" s="210"/>
      <c r="G16" s="216"/>
      <c r="H16" s="121"/>
      <c r="I16" s="121"/>
      <c r="J16" s="121"/>
      <c r="K16" s="121"/>
      <c r="L16" s="122"/>
      <c r="M16" s="33"/>
      <c r="N16" s="49"/>
      <c r="O16" s="40"/>
      <c r="P16" s="49"/>
      <c r="Q16" s="40"/>
      <c r="R16" s="5"/>
      <c r="S16" s="80"/>
      <c r="T16" s="223"/>
      <c r="U16" s="241"/>
      <c r="V16" s="272"/>
      <c r="W16" s="274"/>
      <c r="X16" s="229"/>
      <c r="Y16" s="229"/>
      <c r="Z16" s="229"/>
      <c r="AA16" s="229"/>
      <c r="AB16" s="244"/>
      <c r="AC16" s="167"/>
      <c r="AD16" s="168"/>
      <c r="AE16" s="169"/>
    </row>
    <row r="17" spans="1:31" ht="10.15" customHeight="1">
      <c r="A17" s="222"/>
      <c r="B17" s="5"/>
      <c r="C17" s="80"/>
      <c r="D17" s="37"/>
      <c r="E17" s="105"/>
      <c r="F17" s="105"/>
      <c r="G17" s="79"/>
      <c r="H17" s="79"/>
      <c r="I17" s="79"/>
      <c r="J17" s="79"/>
      <c r="K17" s="79"/>
      <c r="L17" s="79"/>
      <c r="M17" s="49"/>
      <c r="N17" s="49"/>
      <c r="O17" s="47"/>
      <c r="P17" s="45"/>
      <c r="Q17" s="40"/>
      <c r="R17" s="5"/>
      <c r="S17" s="80"/>
      <c r="T17" s="37"/>
      <c r="U17" s="76"/>
      <c r="V17" s="76"/>
      <c r="W17" s="79"/>
      <c r="X17" s="79"/>
      <c r="Y17" s="79"/>
      <c r="Z17" s="79"/>
      <c r="AA17" s="79"/>
      <c r="AB17" s="79"/>
      <c r="AD17" s="49"/>
    </row>
    <row r="18" spans="1:31" ht="10.15" customHeight="1">
      <c r="A18" s="222"/>
      <c r="B18" s="5"/>
      <c r="C18" s="80"/>
      <c r="E18" s="105"/>
      <c r="F18" s="105"/>
      <c r="G18" s="79"/>
      <c r="H18" s="79"/>
      <c r="I18" s="79"/>
      <c r="J18" s="79"/>
      <c r="K18" s="79"/>
      <c r="L18" s="79"/>
      <c r="M18" s="49"/>
      <c r="N18" s="49"/>
      <c r="O18" s="45"/>
      <c r="P18" s="45"/>
      <c r="Q18" s="40"/>
      <c r="R18" s="5"/>
      <c r="S18" s="80"/>
      <c r="U18" s="76"/>
      <c r="V18" s="76"/>
      <c r="W18" s="79"/>
      <c r="X18" s="79"/>
      <c r="Y18" s="79"/>
      <c r="Z18" s="79"/>
      <c r="AA18" s="79"/>
      <c r="AB18" s="79"/>
      <c r="AD18" s="49"/>
    </row>
    <row r="19" spans="1:31" ht="10.15" customHeight="1">
      <c r="A19" s="40"/>
      <c r="B19" s="5"/>
      <c r="C19" s="80"/>
      <c r="D19" s="176">
        <v>4</v>
      </c>
      <c r="E19" s="212" t="s">
        <v>19</v>
      </c>
      <c r="F19" s="207"/>
      <c r="G19" s="215" t="s">
        <v>75</v>
      </c>
      <c r="H19" s="118"/>
      <c r="I19" s="118"/>
      <c r="J19" s="118"/>
      <c r="K19" s="118"/>
      <c r="L19" s="119"/>
      <c r="M19" s="10"/>
      <c r="N19" s="49"/>
      <c r="O19" s="75"/>
      <c r="P19" s="75"/>
      <c r="Q19" s="40"/>
      <c r="R19" s="5"/>
      <c r="S19" s="80"/>
      <c r="T19" s="176">
        <v>4</v>
      </c>
      <c r="U19" s="212" t="s">
        <v>22</v>
      </c>
      <c r="V19" s="207"/>
      <c r="W19" s="215" t="s">
        <v>129</v>
      </c>
      <c r="X19" s="118"/>
      <c r="Y19" s="118"/>
      <c r="Z19" s="118"/>
      <c r="AA19" s="118"/>
      <c r="AB19" s="119"/>
      <c r="AD19" s="10"/>
    </row>
    <row r="20" spans="1:31" ht="10.15" customHeight="1">
      <c r="A20" s="49"/>
      <c r="B20" s="5"/>
      <c r="C20" s="1"/>
      <c r="D20" s="176"/>
      <c r="E20" s="209"/>
      <c r="F20" s="210"/>
      <c r="G20" s="216"/>
      <c r="H20" s="121"/>
      <c r="I20" s="121"/>
      <c r="J20" s="121"/>
      <c r="K20" s="121"/>
      <c r="L20" s="122"/>
      <c r="M20" s="10"/>
      <c r="N20" s="49"/>
      <c r="O20" s="13"/>
      <c r="P20" s="49"/>
      <c r="Q20" s="40"/>
      <c r="R20" s="5"/>
      <c r="S20" s="1"/>
      <c r="T20" s="176"/>
      <c r="U20" s="209"/>
      <c r="V20" s="210"/>
      <c r="W20" s="216"/>
      <c r="X20" s="121"/>
      <c r="Y20" s="121"/>
      <c r="Z20" s="121"/>
      <c r="AA20" s="121"/>
      <c r="AB20" s="122"/>
      <c r="AD20" s="10"/>
    </row>
    <row r="21" spans="1:31" ht="10.15" customHeight="1">
      <c r="A21" s="49"/>
      <c r="B21" s="4"/>
      <c r="C21" s="2"/>
      <c r="E21" s="104"/>
      <c r="F21" s="104"/>
      <c r="G21" s="79"/>
      <c r="H21" s="79"/>
      <c r="I21" s="79"/>
      <c r="J21" s="79"/>
      <c r="K21" s="79"/>
      <c r="L21" s="30"/>
      <c r="M21" s="49"/>
      <c r="N21" s="49"/>
      <c r="O21" s="13"/>
      <c r="P21" s="49"/>
      <c r="Q21" s="40"/>
      <c r="R21" s="4"/>
      <c r="S21" s="2"/>
      <c r="U21" s="104"/>
      <c r="V21" s="104"/>
      <c r="W21" s="79"/>
      <c r="X21" s="79"/>
      <c r="Y21" s="79"/>
      <c r="Z21" s="79"/>
      <c r="AA21" s="79"/>
      <c r="AB21" s="30"/>
      <c r="AD21" s="49"/>
    </row>
    <row r="22" spans="1:31" ht="10.15" customHeight="1">
      <c r="A22" s="49"/>
      <c r="B22" s="38"/>
      <c r="C22" s="3"/>
      <c r="D22" s="176">
        <v>5</v>
      </c>
      <c r="E22" s="212" t="s">
        <v>53</v>
      </c>
      <c r="F22" s="207"/>
      <c r="G22" s="215" t="s">
        <v>30</v>
      </c>
      <c r="H22" s="118"/>
      <c r="I22" s="118"/>
      <c r="J22" s="118"/>
      <c r="K22" s="118"/>
      <c r="L22" s="119"/>
      <c r="M22" s="77"/>
      <c r="N22" s="31"/>
      <c r="O22" s="31"/>
      <c r="P22" s="32"/>
      <c r="Q22" s="40"/>
      <c r="R22" s="238"/>
      <c r="S22" s="3"/>
      <c r="T22" s="176">
        <v>5</v>
      </c>
      <c r="U22" s="212" t="s">
        <v>56</v>
      </c>
      <c r="V22" s="207"/>
      <c r="W22" s="215" t="s">
        <v>133</v>
      </c>
      <c r="X22" s="118"/>
      <c r="Y22" s="118"/>
      <c r="Z22" s="118"/>
      <c r="AA22" s="118"/>
      <c r="AB22" s="119"/>
      <c r="AD22" s="49"/>
    </row>
    <row r="23" spans="1:31" ht="10.15" customHeight="1">
      <c r="A23" s="80"/>
      <c r="B23" s="39"/>
      <c r="C23" s="1"/>
      <c r="D23" s="176"/>
      <c r="E23" s="209"/>
      <c r="F23" s="210"/>
      <c r="G23" s="216"/>
      <c r="H23" s="121"/>
      <c r="I23" s="121"/>
      <c r="J23" s="121"/>
      <c r="K23" s="121"/>
      <c r="L23" s="122"/>
      <c r="M23" s="77"/>
      <c r="N23" s="31"/>
      <c r="O23" s="31"/>
      <c r="P23" s="32"/>
      <c r="Q23" s="40"/>
      <c r="R23" s="213"/>
      <c r="S23" s="1"/>
      <c r="T23" s="176"/>
      <c r="U23" s="209"/>
      <c r="V23" s="210"/>
      <c r="W23" s="216"/>
      <c r="X23" s="121"/>
      <c r="Y23" s="121"/>
      <c r="Z23" s="121"/>
      <c r="AA23" s="121"/>
      <c r="AB23" s="122"/>
      <c r="AD23" s="49"/>
    </row>
    <row r="24" spans="1:31" ht="10.15" customHeight="1">
      <c r="A24" s="80"/>
      <c r="B24" s="213" t="s">
        <v>17</v>
      </c>
      <c r="C24" s="2"/>
      <c r="E24" s="105"/>
      <c r="F24" s="105"/>
      <c r="G24" s="79"/>
      <c r="H24" s="79"/>
      <c r="I24" s="79"/>
      <c r="J24" s="79"/>
      <c r="K24" s="79"/>
      <c r="L24" s="79"/>
      <c r="M24" s="77"/>
      <c r="N24" s="77"/>
      <c r="O24" s="77"/>
      <c r="P24" s="14"/>
      <c r="Q24" s="49"/>
      <c r="R24" s="254" t="s">
        <v>18</v>
      </c>
      <c r="S24" s="2"/>
      <c r="U24" s="76"/>
      <c r="V24" s="76"/>
      <c r="W24" s="79"/>
      <c r="X24" s="79"/>
      <c r="Y24" s="79"/>
      <c r="Z24" s="79"/>
      <c r="AA24" s="79"/>
      <c r="AB24" s="79"/>
      <c r="AD24" s="49"/>
    </row>
    <row r="25" spans="1:31" ht="10.15" customHeight="1">
      <c r="A25" s="80"/>
      <c r="B25" s="214"/>
      <c r="C25" s="3"/>
      <c r="D25" s="176">
        <v>6</v>
      </c>
      <c r="E25" s="212" t="s">
        <v>20</v>
      </c>
      <c r="F25" s="207"/>
      <c r="G25" s="215" t="s">
        <v>24</v>
      </c>
      <c r="H25" s="118"/>
      <c r="I25" s="118"/>
      <c r="J25" s="118"/>
      <c r="K25" s="118"/>
      <c r="L25" s="119"/>
      <c r="M25" s="77"/>
      <c r="N25" s="77"/>
      <c r="O25" s="77"/>
      <c r="P25" s="14"/>
      <c r="Q25" s="49"/>
      <c r="R25" s="255"/>
      <c r="S25" s="3"/>
      <c r="T25" s="270">
        <v>6</v>
      </c>
      <c r="U25" s="212" t="s">
        <v>45</v>
      </c>
      <c r="V25" s="258"/>
      <c r="W25" s="118" t="s">
        <v>26</v>
      </c>
      <c r="X25" s="118"/>
      <c r="Y25" s="118"/>
      <c r="Z25" s="118"/>
      <c r="AA25" s="118"/>
      <c r="AB25" s="118"/>
      <c r="AC25" s="11"/>
      <c r="AD25" s="10"/>
      <c r="AE25" s="10"/>
    </row>
    <row r="26" spans="1:31" ht="10.15" customHeight="1">
      <c r="C26" s="1"/>
      <c r="D26" s="176"/>
      <c r="E26" s="209"/>
      <c r="F26" s="210"/>
      <c r="G26" s="216"/>
      <c r="H26" s="121"/>
      <c r="I26" s="121"/>
      <c r="J26" s="121"/>
      <c r="K26" s="121"/>
      <c r="L26" s="122"/>
      <c r="M26" s="77"/>
      <c r="N26" s="77"/>
      <c r="O26" s="77"/>
      <c r="P26" s="15"/>
      <c r="Q26" s="49"/>
      <c r="S26" s="1"/>
      <c r="T26" s="270"/>
      <c r="U26" s="209"/>
      <c r="V26" s="259"/>
      <c r="W26" s="121"/>
      <c r="X26" s="121"/>
      <c r="Y26" s="121"/>
      <c r="Z26" s="121"/>
      <c r="AA26" s="121"/>
      <c r="AB26" s="121"/>
      <c r="AC26" s="11"/>
      <c r="AD26" s="10"/>
      <c r="AE26" s="10"/>
    </row>
    <row r="27" spans="1:31" ht="10.15" customHeight="1">
      <c r="A27" s="49"/>
      <c r="B27" s="49"/>
      <c r="C27" s="57"/>
      <c r="D27" s="49"/>
      <c r="E27" s="105"/>
      <c r="F27" s="105"/>
      <c r="G27" s="105"/>
      <c r="H27" s="79"/>
      <c r="I27" s="79"/>
      <c r="J27" s="79"/>
      <c r="K27" s="79"/>
      <c r="L27" s="79"/>
      <c r="M27" s="77"/>
      <c r="N27" s="77"/>
      <c r="O27" s="77"/>
      <c r="P27" s="15"/>
      <c r="Q27" s="49"/>
      <c r="R27" s="49"/>
      <c r="S27" s="57"/>
      <c r="T27" s="49"/>
      <c r="U27" s="76"/>
      <c r="V27" s="76"/>
      <c r="W27" s="105"/>
      <c r="X27" s="79"/>
      <c r="Y27" s="79"/>
      <c r="Z27" s="79"/>
      <c r="AA27" s="79"/>
      <c r="AB27" s="79"/>
      <c r="AD27" s="33"/>
    </row>
    <row r="28" spans="1:31" ht="10.15" customHeight="1">
      <c r="A28" s="49"/>
      <c r="B28" s="49"/>
      <c r="C28" s="36"/>
      <c r="D28" s="217">
        <v>7</v>
      </c>
      <c r="E28" s="212" t="s">
        <v>46</v>
      </c>
      <c r="F28" s="207"/>
      <c r="G28" s="215" t="s">
        <v>25</v>
      </c>
      <c r="H28" s="118"/>
      <c r="I28" s="118"/>
      <c r="J28" s="118"/>
      <c r="K28" s="118"/>
      <c r="L28" s="119"/>
      <c r="M28" s="77"/>
      <c r="N28" s="31"/>
      <c r="O28" s="31"/>
      <c r="P28" s="32"/>
      <c r="Q28" s="49"/>
      <c r="R28" s="49"/>
      <c r="S28" s="36"/>
      <c r="T28" s="176">
        <v>7</v>
      </c>
      <c r="U28" s="218" t="s">
        <v>51</v>
      </c>
      <c r="V28" s="219"/>
      <c r="W28" s="215" t="s">
        <v>130</v>
      </c>
      <c r="X28" s="118"/>
      <c r="Y28" s="118"/>
      <c r="Z28" s="118"/>
      <c r="AA28" s="118"/>
      <c r="AB28" s="119"/>
      <c r="AD28" s="49"/>
    </row>
    <row r="29" spans="1:31" ht="10.15" customHeight="1">
      <c r="A29" s="6"/>
      <c r="B29" s="6"/>
      <c r="C29" s="6"/>
      <c r="D29" s="217"/>
      <c r="E29" s="209"/>
      <c r="F29" s="210"/>
      <c r="G29" s="216"/>
      <c r="H29" s="121"/>
      <c r="I29" s="121"/>
      <c r="J29" s="121"/>
      <c r="K29" s="121"/>
      <c r="L29" s="122"/>
      <c r="M29" s="77"/>
      <c r="N29" s="31"/>
      <c r="O29" s="31"/>
      <c r="P29" s="32"/>
      <c r="Q29" s="6"/>
      <c r="R29" s="6"/>
      <c r="S29" s="6"/>
      <c r="T29" s="176"/>
      <c r="U29" s="220"/>
      <c r="V29" s="221"/>
      <c r="W29" s="216"/>
      <c r="X29" s="121"/>
      <c r="Y29" s="121"/>
      <c r="Z29" s="121"/>
      <c r="AA29" s="121"/>
      <c r="AB29" s="122"/>
      <c r="AD29" s="40"/>
    </row>
    <row r="30" spans="1:31" ht="10.15" customHeight="1">
      <c r="A30" s="6"/>
      <c r="B30" s="6"/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0"/>
      <c r="N30" s="6"/>
      <c r="O30" s="6"/>
      <c r="P30" s="6"/>
      <c r="Q30" s="6"/>
      <c r="R30" s="6"/>
      <c r="S30" s="6"/>
      <c r="T30" s="6"/>
      <c r="U30" s="45"/>
      <c r="V30" s="45"/>
      <c r="W30" s="45"/>
      <c r="X30" s="45"/>
      <c r="Y30" s="45"/>
      <c r="Z30" s="45"/>
      <c r="AA30" s="45"/>
      <c r="AB30" s="45"/>
      <c r="AC30" s="45"/>
      <c r="AD30" s="40"/>
    </row>
    <row r="31" spans="1:31" ht="10.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15"/>
      <c r="W31" s="49"/>
      <c r="X31" s="49"/>
      <c r="Y31" s="49"/>
      <c r="Z31" s="49"/>
      <c r="AA31" s="49"/>
      <c r="AB31" s="49"/>
      <c r="AC31" s="49"/>
      <c r="AD31" s="49"/>
    </row>
    <row r="32" spans="1:31" ht="10.15" customHeight="1">
      <c r="B32" s="190" t="s">
        <v>86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2"/>
      <c r="M32" s="40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0.15" customHeight="1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5"/>
      <c r="M33" s="40"/>
      <c r="Q33" s="40"/>
      <c r="R33" s="40"/>
      <c r="S33" s="40"/>
      <c r="T33" s="40"/>
      <c r="U33" s="40"/>
      <c r="V33" s="40"/>
      <c r="W33" s="40"/>
      <c r="X33" s="49"/>
      <c r="Y33" s="49"/>
      <c r="Z33" s="49"/>
      <c r="AA33" s="49"/>
      <c r="AB33" s="49"/>
      <c r="AC33" s="49"/>
      <c r="AD33" s="49"/>
      <c r="AE33" s="49"/>
    </row>
    <row r="34" spans="1:31" ht="10.15" customHeight="1">
      <c r="K34" s="49"/>
      <c r="L34" s="49"/>
      <c r="M34" s="49"/>
      <c r="Q34" s="40"/>
      <c r="R34" s="40"/>
      <c r="S34" s="40"/>
      <c r="T34" s="40"/>
      <c r="U34" s="40"/>
      <c r="V34" s="40"/>
      <c r="W34" s="40"/>
      <c r="X34" s="49"/>
      <c r="Y34" s="49"/>
      <c r="Z34" s="49"/>
      <c r="AA34" s="49"/>
      <c r="AB34" s="45"/>
      <c r="AC34" s="45"/>
      <c r="AD34" s="45"/>
      <c r="AE34" s="49"/>
    </row>
    <row r="35" spans="1:31" ht="10.15" customHeight="1">
      <c r="C35" s="80"/>
      <c r="D35" s="176">
        <v>1</v>
      </c>
      <c r="E35" s="212" t="s">
        <v>50</v>
      </c>
      <c r="F35" s="207"/>
      <c r="G35" s="215" t="s">
        <v>144</v>
      </c>
      <c r="H35" s="118"/>
      <c r="I35" s="118"/>
      <c r="J35" s="118"/>
      <c r="K35" s="118"/>
      <c r="L35" s="119"/>
      <c r="M35" s="7"/>
      <c r="Q35" s="58"/>
      <c r="R35" s="5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ht="10.15" customHeight="1">
      <c r="C36" s="1"/>
      <c r="D36" s="176"/>
      <c r="E36" s="209"/>
      <c r="F36" s="210"/>
      <c r="G36" s="216"/>
      <c r="H36" s="121"/>
      <c r="I36" s="121"/>
      <c r="J36" s="121"/>
      <c r="K36" s="121"/>
      <c r="L36" s="122"/>
      <c r="M36" s="7"/>
      <c r="Q36" s="58"/>
      <c r="R36" s="58"/>
      <c r="S36" s="40"/>
      <c r="T36" s="40"/>
      <c r="U36" s="40"/>
      <c r="V36" s="49"/>
      <c r="W36" s="40"/>
      <c r="X36" s="40"/>
      <c r="Y36" s="40"/>
      <c r="Z36" s="40"/>
      <c r="AA36" s="49"/>
      <c r="AB36" s="40"/>
      <c r="AC36" s="40"/>
      <c r="AD36" s="40"/>
      <c r="AE36" s="40"/>
    </row>
    <row r="37" spans="1:31" ht="10.15" customHeight="1">
      <c r="C37" s="2"/>
      <c r="E37" s="104"/>
      <c r="F37" s="104"/>
      <c r="G37" s="79"/>
      <c r="H37" s="79"/>
      <c r="I37" s="79"/>
      <c r="J37" s="79"/>
      <c r="K37" s="79"/>
      <c r="L37" s="79"/>
      <c r="M37" s="49"/>
      <c r="Q37" s="53"/>
      <c r="R37" s="53"/>
      <c r="S37" s="49"/>
      <c r="T37" s="49"/>
      <c r="U37" s="49"/>
      <c r="V37" s="55"/>
      <c r="W37" s="53"/>
      <c r="X37" s="53"/>
      <c r="Y37" s="53"/>
      <c r="Z37" s="54"/>
      <c r="AA37" s="54"/>
      <c r="AB37" s="54"/>
      <c r="AC37" s="49"/>
      <c r="AD37" s="49"/>
      <c r="AE37" s="49"/>
    </row>
    <row r="38" spans="1:31" ht="10.15" customHeight="1">
      <c r="A38" s="80"/>
      <c r="B38" s="238" t="s">
        <v>13</v>
      </c>
      <c r="C38" s="3"/>
      <c r="D38" s="176">
        <v>2</v>
      </c>
      <c r="E38" s="212" t="s">
        <v>55</v>
      </c>
      <c r="F38" s="207"/>
      <c r="G38" s="215" t="s">
        <v>128</v>
      </c>
      <c r="H38" s="118"/>
      <c r="I38" s="118"/>
      <c r="J38" s="118"/>
      <c r="K38" s="118"/>
      <c r="L38" s="119"/>
      <c r="M38" s="33"/>
      <c r="Q38" s="53"/>
      <c r="R38" s="53"/>
      <c r="S38" s="49"/>
      <c r="T38" s="49"/>
      <c r="U38" s="49"/>
      <c r="V38" s="55"/>
      <c r="W38" s="53"/>
      <c r="X38" s="53"/>
      <c r="Y38" s="53"/>
      <c r="Z38" s="54"/>
      <c r="AA38" s="54"/>
      <c r="AB38" s="54"/>
      <c r="AC38" s="49"/>
      <c r="AD38" s="49"/>
      <c r="AE38" s="49"/>
    </row>
    <row r="39" spans="1:31" ht="10.15" customHeight="1">
      <c r="A39" s="49"/>
      <c r="B39" s="213"/>
      <c r="C39" s="1"/>
      <c r="D39" s="176"/>
      <c r="E39" s="209"/>
      <c r="F39" s="210"/>
      <c r="G39" s="216"/>
      <c r="H39" s="121"/>
      <c r="I39" s="121"/>
      <c r="J39" s="121"/>
      <c r="K39" s="121"/>
      <c r="L39" s="122"/>
      <c r="M39" s="33"/>
      <c r="Q39" s="49"/>
      <c r="R39" s="40"/>
      <c r="S39" s="41"/>
      <c r="T39" s="41"/>
      <c r="U39" s="42"/>
      <c r="V39" s="49"/>
      <c r="W39" s="40"/>
      <c r="X39" s="40"/>
      <c r="Y39" s="40"/>
      <c r="Z39" s="40"/>
      <c r="AA39" s="44"/>
      <c r="AB39" s="44"/>
      <c r="AC39" s="44"/>
      <c r="AD39" s="44"/>
      <c r="AE39" s="44"/>
    </row>
    <row r="40" spans="1:31" ht="10.15" customHeight="1">
      <c r="A40" s="49"/>
      <c r="B40" s="4"/>
      <c r="C40" s="2"/>
      <c r="E40" s="105"/>
      <c r="F40" s="105"/>
      <c r="G40" s="79"/>
      <c r="H40" s="79"/>
      <c r="I40" s="79"/>
      <c r="J40" s="79"/>
      <c r="K40" s="79"/>
      <c r="L40" s="79"/>
      <c r="M40" s="49"/>
      <c r="Q40" s="49"/>
      <c r="R40" s="40"/>
      <c r="S40" s="41"/>
      <c r="T40" s="41"/>
      <c r="U40" s="42"/>
      <c r="V40" s="49"/>
      <c r="W40" s="40"/>
      <c r="X40" s="40"/>
      <c r="Y40" s="40"/>
      <c r="Z40" s="40"/>
      <c r="AA40" s="44"/>
      <c r="AB40" s="44"/>
      <c r="AC40" s="44"/>
      <c r="AD40" s="44"/>
      <c r="AE40" s="44"/>
    </row>
    <row r="41" spans="1:31" ht="10.15" customHeight="1">
      <c r="A41" s="49"/>
      <c r="B41" s="5"/>
      <c r="C41" s="3"/>
      <c r="D41" s="217">
        <v>3</v>
      </c>
      <c r="E41" s="212" t="s">
        <v>44</v>
      </c>
      <c r="F41" s="207"/>
      <c r="G41" s="266" t="s">
        <v>148</v>
      </c>
      <c r="H41" s="267"/>
      <c r="I41" s="267"/>
      <c r="J41" s="267"/>
      <c r="K41" s="267"/>
      <c r="L41" s="267"/>
      <c r="M41" s="33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1"/>
      <c r="AC41" s="51"/>
      <c r="AD41" s="51"/>
      <c r="AE41" s="51"/>
    </row>
    <row r="42" spans="1:31" ht="10.15" customHeight="1">
      <c r="A42" s="49"/>
      <c r="B42" s="5"/>
      <c r="C42" s="80"/>
      <c r="D42" s="217"/>
      <c r="E42" s="209"/>
      <c r="F42" s="210"/>
      <c r="G42" s="268"/>
      <c r="H42" s="269"/>
      <c r="I42" s="269"/>
      <c r="J42" s="269"/>
      <c r="K42" s="269"/>
      <c r="L42" s="269"/>
      <c r="M42" s="33"/>
      <c r="Q42" s="49"/>
      <c r="R42" s="40"/>
      <c r="S42" s="41"/>
      <c r="T42" s="41"/>
      <c r="U42" s="42"/>
      <c r="V42" s="49"/>
      <c r="W42" s="40"/>
      <c r="X42" s="40"/>
      <c r="Y42" s="40"/>
      <c r="Z42" s="40"/>
      <c r="AA42" s="46"/>
      <c r="AB42" s="46"/>
      <c r="AC42" s="46"/>
      <c r="AD42" s="46"/>
      <c r="AE42" s="46"/>
    </row>
    <row r="43" spans="1:31" ht="10.15" customHeight="1">
      <c r="A43" s="222"/>
      <c r="B43" s="5"/>
      <c r="C43" s="80"/>
      <c r="D43" s="37"/>
      <c r="E43" s="105"/>
      <c r="F43" s="105"/>
      <c r="G43" s="79"/>
      <c r="H43" s="79"/>
      <c r="I43" s="79"/>
      <c r="J43" s="79"/>
      <c r="K43" s="79"/>
      <c r="L43" s="79"/>
      <c r="M43" s="49"/>
      <c r="Q43" s="49"/>
      <c r="R43" s="40"/>
      <c r="S43" s="41"/>
      <c r="T43" s="41"/>
      <c r="U43" s="42"/>
      <c r="V43" s="49"/>
      <c r="W43" s="40"/>
      <c r="X43" s="40"/>
      <c r="Y43" s="40"/>
      <c r="Z43" s="40"/>
      <c r="AA43" s="46"/>
      <c r="AB43" s="46"/>
      <c r="AC43" s="46"/>
      <c r="AD43" s="46"/>
      <c r="AE43" s="46"/>
    </row>
    <row r="44" spans="1:31" ht="10.15" customHeight="1">
      <c r="A44" s="222"/>
      <c r="B44" s="5"/>
      <c r="C44" s="80"/>
      <c r="E44" s="105"/>
      <c r="F44" s="105"/>
      <c r="G44" s="79"/>
      <c r="H44" s="79"/>
      <c r="I44" s="79"/>
      <c r="J44" s="79"/>
      <c r="K44" s="79"/>
      <c r="L44" s="79"/>
      <c r="M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1"/>
      <c r="AC44" s="51"/>
      <c r="AD44" s="51"/>
      <c r="AE44" s="51"/>
    </row>
    <row r="45" spans="1:31" ht="10.15" customHeight="1">
      <c r="A45" s="40"/>
      <c r="B45" s="5"/>
      <c r="C45" s="80"/>
      <c r="D45" s="176">
        <v>4</v>
      </c>
      <c r="E45" s="212" t="s">
        <v>52</v>
      </c>
      <c r="F45" s="207"/>
      <c r="G45" s="215" t="s">
        <v>41</v>
      </c>
      <c r="H45" s="118"/>
      <c r="I45" s="118"/>
      <c r="J45" s="118"/>
      <c r="K45" s="118"/>
      <c r="L45" s="119"/>
      <c r="M45" s="10"/>
      <c r="Q45" s="49"/>
      <c r="R45" s="40"/>
      <c r="S45" s="41"/>
      <c r="T45" s="41"/>
      <c r="U45" s="42"/>
      <c r="V45" s="49"/>
      <c r="W45" s="40"/>
      <c r="X45" s="40"/>
      <c r="Y45" s="40"/>
      <c r="Z45" s="40"/>
      <c r="AA45" s="46"/>
      <c r="AB45" s="46"/>
      <c r="AC45" s="46"/>
      <c r="AD45" s="46"/>
      <c r="AE45" s="51"/>
    </row>
    <row r="46" spans="1:31" ht="10.15" customHeight="1">
      <c r="A46" s="49"/>
      <c r="B46" s="5"/>
      <c r="C46" s="1"/>
      <c r="D46" s="176"/>
      <c r="E46" s="209"/>
      <c r="F46" s="210"/>
      <c r="G46" s="216"/>
      <c r="H46" s="121"/>
      <c r="I46" s="121"/>
      <c r="J46" s="121"/>
      <c r="K46" s="121"/>
      <c r="L46" s="122"/>
      <c r="M46" s="10"/>
      <c r="Q46" s="49"/>
      <c r="R46" s="40"/>
      <c r="S46" s="41"/>
      <c r="T46" s="41"/>
      <c r="U46" s="42"/>
      <c r="V46" s="49"/>
      <c r="W46" s="40"/>
      <c r="X46" s="40"/>
      <c r="Y46" s="40"/>
      <c r="Z46" s="40"/>
      <c r="AA46" s="46"/>
      <c r="AB46" s="46"/>
      <c r="AC46" s="46"/>
      <c r="AD46" s="46"/>
      <c r="AE46" s="51"/>
    </row>
    <row r="47" spans="1:31" ht="10.15" customHeight="1">
      <c r="A47" s="49"/>
      <c r="B47" s="4"/>
      <c r="C47" s="2"/>
      <c r="E47" s="104"/>
      <c r="F47" s="104"/>
      <c r="G47" s="79"/>
      <c r="H47" s="79"/>
      <c r="I47" s="79"/>
      <c r="J47" s="79"/>
      <c r="K47" s="79"/>
      <c r="L47" s="30"/>
      <c r="M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1"/>
      <c r="AC47" s="51"/>
      <c r="AD47" s="51"/>
      <c r="AE47" s="51"/>
    </row>
    <row r="48" spans="1:31" ht="10.15" customHeight="1">
      <c r="A48" s="49"/>
      <c r="B48" s="38"/>
      <c r="C48" s="3"/>
      <c r="D48" s="176">
        <v>5</v>
      </c>
      <c r="E48" s="212" t="s">
        <v>57</v>
      </c>
      <c r="F48" s="207"/>
      <c r="G48" s="215" t="s">
        <v>141</v>
      </c>
      <c r="H48" s="118"/>
      <c r="I48" s="118"/>
      <c r="J48" s="118"/>
      <c r="K48" s="118"/>
      <c r="L48" s="119"/>
      <c r="M48" s="49"/>
      <c r="Q48" s="49"/>
      <c r="R48" s="40"/>
      <c r="S48" s="41"/>
      <c r="T48" s="41"/>
      <c r="U48" s="42"/>
      <c r="V48" s="49"/>
      <c r="W48" s="40"/>
      <c r="X48" s="40"/>
      <c r="Y48" s="40"/>
      <c r="Z48" s="40"/>
      <c r="AA48" s="46"/>
      <c r="AB48" s="46"/>
      <c r="AC48" s="46"/>
      <c r="AD48" s="46"/>
      <c r="AE48" s="51"/>
    </row>
    <row r="49" spans="1:31" ht="10.15" customHeight="1">
      <c r="A49" s="80"/>
      <c r="B49" s="39"/>
      <c r="C49" s="1"/>
      <c r="D49" s="176"/>
      <c r="E49" s="209"/>
      <c r="F49" s="210"/>
      <c r="G49" s="216"/>
      <c r="H49" s="121"/>
      <c r="I49" s="121"/>
      <c r="J49" s="121"/>
      <c r="K49" s="121"/>
      <c r="L49" s="122"/>
      <c r="M49" s="49"/>
      <c r="Q49" s="49"/>
      <c r="R49" s="40"/>
      <c r="S49" s="41"/>
      <c r="T49" s="41"/>
      <c r="U49" s="42"/>
      <c r="V49" s="49"/>
      <c r="W49" s="40"/>
      <c r="X49" s="40"/>
      <c r="Y49" s="40"/>
      <c r="Z49" s="40"/>
      <c r="AA49" s="46"/>
      <c r="AB49" s="46"/>
      <c r="AC49" s="46"/>
      <c r="AD49" s="46"/>
      <c r="AE49" s="51"/>
    </row>
    <row r="50" spans="1:31" ht="10.15" customHeight="1">
      <c r="A50" s="80"/>
      <c r="B50" s="213" t="s">
        <v>16</v>
      </c>
      <c r="C50" s="2"/>
      <c r="E50" s="105"/>
      <c r="F50" s="105"/>
      <c r="G50" s="79"/>
      <c r="H50" s="79"/>
      <c r="I50" s="79"/>
      <c r="J50" s="79"/>
      <c r="K50" s="79"/>
      <c r="L50" s="79"/>
      <c r="M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1"/>
      <c r="AC50" s="51"/>
      <c r="AD50" s="51"/>
      <c r="AE50" s="51"/>
    </row>
    <row r="51" spans="1:31" ht="10.15" customHeight="1">
      <c r="A51" s="80"/>
      <c r="B51" s="214"/>
      <c r="C51" s="3"/>
      <c r="D51" s="176">
        <v>6</v>
      </c>
      <c r="E51" s="212" t="s">
        <v>21</v>
      </c>
      <c r="F51" s="207"/>
      <c r="G51" s="215" t="s">
        <v>31</v>
      </c>
      <c r="H51" s="118"/>
      <c r="I51" s="118"/>
      <c r="J51" s="118"/>
      <c r="K51" s="118"/>
      <c r="L51" s="119"/>
      <c r="M51" s="33"/>
      <c r="Q51" s="49"/>
      <c r="R51" s="40"/>
      <c r="S51" s="41"/>
      <c r="T51" s="41"/>
      <c r="U51" s="42"/>
      <c r="V51" s="49"/>
      <c r="W51" s="40"/>
      <c r="X51" s="40"/>
      <c r="Y51" s="40"/>
      <c r="Z51" s="40"/>
      <c r="AA51" s="46"/>
      <c r="AB51" s="46"/>
      <c r="AC51" s="46"/>
      <c r="AD51" s="46"/>
      <c r="AE51" s="51"/>
    </row>
    <row r="52" spans="1:31" ht="10.15" customHeight="1">
      <c r="C52" s="1"/>
      <c r="D52" s="176"/>
      <c r="E52" s="209"/>
      <c r="F52" s="210"/>
      <c r="G52" s="216"/>
      <c r="H52" s="121"/>
      <c r="I52" s="121"/>
      <c r="J52" s="121"/>
      <c r="K52" s="121"/>
      <c r="L52" s="122"/>
      <c r="M52" s="33"/>
      <c r="Q52" s="49"/>
      <c r="R52" s="40"/>
      <c r="S52" s="41"/>
      <c r="T52" s="41"/>
      <c r="U52" s="42"/>
      <c r="V52" s="49"/>
      <c r="W52" s="40"/>
      <c r="X52" s="40"/>
      <c r="Y52" s="40"/>
      <c r="Z52" s="40"/>
      <c r="AA52" s="46"/>
      <c r="AB52" s="46"/>
      <c r="AC52" s="46"/>
      <c r="AD52" s="46"/>
      <c r="AE52" s="51"/>
    </row>
    <row r="53" spans="1:31" ht="10.15" customHeight="1" thickBot="1">
      <c r="A53" s="49"/>
      <c r="B53" s="49"/>
      <c r="C53" s="57"/>
      <c r="D53" s="49"/>
      <c r="E53" s="76"/>
      <c r="F53" s="76"/>
      <c r="G53" s="105"/>
      <c r="H53" s="79"/>
      <c r="I53" s="79"/>
      <c r="J53" s="79"/>
      <c r="K53" s="79"/>
      <c r="L53" s="79"/>
      <c r="M53" s="33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1"/>
      <c r="AC53" s="51"/>
      <c r="AD53" s="51"/>
      <c r="AE53" s="51"/>
    </row>
    <row r="54" spans="1:31" ht="10.15" customHeight="1">
      <c r="A54" s="49"/>
      <c r="B54" s="49"/>
      <c r="C54" s="36"/>
      <c r="D54" s="223" t="s">
        <v>65</v>
      </c>
      <c r="E54" s="224" t="s">
        <v>48</v>
      </c>
      <c r="F54" s="225"/>
      <c r="G54" s="243" t="s">
        <v>135</v>
      </c>
      <c r="H54" s="171"/>
      <c r="I54" s="171"/>
      <c r="J54" s="171"/>
      <c r="K54" s="171"/>
      <c r="L54" s="172"/>
      <c r="M54" s="164" t="s">
        <v>92</v>
      </c>
      <c r="N54" s="165"/>
      <c r="O54" s="166"/>
      <c r="Q54" s="49"/>
      <c r="R54" s="40"/>
      <c r="S54" s="41"/>
      <c r="T54" s="41"/>
      <c r="U54" s="42"/>
      <c r="V54" s="49"/>
      <c r="W54" s="40"/>
      <c r="X54" s="40"/>
      <c r="Y54" s="40"/>
      <c r="Z54" s="40"/>
      <c r="AA54" s="46"/>
      <c r="AB54" s="51"/>
      <c r="AC54" s="51"/>
      <c r="AD54" s="51"/>
      <c r="AE54" s="51"/>
    </row>
    <row r="55" spans="1:31" ht="10.15" customHeight="1" thickBot="1">
      <c r="A55" s="6"/>
      <c r="B55" s="6"/>
      <c r="C55" s="6"/>
      <c r="D55" s="223"/>
      <c r="E55" s="226"/>
      <c r="F55" s="227"/>
      <c r="G55" s="244"/>
      <c r="H55" s="173"/>
      <c r="I55" s="173"/>
      <c r="J55" s="173"/>
      <c r="K55" s="173"/>
      <c r="L55" s="174"/>
      <c r="M55" s="167"/>
      <c r="N55" s="168"/>
      <c r="O55" s="169"/>
      <c r="Q55" s="49"/>
      <c r="R55" s="40"/>
      <c r="S55" s="42"/>
      <c r="T55" s="42"/>
      <c r="U55" s="42"/>
      <c r="V55" s="49"/>
      <c r="W55" s="40"/>
      <c r="X55" s="40"/>
      <c r="Y55" s="40"/>
      <c r="Z55" s="40"/>
      <c r="AA55" s="51"/>
      <c r="AB55" s="51"/>
      <c r="AC55" s="51"/>
      <c r="AD55" s="51"/>
      <c r="AE55" s="51"/>
    </row>
    <row r="56" spans="1:31" ht="10.15" customHeight="1">
      <c r="A56" s="49"/>
      <c r="B56" s="49"/>
      <c r="C56" s="49"/>
      <c r="D56" s="49"/>
      <c r="E56" s="40"/>
      <c r="F56" s="53"/>
      <c r="G56" s="53"/>
      <c r="H56" s="7"/>
      <c r="I56" s="7"/>
      <c r="J56" s="7"/>
      <c r="K56" s="7"/>
      <c r="L56" s="7"/>
      <c r="M56" s="7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6"/>
      <c r="AB56" s="51"/>
      <c r="AC56" s="51"/>
      <c r="AD56" s="51"/>
      <c r="AE56" s="51"/>
    </row>
    <row r="57" spans="1:31" ht="12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AE57" s="51"/>
    </row>
    <row r="58" spans="1:31" ht="12" customHeight="1">
      <c r="A58" s="37"/>
      <c r="B58" s="260" t="s">
        <v>105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86"/>
      <c r="AE58" s="51"/>
    </row>
    <row r="59" spans="1:31" ht="12" customHeight="1">
      <c r="A59" s="40"/>
      <c r="B59" s="262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86"/>
      <c r="AE59" s="51"/>
    </row>
    <row r="60" spans="1:31" ht="12" customHeight="1">
      <c r="A60" s="40"/>
      <c r="B60" s="264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86"/>
      <c r="AE60" s="51"/>
    </row>
    <row r="61" spans="1:31" ht="12" customHeight="1">
      <c r="A61" s="40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5"/>
      <c r="AE61" s="51"/>
    </row>
    <row r="62" spans="1:31" ht="12" customHeight="1">
      <c r="A62" s="49"/>
      <c r="B62" s="49"/>
      <c r="C62" s="49"/>
      <c r="D62" s="55"/>
      <c r="E62" s="53"/>
      <c r="F62" s="53"/>
      <c r="G62" s="53"/>
      <c r="H62" s="54"/>
      <c r="I62" s="54"/>
      <c r="J62" s="54"/>
      <c r="K62" s="49"/>
      <c r="L62" s="49"/>
      <c r="M62" s="49"/>
      <c r="AE62" s="51"/>
    </row>
    <row r="63" spans="1:31" ht="12" customHeight="1">
      <c r="A63" s="49"/>
      <c r="B63" s="49"/>
      <c r="C63" s="49"/>
      <c r="D63" s="55"/>
      <c r="E63" s="53"/>
      <c r="F63" s="53"/>
      <c r="G63" s="53"/>
      <c r="H63" s="54"/>
      <c r="I63" s="54"/>
      <c r="J63" s="54"/>
      <c r="K63" s="49"/>
      <c r="L63" s="49"/>
      <c r="M63" s="49"/>
      <c r="AE63" s="51"/>
    </row>
    <row r="64" spans="1:31" ht="12" customHeight="1">
      <c r="A64" s="41"/>
      <c r="B64" s="41"/>
      <c r="C64" s="42"/>
      <c r="D64" s="49"/>
      <c r="E64" s="40"/>
      <c r="F64" s="40"/>
      <c r="G64" s="40"/>
      <c r="H64" s="40"/>
      <c r="I64" s="44"/>
      <c r="J64" s="44"/>
      <c r="K64" s="44"/>
      <c r="L64" s="44"/>
      <c r="M64" s="44"/>
      <c r="AE64" s="51"/>
    </row>
    <row r="65" spans="1:31" ht="12" customHeight="1">
      <c r="A65" s="41"/>
      <c r="B65" s="41"/>
      <c r="C65" s="42"/>
      <c r="D65" s="49"/>
      <c r="E65" s="40"/>
      <c r="F65" s="40"/>
      <c r="G65" s="40"/>
      <c r="H65" s="40"/>
      <c r="I65" s="44"/>
      <c r="J65" s="44"/>
      <c r="K65" s="44"/>
      <c r="L65" s="44"/>
      <c r="M65" s="44"/>
      <c r="AE65" s="51"/>
    </row>
    <row r="66" spans="1:31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1"/>
      <c r="N66" s="40"/>
    </row>
    <row r="67" spans="1:31" ht="12" customHeight="1">
      <c r="A67" s="41"/>
      <c r="B67" s="41"/>
      <c r="C67" s="42"/>
      <c r="D67" s="49"/>
      <c r="E67" s="40"/>
      <c r="F67" s="40"/>
      <c r="G67" s="40"/>
      <c r="H67" s="40"/>
      <c r="I67" s="46"/>
      <c r="J67" s="46"/>
      <c r="K67" s="46"/>
      <c r="L67" s="46"/>
      <c r="M67" s="46"/>
      <c r="N67" s="49"/>
    </row>
    <row r="68" spans="1:31" ht="12" customHeight="1">
      <c r="A68" s="41"/>
      <c r="B68" s="41"/>
      <c r="C68" s="42"/>
      <c r="D68" s="49"/>
      <c r="E68" s="40"/>
      <c r="F68" s="40"/>
      <c r="G68" s="40"/>
      <c r="H68" s="40"/>
      <c r="I68" s="46"/>
      <c r="J68" s="46"/>
      <c r="K68" s="46"/>
      <c r="L68" s="46"/>
      <c r="M68" s="46"/>
      <c r="N68" s="49"/>
    </row>
    <row r="69" spans="1:31" ht="12" customHeight="1">
      <c r="A69" s="49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1"/>
      <c r="N69" s="40"/>
    </row>
    <row r="70" spans="1:31" ht="10.15" customHeight="1">
      <c r="A70" s="41"/>
      <c r="B70" s="41"/>
      <c r="C70" s="42"/>
      <c r="D70" s="49"/>
      <c r="E70" s="40"/>
      <c r="F70" s="40"/>
      <c r="G70" s="40"/>
      <c r="H70" s="40"/>
      <c r="I70" s="46"/>
      <c r="J70" s="46"/>
      <c r="K70" s="46"/>
      <c r="L70" s="46"/>
      <c r="M70" s="51"/>
      <c r="N70" s="49"/>
      <c r="O70" s="49"/>
      <c r="P70" s="40"/>
      <c r="Q70" s="49"/>
      <c r="R70" s="41"/>
      <c r="S70" s="41"/>
      <c r="T70" s="42"/>
      <c r="U70" s="49"/>
      <c r="V70" s="40"/>
      <c r="W70" s="40"/>
      <c r="X70" s="40"/>
      <c r="Y70" s="40"/>
      <c r="Z70" s="49"/>
      <c r="AA70" s="46"/>
      <c r="AB70" s="46"/>
      <c r="AC70" s="46"/>
      <c r="AD70" s="46"/>
    </row>
    <row r="71" spans="1:31" ht="10.15" customHeight="1">
      <c r="A71" s="41"/>
      <c r="B71" s="41"/>
      <c r="C71" s="42"/>
      <c r="D71" s="49"/>
      <c r="E71" s="40"/>
      <c r="F71" s="40"/>
      <c r="G71" s="40"/>
      <c r="H71" s="40"/>
      <c r="I71" s="46"/>
      <c r="J71" s="46"/>
      <c r="K71" s="46"/>
      <c r="L71" s="46"/>
      <c r="M71" s="51"/>
      <c r="N71" s="40"/>
      <c r="O71" s="49"/>
      <c r="P71" s="40"/>
      <c r="Q71" s="49"/>
      <c r="R71" s="41"/>
      <c r="S71" s="41"/>
      <c r="T71" s="42"/>
      <c r="U71" s="49"/>
      <c r="V71" s="40"/>
      <c r="W71" s="40"/>
      <c r="X71" s="40"/>
      <c r="Y71" s="40"/>
      <c r="Z71" s="49"/>
      <c r="AA71" s="46"/>
      <c r="AB71" s="46"/>
      <c r="AC71" s="46"/>
      <c r="AD71" s="46"/>
    </row>
    <row r="72" spans="1:31" ht="10.15" customHeight="1">
      <c r="A72" s="49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1"/>
      <c r="N72" s="40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51"/>
      <c r="AB72" s="51"/>
      <c r="AC72" s="51"/>
      <c r="AD72" s="51"/>
    </row>
    <row r="73" spans="1:31" s="80" customFormat="1"/>
    <row r="74" spans="1:31" s="80" customFormat="1"/>
    <row r="75" spans="1:31" s="80" customFormat="1"/>
    <row r="76" spans="1:31" s="80" customFormat="1"/>
    <row r="77" spans="1:31" s="80" customFormat="1"/>
    <row r="78" spans="1:31" s="80" customFormat="1"/>
    <row r="79" spans="1:31" s="80" customFormat="1"/>
    <row r="80" spans="1:31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</sheetData>
  <mergeCells count="82">
    <mergeCell ref="AC15:AE16"/>
    <mergeCell ref="W9:AB10"/>
    <mergeCell ref="A1:AE1"/>
    <mergeCell ref="A2:AE2"/>
    <mergeCell ref="A3:AE3"/>
    <mergeCell ref="A4:AE4"/>
    <mergeCell ref="B6:L7"/>
    <mergeCell ref="R6:AB7"/>
    <mergeCell ref="D9:D10"/>
    <mergeCell ref="E9:F10"/>
    <mergeCell ref="G9:L10"/>
    <mergeCell ref="T9:T10"/>
    <mergeCell ref="U9:V10"/>
    <mergeCell ref="B12:B13"/>
    <mergeCell ref="D12:D13"/>
    <mergeCell ref="E12:F13"/>
    <mergeCell ref="G12:L13"/>
    <mergeCell ref="R12:R13"/>
    <mergeCell ref="U12:V13"/>
    <mergeCell ref="W12:AB13"/>
    <mergeCell ref="D15:D16"/>
    <mergeCell ref="E15:F16"/>
    <mergeCell ref="G15:L16"/>
    <mergeCell ref="T15:T16"/>
    <mergeCell ref="U15:V16"/>
    <mergeCell ref="W15:AB16"/>
    <mergeCell ref="T12:T13"/>
    <mergeCell ref="A17:A18"/>
    <mergeCell ref="D19:D20"/>
    <mergeCell ref="E19:F20"/>
    <mergeCell ref="G19:L20"/>
    <mergeCell ref="T19:T20"/>
    <mergeCell ref="W19:AB20"/>
    <mergeCell ref="D22:D23"/>
    <mergeCell ref="E22:F23"/>
    <mergeCell ref="G22:L23"/>
    <mergeCell ref="R22:R23"/>
    <mergeCell ref="T22:T23"/>
    <mergeCell ref="U22:V23"/>
    <mergeCell ref="W22:AB23"/>
    <mergeCell ref="U19:V20"/>
    <mergeCell ref="B24:B25"/>
    <mergeCell ref="R24:R25"/>
    <mergeCell ref="D25:D26"/>
    <mergeCell ref="E25:F26"/>
    <mergeCell ref="G25:L26"/>
    <mergeCell ref="U25:V26"/>
    <mergeCell ref="W25:AB26"/>
    <mergeCell ref="D28:D29"/>
    <mergeCell ref="E28:F29"/>
    <mergeCell ref="G28:L29"/>
    <mergeCell ref="T28:T29"/>
    <mergeCell ref="U28:V29"/>
    <mergeCell ref="W28:AB29"/>
    <mergeCell ref="T25:T26"/>
    <mergeCell ref="B32:L33"/>
    <mergeCell ref="D35:D36"/>
    <mergeCell ref="E35:F36"/>
    <mergeCell ref="G35:L36"/>
    <mergeCell ref="B38:B39"/>
    <mergeCell ref="D38:D39"/>
    <mergeCell ref="E38:F39"/>
    <mergeCell ref="G38:L39"/>
    <mergeCell ref="D41:D42"/>
    <mergeCell ref="E41:F42"/>
    <mergeCell ref="G41:L42"/>
    <mergeCell ref="A43:A44"/>
    <mergeCell ref="D45:D46"/>
    <mergeCell ref="E45:F46"/>
    <mergeCell ref="G45:L46"/>
    <mergeCell ref="D48:D49"/>
    <mergeCell ref="E48:F49"/>
    <mergeCell ref="G48:L49"/>
    <mergeCell ref="B50:B51"/>
    <mergeCell ref="D51:D52"/>
    <mergeCell ref="E51:F52"/>
    <mergeCell ref="G51:L52"/>
    <mergeCell ref="D54:D55"/>
    <mergeCell ref="E54:F55"/>
    <mergeCell ref="G54:L55"/>
    <mergeCell ref="M54:O55"/>
    <mergeCell ref="B58:M60"/>
  </mergeCells>
  <phoneticPr fontId="1"/>
  <printOptions horizontalCentered="1"/>
  <pageMargins left="0" right="0" top="0.59055118110236227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J74"/>
  <sheetViews>
    <sheetView tabSelected="1" view="pageBreakPreview" zoomScaleNormal="100" zoomScaleSheetLayoutView="100" workbookViewId="0">
      <selection sqref="A1:AP2"/>
    </sheetView>
  </sheetViews>
  <sheetFormatPr defaultColWidth="2.125" defaultRowHeight="18.75"/>
  <cols>
    <col min="1" max="1" width="3.5" style="65" bestFit="1" customWidth="1"/>
    <col min="2" max="42" width="2.25" style="65" customWidth="1"/>
    <col min="43" max="16384" width="2.125" style="65"/>
  </cols>
  <sheetData>
    <row r="1" spans="1:88">
      <c r="A1" s="130" t="s">
        <v>124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64"/>
    </row>
    <row r="2" spans="1:88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64"/>
    </row>
    <row r="3" spans="1:88">
      <c r="AQ3" s="64"/>
    </row>
    <row r="4" spans="1:88" ht="11.25" customHeight="1">
      <c r="D4" s="190" t="s">
        <v>172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W4" s="151" t="s">
        <v>90</v>
      </c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3"/>
    </row>
    <row r="5" spans="1:88" ht="11.25" customHeight="1"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6"/>
    </row>
    <row r="6" spans="1:88" ht="11.25" customHeight="1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</row>
    <row r="7" spans="1:88" ht="11.25" customHeight="1">
      <c r="B7" s="196" t="s">
        <v>155</v>
      </c>
      <c r="C7" s="207"/>
      <c r="D7" s="207"/>
      <c r="E7" s="207"/>
      <c r="F7" s="207"/>
      <c r="G7" s="208"/>
      <c r="H7" s="196" t="str">
        <f>IF(B9="","",B9)</f>
        <v>石井ＦＣ</v>
      </c>
      <c r="I7" s="197"/>
      <c r="J7" s="197"/>
      <c r="K7" s="197"/>
      <c r="L7" s="197"/>
      <c r="M7" s="198"/>
      <c r="N7" s="196" t="str">
        <f>IF(B11="","",B11)</f>
        <v>ＦＣグランディール</v>
      </c>
      <c r="O7" s="197"/>
      <c r="P7" s="197"/>
      <c r="Q7" s="197"/>
      <c r="R7" s="197"/>
      <c r="S7" s="198"/>
      <c r="T7" s="196" t="str">
        <f>IF(B13="","",B13)</f>
        <v>Ｓ４スぺランツァ</v>
      </c>
      <c r="U7" s="197"/>
      <c r="V7" s="197"/>
      <c r="W7" s="197"/>
      <c r="X7" s="197"/>
      <c r="Y7" s="198"/>
      <c r="Z7" s="151" t="s">
        <v>10</v>
      </c>
      <c r="AA7" s="153"/>
      <c r="AB7" s="151" t="s">
        <v>11</v>
      </c>
      <c r="AC7" s="153"/>
      <c r="AD7" s="151" t="s">
        <v>7</v>
      </c>
      <c r="AE7" s="153"/>
      <c r="AF7" s="151" t="s">
        <v>8</v>
      </c>
      <c r="AG7" s="152"/>
      <c r="AH7" s="153"/>
      <c r="AI7" s="151" t="s">
        <v>9</v>
      </c>
      <c r="AJ7" s="153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</row>
    <row r="8" spans="1:88" ht="11.25" customHeight="1">
      <c r="B8" s="209"/>
      <c r="C8" s="210"/>
      <c r="D8" s="210"/>
      <c r="E8" s="210"/>
      <c r="F8" s="210"/>
      <c r="G8" s="211"/>
      <c r="H8" s="199"/>
      <c r="I8" s="200"/>
      <c r="J8" s="200"/>
      <c r="K8" s="200"/>
      <c r="L8" s="200"/>
      <c r="M8" s="201"/>
      <c r="N8" s="199"/>
      <c r="O8" s="200"/>
      <c r="P8" s="200"/>
      <c r="Q8" s="200"/>
      <c r="R8" s="200"/>
      <c r="S8" s="201"/>
      <c r="T8" s="199"/>
      <c r="U8" s="200"/>
      <c r="V8" s="200"/>
      <c r="W8" s="200"/>
      <c r="X8" s="200"/>
      <c r="Y8" s="201"/>
      <c r="Z8" s="154"/>
      <c r="AA8" s="156"/>
      <c r="AB8" s="154"/>
      <c r="AC8" s="156"/>
      <c r="AD8" s="154"/>
      <c r="AE8" s="156"/>
      <c r="AF8" s="154"/>
      <c r="AG8" s="155"/>
      <c r="AH8" s="156"/>
      <c r="AI8" s="154"/>
      <c r="AJ8" s="156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</row>
    <row r="9" spans="1:88" ht="11.25" customHeight="1">
      <c r="A9" s="202">
        <v>1</v>
      </c>
      <c r="B9" s="215" t="s">
        <v>28</v>
      </c>
      <c r="C9" s="118"/>
      <c r="D9" s="118"/>
      <c r="E9" s="118"/>
      <c r="F9" s="118"/>
      <c r="G9" s="119"/>
      <c r="H9" s="179"/>
      <c r="I9" s="180"/>
      <c r="J9" s="180"/>
      <c r="K9" s="180"/>
      <c r="L9" s="180"/>
      <c r="M9" s="181"/>
      <c r="N9" s="140" t="str">
        <f>IF(OR(O9="",R9=""),"",IF(O9&gt;R9,"○",IF(O9=R9,"△","●")))</f>
        <v>○</v>
      </c>
      <c r="O9" s="186">
        <v>1</v>
      </c>
      <c r="P9" s="187"/>
      <c r="Q9" s="152" t="s">
        <v>15</v>
      </c>
      <c r="R9" s="186">
        <v>0</v>
      </c>
      <c r="S9" s="153"/>
      <c r="T9" s="140" t="str">
        <f>IF(OR(U9="",X9=""),"",IF(U9&gt;X9,"○",IF(U9=X9,"△","●")))</f>
        <v>●</v>
      </c>
      <c r="U9" s="186">
        <v>0</v>
      </c>
      <c r="V9" s="187"/>
      <c r="W9" s="152" t="s">
        <v>2</v>
      </c>
      <c r="X9" s="186">
        <v>1</v>
      </c>
      <c r="Y9" s="153"/>
      <c r="Z9" s="151">
        <f>IF(AND($I9="",$L9="",$O9="",$R9="",$U9="",$X9=""),"",COUNTIF($H9:$Y10,"○")*3+COUNTIF($H9:$Y10,"△")*1)</f>
        <v>3</v>
      </c>
      <c r="AA9" s="153"/>
      <c r="AB9" s="151">
        <f>IF(AND($I9="",$O9="",$U9=""),"",SUM($I9,$O9,$U9))</f>
        <v>1</v>
      </c>
      <c r="AC9" s="153"/>
      <c r="AD9" s="151">
        <f>IF(AND($L9="",$R9="",$X9=""),"",SUM($L9,$R9,$X9))</f>
        <v>1</v>
      </c>
      <c r="AE9" s="153"/>
      <c r="AF9" s="151">
        <f>IF(OR(AB9="",AD9=""),"",AB9-AD9)</f>
        <v>0</v>
      </c>
      <c r="AG9" s="152"/>
      <c r="AH9" s="153"/>
      <c r="AI9" s="151">
        <v>2</v>
      </c>
      <c r="AJ9" s="153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</row>
    <row r="10" spans="1:88" ht="11.25" customHeight="1">
      <c r="A10" s="202"/>
      <c r="B10" s="216"/>
      <c r="C10" s="121"/>
      <c r="D10" s="121"/>
      <c r="E10" s="121"/>
      <c r="F10" s="121"/>
      <c r="G10" s="122"/>
      <c r="H10" s="182"/>
      <c r="I10" s="183"/>
      <c r="J10" s="183"/>
      <c r="K10" s="183"/>
      <c r="L10" s="183"/>
      <c r="M10" s="184"/>
      <c r="N10" s="185"/>
      <c r="O10" s="188"/>
      <c r="P10" s="189"/>
      <c r="Q10" s="155"/>
      <c r="R10" s="188"/>
      <c r="S10" s="156"/>
      <c r="T10" s="185"/>
      <c r="U10" s="188"/>
      <c r="V10" s="189"/>
      <c r="W10" s="155"/>
      <c r="X10" s="188"/>
      <c r="Y10" s="156"/>
      <c r="Z10" s="154"/>
      <c r="AA10" s="156"/>
      <c r="AB10" s="154"/>
      <c r="AC10" s="156"/>
      <c r="AD10" s="154"/>
      <c r="AE10" s="156"/>
      <c r="AF10" s="154"/>
      <c r="AG10" s="155"/>
      <c r="AH10" s="156"/>
      <c r="AI10" s="154"/>
      <c r="AJ10" s="156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</row>
    <row r="11" spans="1:88" ht="11.25" customHeight="1">
      <c r="A11" s="202">
        <v>2</v>
      </c>
      <c r="B11" s="215" t="s">
        <v>131</v>
      </c>
      <c r="C11" s="118"/>
      <c r="D11" s="118"/>
      <c r="E11" s="118"/>
      <c r="F11" s="118"/>
      <c r="G11" s="119"/>
      <c r="H11" s="140" t="str">
        <f>IF(OR(I11="",L11=""),"",IF(I11&gt;L11,"○",IF(I11=L11,"△","●")))</f>
        <v>●</v>
      </c>
      <c r="I11" s="186">
        <f>IF(R9="","",R9)</f>
        <v>0</v>
      </c>
      <c r="J11" s="187"/>
      <c r="K11" s="152" t="s">
        <v>2</v>
      </c>
      <c r="L11" s="186">
        <f>IF(O9="","",O9)</f>
        <v>1</v>
      </c>
      <c r="M11" s="153"/>
      <c r="N11" s="179"/>
      <c r="O11" s="180"/>
      <c r="P11" s="180"/>
      <c r="Q11" s="180"/>
      <c r="R11" s="180"/>
      <c r="S11" s="181"/>
      <c r="T11" s="140" t="str">
        <f>IF(OR(U11="",X11=""),"",IF(U11&gt;X11,"○",IF(U11=X11,"△","●")))</f>
        <v>△</v>
      </c>
      <c r="U11" s="186">
        <v>1</v>
      </c>
      <c r="V11" s="187"/>
      <c r="W11" s="152" t="s">
        <v>2</v>
      </c>
      <c r="X11" s="186">
        <v>1</v>
      </c>
      <c r="Y11" s="153"/>
      <c r="Z11" s="151">
        <f>IF(AND($I11="",$L11="",$O11="",$R11="",$U11="",$X11=""),"",COUNTIF($H11:$Y12,"○")*3+COUNTIF($H11:$Y12,"△")*1)</f>
        <v>1</v>
      </c>
      <c r="AA11" s="153"/>
      <c r="AB11" s="151">
        <f>IF(AND($I11="",$O11="",$U11=""),"",SUM($I11,$O11,$U11))</f>
        <v>1</v>
      </c>
      <c r="AC11" s="153"/>
      <c r="AD11" s="151">
        <f>IF(AND($L11="",$R11="",$X11=""),"",SUM($L11,$R11,$X11))</f>
        <v>2</v>
      </c>
      <c r="AE11" s="153"/>
      <c r="AF11" s="151">
        <f>IF(OR(AB11="",AD11=""),"",AB11-AD11)</f>
        <v>-1</v>
      </c>
      <c r="AG11" s="152"/>
      <c r="AH11" s="153"/>
      <c r="AI11" s="151">
        <v>3</v>
      </c>
      <c r="AJ11" s="153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</row>
    <row r="12" spans="1:88" ht="11.25" customHeight="1">
      <c r="A12" s="202"/>
      <c r="B12" s="216"/>
      <c r="C12" s="121"/>
      <c r="D12" s="121"/>
      <c r="E12" s="121"/>
      <c r="F12" s="121"/>
      <c r="G12" s="122"/>
      <c r="H12" s="185"/>
      <c r="I12" s="188"/>
      <c r="J12" s="189"/>
      <c r="K12" s="155"/>
      <c r="L12" s="188"/>
      <c r="M12" s="156"/>
      <c r="N12" s="182"/>
      <c r="O12" s="183"/>
      <c r="P12" s="183"/>
      <c r="Q12" s="183"/>
      <c r="R12" s="183"/>
      <c r="S12" s="184"/>
      <c r="T12" s="185"/>
      <c r="U12" s="188"/>
      <c r="V12" s="189"/>
      <c r="W12" s="155"/>
      <c r="X12" s="188"/>
      <c r="Y12" s="156"/>
      <c r="Z12" s="154"/>
      <c r="AA12" s="156"/>
      <c r="AB12" s="154"/>
      <c r="AC12" s="156"/>
      <c r="AD12" s="154"/>
      <c r="AE12" s="156"/>
      <c r="AF12" s="154"/>
      <c r="AG12" s="155"/>
      <c r="AH12" s="156"/>
      <c r="AI12" s="154"/>
      <c r="AJ12" s="156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</row>
    <row r="13" spans="1:88" ht="11.25" customHeight="1">
      <c r="A13" s="202">
        <v>3</v>
      </c>
      <c r="B13" s="215" t="s">
        <v>142</v>
      </c>
      <c r="C13" s="118"/>
      <c r="D13" s="118"/>
      <c r="E13" s="118"/>
      <c r="F13" s="118"/>
      <c r="G13" s="119"/>
      <c r="H13" s="140" t="str">
        <f>IF(OR(I13="",L13=""),"",IF(I13&gt;L13,"○",IF(I13=L13,"△","●")))</f>
        <v>○</v>
      </c>
      <c r="I13" s="186">
        <f>IF(X9="","",X9)</f>
        <v>1</v>
      </c>
      <c r="J13" s="187"/>
      <c r="K13" s="152" t="s">
        <v>2</v>
      </c>
      <c r="L13" s="186">
        <f>IF(U9="","",U9)</f>
        <v>0</v>
      </c>
      <c r="M13" s="153"/>
      <c r="N13" s="140" t="str">
        <f>IF(OR(O13="",R13=""),"",IF(O13&gt;R13,"○",IF(O13=R13,"△","●")))</f>
        <v>△</v>
      </c>
      <c r="O13" s="186">
        <f>IF(X11="","",X11)</f>
        <v>1</v>
      </c>
      <c r="P13" s="187"/>
      <c r="Q13" s="152" t="s">
        <v>2</v>
      </c>
      <c r="R13" s="186">
        <f>IF(U11="","",U11)</f>
        <v>1</v>
      </c>
      <c r="S13" s="153"/>
      <c r="T13" s="179"/>
      <c r="U13" s="180"/>
      <c r="V13" s="180"/>
      <c r="W13" s="180"/>
      <c r="X13" s="180"/>
      <c r="Y13" s="181"/>
      <c r="Z13" s="151">
        <f>IF(AND($I13="",$L13="",$O13="",$R13="",$U13="",$X13=""),"",COUNTIF($H13:$Y14,"○")*3+COUNTIF($H13:$Y14,"△")*1)</f>
        <v>4</v>
      </c>
      <c r="AA13" s="153"/>
      <c r="AB13" s="151">
        <f>IF(AND($I13="",$O13="",$U13=""),"",SUM($I13,$O13,$U13))</f>
        <v>2</v>
      </c>
      <c r="AC13" s="153"/>
      <c r="AD13" s="151">
        <f>IF(AND($L13="",$R13="",$X13=""),"",SUM($L13,$R13,$X13))</f>
        <v>1</v>
      </c>
      <c r="AE13" s="153"/>
      <c r="AF13" s="151">
        <f>IF(OR(AB13="",AD13=""),"",AB13-AD13)</f>
        <v>1</v>
      </c>
      <c r="AG13" s="152"/>
      <c r="AH13" s="153"/>
      <c r="AI13" s="151">
        <v>1</v>
      </c>
      <c r="AJ13" s="153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</row>
    <row r="14" spans="1:88" ht="11.25" customHeight="1">
      <c r="A14" s="202"/>
      <c r="B14" s="216"/>
      <c r="C14" s="121"/>
      <c r="D14" s="121"/>
      <c r="E14" s="121"/>
      <c r="F14" s="121"/>
      <c r="G14" s="122"/>
      <c r="H14" s="185"/>
      <c r="I14" s="188"/>
      <c r="J14" s="189"/>
      <c r="K14" s="155"/>
      <c r="L14" s="188"/>
      <c r="M14" s="156"/>
      <c r="N14" s="185"/>
      <c r="O14" s="188"/>
      <c r="P14" s="189"/>
      <c r="Q14" s="155"/>
      <c r="R14" s="188"/>
      <c r="S14" s="156"/>
      <c r="T14" s="182"/>
      <c r="U14" s="183"/>
      <c r="V14" s="183"/>
      <c r="W14" s="183"/>
      <c r="X14" s="183"/>
      <c r="Y14" s="184"/>
      <c r="Z14" s="154"/>
      <c r="AA14" s="156"/>
      <c r="AB14" s="154"/>
      <c r="AC14" s="156"/>
      <c r="AD14" s="154"/>
      <c r="AE14" s="156"/>
      <c r="AF14" s="154"/>
      <c r="AG14" s="155"/>
      <c r="AH14" s="156"/>
      <c r="AI14" s="154"/>
      <c r="AJ14" s="156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</row>
    <row r="15" spans="1:88" ht="11.25" customHeight="1">
      <c r="B15" s="30"/>
      <c r="C15" s="30"/>
      <c r="D15" s="30"/>
      <c r="E15" s="30"/>
      <c r="F15" s="30"/>
      <c r="G15" s="30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</row>
    <row r="16" spans="1:88" ht="11.25" customHeight="1">
      <c r="B16" s="212" t="s">
        <v>73</v>
      </c>
      <c r="C16" s="207"/>
      <c r="D16" s="207"/>
      <c r="E16" s="207"/>
      <c r="F16" s="207"/>
      <c r="G16" s="208"/>
      <c r="H16" s="196" t="str">
        <f>IF(B18="","",B18)</f>
        <v>ＦＣみらい</v>
      </c>
      <c r="I16" s="197"/>
      <c r="J16" s="197"/>
      <c r="K16" s="197"/>
      <c r="L16" s="197"/>
      <c r="M16" s="198"/>
      <c r="N16" s="196" t="str">
        <f>IF(B20="","",B20)</f>
        <v>国本ＪＳＣ</v>
      </c>
      <c r="O16" s="197"/>
      <c r="P16" s="197"/>
      <c r="Q16" s="197"/>
      <c r="R16" s="197"/>
      <c r="S16" s="198"/>
      <c r="T16" s="196" t="str">
        <f>IF(B22="","",B22)</f>
        <v>ＦＣアネーロ</v>
      </c>
      <c r="U16" s="197"/>
      <c r="V16" s="197"/>
      <c r="W16" s="197"/>
      <c r="X16" s="197"/>
      <c r="Y16" s="198"/>
      <c r="Z16" s="196" t="str">
        <f>IF(B24="","",B24)</f>
        <v>ＳＵＧＡＯ ＳＣ</v>
      </c>
      <c r="AA16" s="197"/>
      <c r="AB16" s="197"/>
      <c r="AC16" s="197"/>
      <c r="AD16" s="197"/>
      <c r="AE16" s="197"/>
      <c r="AF16" s="151" t="s">
        <v>10</v>
      </c>
      <c r="AG16" s="153"/>
      <c r="AH16" s="151" t="s">
        <v>11</v>
      </c>
      <c r="AI16" s="153"/>
      <c r="AJ16" s="151" t="s">
        <v>7</v>
      </c>
      <c r="AK16" s="153"/>
      <c r="AL16" s="151" t="s">
        <v>8</v>
      </c>
      <c r="AM16" s="152"/>
      <c r="AN16" s="153"/>
      <c r="AO16" s="151" t="s">
        <v>9</v>
      </c>
      <c r="AP16" s="153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:88" ht="11.25" customHeight="1">
      <c r="B17" s="209"/>
      <c r="C17" s="210"/>
      <c r="D17" s="210"/>
      <c r="E17" s="210"/>
      <c r="F17" s="210"/>
      <c r="G17" s="211"/>
      <c r="H17" s="199"/>
      <c r="I17" s="200"/>
      <c r="J17" s="200"/>
      <c r="K17" s="200"/>
      <c r="L17" s="200"/>
      <c r="M17" s="201"/>
      <c r="N17" s="199"/>
      <c r="O17" s="200"/>
      <c r="P17" s="200"/>
      <c r="Q17" s="200"/>
      <c r="R17" s="200"/>
      <c r="S17" s="201"/>
      <c r="T17" s="199"/>
      <c r="U17" s="200"/>
      <c r="V17" s="200"/>
      <c r="W17" s="200"/>
      <c r="X17" s="200"/>
      <c r="Y17" s="201"/>
      <c r="Z17" s="199"/>
      <c r="AA17" s="200"/>
      <c r="AB17" s="200"/>
      <c r="AC17" s="200"/>
      <c r="AD17" s="200"/>
      <c r="AE17" s="200"/>
      <c r="AF17" s="154"/>
      <c r="AG17" s="156"/>
      <c r="AH17" s="154"/>
      <c r="AI17" s="156"/>
      <c r="AJ17" s="154"/>
      <c r="AK17" s="156"/>
      <c r="AL17" s="154"/>
      <c r="AM17" s="155"/>
      <c r="AN17" s="156"/>
      <c r="AO17" s="154"/>
      <c r="AP17" s="156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</row>
    <row r="18" spans="1:88" ht="11.25" customHeight="1">
      <c r="A18" s="202">
        <v>4</v>
      </c>
      <c r="B18" s="215" t="s">
        <v>127</v>
      </c>
      <c r="C18" s="118"/>
      <c r="D18" s="118"/>
      <c r="E18" s="118"/>
      <c r="F18" s="118"/>
      <c r="G18" s="119"/>
      <c r="H18" s="179"/>
      <c r="I18" s="180"/>
      <c r="J18" s="180"/>
      <c r="K18" s="180"/>
      <c r="L18" s="180"/>
      <c r="M18" s="181"/>
      <c r="N18" s="140" t="str">
        <f>IF(OR(O18="",R18=""),"",IF(O18&gt;R18,"○",IF(O18=R18,"△","●")))</f>
        <v>●</v>
      </c>
      <c r="O18" s="186">
        <v>0</v>
      </c>
      <c r="P18" s="187"/>
      <c r="Q18" s="152" t="s">
        <v>15</v>
      </c>
      <c r="R18" s="186">
        <v>7</v>
      </c>
      <c r="S18" s="153"/>
      <c r="T18" s="140" t="str">
        <f>IF(OR(U18="",X18=""),"",IF(U18&gt;X18,"○",IF(U18=X18,"△","●")))</f>
        <v>●</v>
      </c>
      <c r="U18" s="186">
        <v>0</v>
      </c>
      <c r="V18" s="187"/>
      <c r="W18" s="152" t="s">
        <v>15</v>
      </c>
      <c r="X18" s="186">
        <v>6</v>
      </c>
      <c r="Y18" s="153"/>
      <c r="Z18" s="140" t="str">
        <f>IF(OR(AA18="",AD18=""),"",IF(AA18&gt;AD18,"○",IF(AA18=AD18,"△","●")))</f>
        <v>○</v>
      </c>
      <c r="AA18" s="186">
        <v>1</v>
      </c>
      <c r="AB18" s="187"/>
      <c r="AC18" s="152" t="s">
        <v>15</v>
      </c>
      <c r="AD18" s="186">
        <v>0</v>
      </c>
      <c r="AE18" s="153"/>
      <c r="AF18" s="151">
        <f>IF(AND($I18="",$L18="",$O18="",$R18="",$U18="",$X18="",$AA18="",$AD18=""),"",COUNTIF($H18:$AE19,"○")*3+COUNTIF($H18:$AE19,"△")*1)</f>
        <v>3</v>
      </c>
      <c r="AG18" s="153"/>
      <c r="AH18" s="151">
        <f>IF(AND($I18="",$O18="",$U18="",$AA18=""),"",SUM($I18,$O18,$U18,$AA18))</f>
        <v>1</v>
      </c>
      <c r="AI18" s="153"/>
      <c r="AJ18" s="151">
        <f>IF(AND($L18="",$R18="",$X18="",$AD18=""),"",SUM($L18,$R18,$X18,$AD18))</f>
        <v>13</v>
      </c>
      <c r="AK18" s="153"/>
      <c r="AL18" s="151">
        <f>IF(OR(AH18="",AJ18=""),"",AH18-AJ18)</f>
        <v>-12</v>
      </c>
      <c r="AM18" s="152"/>
      <c r="AN18" s="153"/>
      <c r="AO18" s="151">
        <v>3</v>
      </c>
      <c r="AP18" s="15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</row>
    <row r="19" spans="1:88" ht="11.25" customHeight="1">
      <c r="A19" s="202"/>
      <c r="B19" s="216"/>
      <c r="C19" s="121"/>
      <c r="D19" s="121"/>
      <c r="E19" s="121"/>
      <c r="F19" s="121"/>
      <c r="G19" s="122"/>
      <c r="H19" s="182"/>
      <c r="I19" s="183"/>
      <c r="J19" s="183"/>
      <c r="K19" s="183"/>
      <c r="L19" s="183"/>
      <c r="M19" s="184"/>
      <c r="N19" s="185"/>
      <c r="O19" s="188"/>
      <c r="P19" s="189"/>
      <c r="Q19" s="155"/>
      <c r="R19" s="188"/>
      <c r="S19" s="156"/>
      <c r="T19" s="185"/>
      <c r="U19" s="188"/>
      <c r="V19" s="189"/>
      <c r="W19" s="155"/>
      <c r="X19" s="188"/>
      <c r="Y19" s="156"/>
      <c r="Z19" s="185"/>
      <c r="AA19" s="188"/>
      <c r="AB19" s="189"/>
      <c r="AC19" s="155"/>
      <c r="AD19" s="188"/>
      <c r="AE19" s="156"/>
      <c r="AF19" s="154"/>
      <c r="AG19" s="156"/>
      <c r="AH19" s="154"/>
      <c r="AI19" s="156"/>
      <c r="AJ19" s="154"/>
      <c r="AK19" s="156"/>
      <c r="AL19" s="154"/>
      <c r="AM19" s="155"/>
      <c r="AN19" s="156"/>
      <c r="AO19" s="154"/>
      <c r="AP19" s="156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</row>
    <row r="20" spans="1:88" ht="11.25" customHeight="1">
      <c r="A20" s="202">
        <v>5</v>
      </c>
      <c r="B20" s="215" t="s">
        <v>30</v>
      </c>
      <c r="C20" s="118"/>
      <c r="D20" s="118"/>
      <c r="E20" s="118"/>
      <c r="F20" s="118"/>
      <c r="G20" s="119"/>
      <c r="H20" s="140" t="str">
        <f>IF(OR(I20="",L20=""),"",IF(I20&gt;L20,"○",IF(I20=L20,"△","●")))</f>
        <v>○</v>
      </c>
      <c r="I20" s="186">
        <f>IF(R18="","",R18)</f>
        <v>7</v>
      </c>
      <c r="J20" s="187"/>
      <c r="K20" s="152" t="s">
        <v>2</v>
      </c>
      <c r="L20" s="186">
        <f>IF(O18="","",O18)</f>
        <v>0</v>
      </c>
      <c r="M20" s="153"/>
      <c r="N20" s="179"/>
      <c r="O20" s="180"/>
      <c r="P20" s="180"/>
      <c r="Q20" s="180"/>
      <c r="R20" s="180"/>
      <c r="S20" s="181"/>
      <c r="T20" s="140" t="str">
        <f>IF(OR(U20="",X20=""),"",IF(U20&gt;X20,"○",IF(U20=X20,"△","●")))</f>
        <v>△</v>
      </c>
      <c r="U20" s="186">
        <v>1</v>
      </c>
      <c r="V20" s="187"/>
      <c r="W20" s="152" t="s">
        <v>15</v>
      </c>
      <c r="X20" s="186">
        <v>1</v>
      </c>
      <c r="Y20" s="153"/>
      <c r="Z20" s="140" t="str">
        <f>IF(OR(AA20="",AD20=""),"",IF(AA20&gt;AD20,"○",IF(AA20=AD20,"△","●")))</f>
        <v>○</v>
      </c>
      <c r="AA20" s="186">
        <v>3</v>
      </c>
      <c r="AB20" s="187"/>
      <c r="AC20" s="152" t="s">
        <v>15</v>
      </c>
      <c r="AD20" s="186">
        <v>0</v>
      </c>
      <c r="AE20" s="153"/>
      <c r="AF20" s="151">
        <f>IF(AND($I20="",$L20="",$O20="",$R20="",$U20="",$X20="",$AA20="",$AD20=""),"",COUNTIF($H20:$AE21,"○")*3+COUNTIF($H20:$AE21,"△")*1)</f>
        <v>7</v>
      </c>
      <c r="AG20" s="153"/>
      <c r="AH20" s="151">
        <f>IF(AND($I20="",$O20="",$U20="",$AA20=""),"",SUM($I20,$O20,$U20,$AA20))</f>
        <v>11</v>
      </c>
      <c r="AI20" s="153"/>
      <c r="AJ20" s="151">
        <f>IF(AND($L20="",$R20="",$X20="",$AD20=""),"",SUM($L20,$R20,$X20,$AD20))</f>
        <v>1</v>
      </c>
      <c r="AK20" s="153"/>
      <c r="AL20" s="151">
        <f>IF(OR(AH20="",AJ20=""),"",AH20-AJ20)</f>
        <v>10</v>
      </c>
      <c r="AM20" s="152"/>
      <c r="AN20" s="153"/>
      <c r="AO20" s="151">
        <v>1</v>
      </c>
      <c r="AP20" s="153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</row>
    <row r="21" spans="1:88" ht="11.25" customHeight="1">
      <c r="A21" s="202"/>
      <c r="B21" s="216"/>
      <c r="C21" s="121"/>
      <c r="D21" s="121"/>
      <c r="E21" s="121"/>
      <c r="F21" s="121"/>
      <c r="G21" s="122"/>
      <c r="H21" s="185"/>
      <c r="I21" s="188"/>
      <c r="J21" s="189"/>
      <c r="K21" s="155"/>
      <c r="L21" s="188"/>
      <c r="M21" s="156"/>
      <c r="N21" s="182"/>
      <c r="O21" s="183"/>
      <c r="P21" s="183"/>
      <c r="Q21" s="183"/>
      <c r="R21" s="183"/>
      <c r="S21" s="184"/>
      <c r="T21" s="185"/>
      <c r="U21" s="188"/>
      <c r="V21" s="189"/>
      <c r="W21" s="155"/>
      <c r="X21" s="188"/>
      <c r="Y21" s="156"/>
      <c r="Z21" s="185"/>
      <c r="AA21" s="188"/>
      <c r="AB21" s="189"/>
      <c r="AC21" s="155"/>
      <c r="AD21" s="188"/>
      <c r="AE21" s="156"/>
      <c r="AF21" s="154"/>
      <c r="AG21" s="156"/>
      <c r="AH21" s="154"/>
      <c r="AI21" s="156"/>
      <c r="AJ21" s="154"/>
      <c r="AK21" s="156"/>
      <c r="AL21" s="154"/>
      <c r="AM21" s="155"/>
      <c r="AN21" s="156"/>
      <c r="AO21" s="154"/>
      <c r="AP21" s="156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</row>
    <row r="22" spans="1:88" ht="11.25" customHeight="1">
      <c r="A22" s="202">
        <v>6</v>
      </c>
      <c r="B22" s="215" t="s">
        <v>164</v>
      </c>
      <c r="C22" s="118"/>
      <c r="D22" s="118"/>
      <c r="E22" s="118"/>
      <c r="F22" s="118"/>
      <c r="G22" s="119"/>
      <c r="H22" s="140" t="str">
        <f>IF(OR(I22="",L22=""),"",IF(I22&gt;L22,"○",IF(I22=L22,"△","●")))</f>
        <v>○</v>
      </c>
      <c r="I22" s="186">
        <f>IF(X18="","",X18)</f>
        <v>6</v>
      </c>
      <c r="J22" s="187"/>
      <c r="K22" s="152" t="s">
        <v>2</v>
      </c>
      <c r="L22" s="186">
        <f>IF(U18="","",U18)</f>
        <v>0</v>
      </c>
      <c r="M22" s="153"/>
      <c r="N22" s="140" t="str">
        <f>IF(OR(O22="",R22=""),"",IF(O22&gt;R22,"○",IF(O22=R22,"△","●")))</f>
        <v>△</v>
      </c>
      <c r="O22" s="186">
        <f>IF(X20="","",X20)</f>
        <v>1</v>
      </c>
      <c r="P22" s="187"/>
      <c r="Q22" s="152" t="s">
        <v>2</v>
      </c>
      <c r="R22" s="186">
        <f>IF(U20="","",U20)</f>
        <v>1</v>
      </c>
      <c r="S22" s="153"/>
      <c r="T22" s="179"/>
      <c r="U22" s="180"/>
      <c r="V22" s="180"/>
      <c r="W22" s="180"/>
      <c r="X22" s="180"/>
      <c r="Y22" s="181"/>
      <c r="Z22" s="140" t="str">
        <f>IF(OR(AA22="",AD22=""),"",IF(AA22&gt;AD22,"○",IF(AA22=AD22,"△","●")))</f>
        <v>○</v>
      </c>
      <c r="AA22" s="186">
        <v>2</v>
      </c>
      <c r="AB22" s="187"/>
      <c r="AC22" s="152" t="s">
        <v>15</v>
      </c>
      <c r="AD22" s="186">
        <v>0</v>
      </c>
      <c r="AE22" s="153"/>
      <c r="AF22" s="151">
        <f>IF(AND($I22="",$L22="",$O22="",$R22="",$U22="",$X22="",$AA22="",$AD22=""),"",COUNTIF($H22:$AE23,"○")*3+COUNTIF($H22:$AE23,"△")*1)</f>
        <v>7</v>
      </c>
      <c r="AG22" s="153"/>
      <c r="AH22" s="151">
        <f>IF(AND($I22="",$O22="",$U22="",$AA22=""),"",SUM($I22,$O22,$U22,$AA22))</f>
        <v>9</v>
      </c>
      <c r="AI22" s="153"/>
      <c r="AJ22" s="151">
        <f>IF(AND($L22="",$R22="",$X22="",$AD22=""),"",SUM($L22,$R22,$X22,$AD22))</f>
        <v>1</v>
      </c>
      <c r="AK22" s="153"/>
      <c r="AL22" s="151">
        <f>IF(OR(AH22="",AJ22=""),"",AH22-AJ22)</f>
        <v>8</v>
      </c>
      <c r="AM22" s="152"/>
      <c r="AN22" s="153"/>
      <c r="AO22" s="151">
        <v>2</v>
      </c>
      <c r="AP22" s="153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</row>
    <row r="23" spans="1:88" ht="11.25" customHeight="1">
      <c r="A23" s="202"/>
      <c r="B23" s="216"/>
      <c r="C23" s="121"/>
      <c r="D23" s="121"/>
      <c r="E23" s="121"/>
      <c r="F23" s="121"/>
      <c r="G23" s="122"/>
      <c r="H23" s="185"/>
      <c r="I23" s="188"/>
      <c r="J23" s="189"/>
      <c r="K23" s="155"/>
      <c r="L23" s="188"/>
      <c r="M23" s="156"/>
      <c r="N23" s="185"/>
      <c r="O23" s="188"/>
      <c r="P23" s="189"/>
      <c r="Q23" s="155"/>
      <c r="R23" s="188"/>
      <c r="S23" s="156"/>
      <c r="T23" s="182"/>
      <c r="U23" s="183"/>
      <c r="V23" s="183"/>
      <c r="W23" s="183"/>
      <c r="X23" s="183"/>
      <c r="Y23" s="184"/>
      <c r="Z23" s="185"/>
      <c r="AA23" s="188"/>
      <c r="AB23" s="189"/>
      <c r="AC23" s="155"/>
      <c r="AD23" s="188"/>
      <c r="AE23" s="156"/>
      <c r="AF23" s="154"/>
      <c r="AG23" s="156"/>
      <c r="AH23" s="154"/>
      <c r="AI23" s="156"/>
      <c r="AJ23" s="154"/>
      <c r="AK23" s="156"/>
      <c r="AL23" s="154"/>
      <c r="AM23" s="155"/>
      <c r="AN23" s="156"/>
      <c r="AO23" s="154"/>
      <c r="AP23" s="156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</row>
    <row r="24" spans="1:88" ht="11.25" customHeight="1">
      <c r="A24" s="202">
        <v>7</v>
      </c>
      <c r="B24" s="215" t="s">
        <v>132</v>
      </c>
      <c r="C24" s="118"/>
      <c r="D24" s="118"/>
      <c r="E24" s="118"/>
      <c r="F24" s="118"/>
      <c r="G24" s="119"/>
      <c r="H24" s="140" t="str">
        <f>IF(OR(I24="",L24=""),"",IF(I24&gt;L24,"○",IF(I24=L24,"△","●")))</f>
        <v>●</v>
      </c>
      <c r="I24" s="186">
        <f>IF(AD18="","",AD18)</f>
        <v>0</v>
      </c>
      <c r="J24" s="187"/>
      <c r="K24" s="152" t="s">
        <v>2</v>
      </c>
      <c r="L24" s="186">
        <f>IF(AA18="","",AA18)</f>
        <v>1</v>
      </c>
      <c r="M24" s="153"/>
      <c r="N24" s="140" t="str">
        <f>IF(OR(O24="",R24=""),"",IF(O24&gt;R24,"○",IF(O24=R24,"△","●")))</f>
        <v>●</v>
      </c>
      <c r="O24" s="186">
        <f>IF(AD20="","",AD20)</f>
        <v>0</v>
      </c>
      <c r="P24" s="187"/>
      <c r="Q24" s="152" t="s">
        <v>2</v>
      </c>
      <c r="R24" s="186">
        <f>IF(AA20="","",AA20)</f>
        <v>3</v>
      </c>
      <c r="S24" s="153"/>
      <c r="T24" s="140" t="str">
        <f>IF(OR(U24="",X24=""),"",IF(U24&gt;X24,"○",IF(U24=X24,"△","●")))</f>
        <v>●</v>
      </c>
      <c r="U24" s="186">
        <f>IF(AD22="","",AD22)</f>
        <v>0</v>
      </c>
      <c r="V24" s="187"/>
      <c r="W24" s="152" t="s">
        <v>2</v>
      </c>
      <c r="X24" s="186">
        <f>IF(AA22="","",AA22)</f>
        <v>2</v>
      </c>
      <c r="Y24" s="153"/>
      <c r="Z24" s="179"/>
      <c r="AA24" s="180"/>
      <c r="AB24" s="180"/>
      <c r="AC24" s="180"/>
      <c r="AD24" s="180"/>
      <c r="AE24" s="181"/>
      <c r="AF24" s="151">
        <f>IF(AND($I24="",$L24="",$O24="",$R24="",$U24="",$X24="",$AA24="",$AD24=""),"",COUNTIF($H24:$AE25,"○")*3+COUNTIF($H24:$AE25,"△")*1)</f>
        <v>0</v>
      </c>
      <c r="AG24" s="153"/>
      <c r="AH24" s="151">
        <f>IF(AND($I24="",$O24="",$U24="",$AA24=""),"",SUM($I24,$O24,$U24,$AA24))</f>
        <v>0</v>
      </c>
      <c r="AI24" s="153"/>
      <c r="AJ24" s="151">
        <f>IF(AND($L24="",$R24="",$X24="",$AD24=""),"",SUM($L24,$R24,$X24,$AD24))</f>
        <v>6</v>
      </c>
      <c r="AK24" s="153"/>
      <c r="AL24" s="151">
        <f>IF(OR(AH24="",AJ24=""),"",AH24-AJ24)</f>
        <v>-6</v>
      </c>
      <c r="AM24" s="152"/>
      <c r="AN24" s="153"/>
      <c r="AO24" s="151">
        <v>4</v>
      </c>
      <c r="AP24" s="153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</row>
    <row r="25" spans="1:88" ht="11.25" customHeight="1">
      <c r="A25" s="202"/>
      <c r="B25" s="216"/>
      <c r="C25" s="121"/>
      <c r="D25" s="121"/>
      <c r="E25" s="121"/>
      <c r="F25" s="121"/>
      <c r="G25" s="122"/>
      <c r="H25" s="185"/>
      <c r="I25" s="188"/>
      <c r="J25" s="189"/>
      <c r="K25" s="155"/>
      <c r="L25" s="188"/>
      <c r="M25" s="156"/>
      <c r="N25" s="185"/>
      <c r="O25" s="188"/>
      <c r="P25" s="189"/>
      <c r="Q25" s="155"/>
      <c r="R25" s="188"/>
      <c r="S25" s="156"/>
      <c r="T25" s="185"/>
      <c r="U25" s="188"/>
      <c r="V25" s="189"/>
      <c r="W25" s="155"/>
      <c r="X25" s="188"/>
      <c r="Y25" s="156"/>
      <c r="Z25" s="182"/>
      <c r="AA25" s="183"/>
      <c r="AB25" s="183"/>
      <c r="AC25" s="183"/>
      <c r="AD25" s="183"/>
      <c r="AE25" s="184"/>
      <c r="AF25" s="154"/>
      <c r="AG25" s="156"/>
      <c r="AH25" s="154"/>
      <c r="AI25" s="156"/>
      <c r="AJ25" s="154"/>
      <c r="AK25" s="156"/>
      <c r="AL25" s="154"/>
      <c r="AM25" s="155"/>
      <c r="AN25" s="156"/>
      <c r="AO25" s="154"/>
      <c r="AP25" s="156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</row>
    <row r="26" spans="1:88" ht="11.25" customHeight="1">
      <c r="A26" s="61"/>
      <c r="B26" s="23"/>
      <c r="C26" s="23"/>
      <c r="D26" s="23"/>
      <c r="E26" s="23"/>
      <c r="F26" s="23"/>
      <c r="G26" s="23"/>
      <c r="H26" s="64"/>
      <c r="I26" s="61"/>
      <c r="J26" s="61"/>
      <c r="K26" s="61"/>
      <c r="L26" s="61"/>
      <c r="M26" s="61"/>
      <c r="N26" s="64"/>
      <c r="O26" s="61"/>
      <c r="P26" s="61"/>
      <c r="Q26" s="61"/>
      <c r="R26" s="61"/>
      <c r="S26" s="61"/>
      <c r="T26" s="64"/>
      <c r="U26" s="61"/>
      <c r="V26" s="61"/>
      <c r="W26" s="61"/>
      <c r="X26" s="61"/>
      <c r="Y26" s="61"/>
      <c r="Z26" s="64"/>
      <c r="AA26" s="64"/>
      <c r="AB26" s="64"/>
      <c r="AC26" s="64"/>
      <c r="AD26" s="64"/>
      <c r="AE26" s="64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88" ht="11.25" customHeight="1">
      <c r="A27" s="61"/>
      <c r="B27" s="23"/>
      <c r="C27" s="23"/>
      <c r="D27" s="23"/>
      <c r="E27" s="23"/>
      <c r="F27" s="23"/>
      <c r="G27" s="23"/>
      <c r="H27" s="64"/>
      <c r="I27" s="61"/>
      <c r="J27" s="61"/>
      <c r="K27" s="61"/>
      <c r="L27" s="61"/>
      <c r="M27" s="61"/>
      <c r="N27" s="64"/>
      <c r="O27" s="61"/>
      <c r="P27" s="61"/>
      <c r="Q27" s="61"/>
      <c r="R27" s="61"/>
      <c r="S27" s="61"/>
      <c r="T27" s="64"/>
      <c r="U27" s="61"/>
      <c r="V27" s="61"/>
      <c r="W27" s="61"/>
      <c r="X27" s="61"/>
      <c r="Y27" s="61"/>
      <c r="Z27" s="64"/>
      <c r="AA27" s="64"/>
      <c r="AB27" s="64"/>
      <c r="AC27" s="64"/>
      <c r="AD27" s="64"/>
      <c r="AE27" s="64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88" ht="11.25" customHeight="1">
      <c r="D28" s="190" t="s">
        <v>89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W28" s="151" t="s">
        <v>91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</row>
    <row r="29" spans="1:88" ht="11.25" customHeight="1"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/>
      <c r="W29" s="154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</row>
    <row r="30" spans="1:88" ht="11.2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88" ht="11.25" customHeight="1">
      <c r="B31" s="196" t="s">
        <v>165</v>
      </c>
      <c r="C31" s="207"/>
      <c r="D31" s="207"/>
      <c r="E31" s="207"/>
      <c r="F31" s="207"/>
      <c r="G31" s="208"/>
      <c r="H31" s="196" t="str">
        <f>IF(B33="","",B33)</f>
        <v>みはらＳＣ Ｊｒ</v>
      </c>
      <c r="I31" s="197"/>
      <c r="J31" s="197"/>
      <c r="K31" s="197"/>
      <c r="L31" s="197"/>
      <c r="M31" s="198"/>
      <c r="N31" s="196" t="str">
        <f>IF(B35="","",B35)</f>
        <v>ともぞう U10A</v>
      </c>
      <c r="O31" s="197"/>
      <c r="P31" s="197"/>
      <c r="Q31" s="197"/>
      <c r="R31" s="197"/>
      <c r="S31" s="198"/>
      <c r="T31" s="196" t="str">
        <f>IF(B37="","",B37)</f>
        <v>ＦＣブロケード</v>
      </c>
      <c r="U31" s="197"/>
      <c r="V31" s="197"/>
      <c r="W31" s="197"/>
      <c r="X31" s="197"/>
      <c r="Y31" s="198"/>
      <c r="Z31" s="151" t="s">
        <v>10</v>
      </c>
      <c r="AA31" s="153"/>
      <c r="AB31" s="151" t="s">
        <v>11</v>
      </c>
      <c r="AC31" s="153"/>
      <c r="AD31" s="151" t="s">
        <v>7</v>
      </c>
      <c r="AE31" s="153"/>
      <c r="AF31" s="151" t="s">
        <v>8</v>
      </c>
      <c r="AG31" s="152"/>
      <c r="AH31" s="153"/>
      <c r="AI31" s="151" t="s">
        <v>9</v>
      </c>
      <c r="AJ31" s="153"/>
    </row>
    <row r="32" spans="1:88" ht="11.25" customHeight="1">
      <c r="B32" s="209"/>
      <c r="C32" s="210"/>
      <c r="D32" s="210"/>
      <c r="E32" s="210"/>
      <c r="F32" s="210"/>
      <c r="G32" s="211"/>
      <c r="H32" s="199"/>
      <c r="I32" s="200"/>
      <c r="J32" s="200"/>
      <c r="K32" s="200"/>
      <c r="L32" s="200"/>
      <c r="M32" s="201"/>
      <c r="N32" s="199"/>
      <c r="O32" s="200"/>
      <c r="P32" s="200"/>
      <c r="Q32" s="200"/>
      <c r="R32" s="200"/>
      <c r="S32" s="201"/>
      <c r="T32" s="199"/>
      <c r="U32" s="200"/>
      <c r="V32" s="200"/>
      <c r="W32" s="200"/>
      <c r="X32" s="200"/>
      <c r="Y32" s="201"/>
      <c r="Z32" s="154"/>
      <c r="AA32" s="156"/>
      <c r="AB32" s="154"/>
      <c r="AC32" s="156"/>
      <c r="AD32" s="154"/>
      <c r="AE32" s="156"/>
      <c r="AF32" s="154"/>
      <c r="AG32" s="155"/>
      <c r="AH32" s="156"/>
      <c r="AI32" s="154"/>
      <c r="AJ32" s="156"/>
    </row>
    <row r="33" spans="1:42" ht="11.25" customHeight="1">
      <c r="A33" s="202">
        <v>1</v>
      </c>
      <c r="B33" s="215" t="s">
        <v>136</v>
      </c>
      <c r="C33" s="118"/>
      <c r="D33" s="118"/>
      <c r="E33" s="118"/>
      <c r="F33" s="118"/>
      <c r="G33" s="119"/>
      <c r="H33" s="179"/>
      <c r="I33" s="180"/>
      <c r="J33" s="180"/>
      <c r="K33" s="180"/>
      <c r="L33" s="180"/>
      <c r="M33" s="181"/>
      <c r="N33" s="140" t="str">
        <f>IF(OR(O33="",R33=""),"",IF(O33&gt;R33,"○",IF(O33=R33,"△","●")))</f>
        <v>●</v>
      </c>
      <c r="O33" s="186">
        <v>0</v>
      </c>
      <c r="P33" s="187"/>
      <c r="Q33" s="152" t="s">
        <v>15</v>
      </c>
      <c r="R33" s="186">
        <v>2</v>
      </c>
      <c r="S33" s="153"/>
      <c r="T33" s="140" t="str">
        <f>IF(OR(U33="",X33=""),"",IF(U33&gt;X33,"○",IF(U33=X33,"△","●")))</f>
        <v>△</v>
      </c>
      <c r="U33" s="186">
        <v>1</v>
      </c>
      <c r="V33" s="187"/>
      <c r="W33" s="152" t="s">
        <v>2</v>
      </c>
      <c r="X33" s="186">
        <v>1</v>
      </c>
      <c r="Y33" s="153"/>
      <c r="Z33" s="151">
        <f>IF(AND($I33="",$L33="",$O33="",$R33="",$U33="",$X33=""),"",COUNTIF($H33:$Y34,"○")*3+COUNTIF($H33:$Y34,"△")*1)</f>
        <v>1</v>
      </c>
      <c r="AA33" s="153"/>
      <c r="AB33" s="151">
        <f>IF(AND($I33="",$O33="",$U33=""),"",SUM($I33,$O33,$U33))</f>
        <v>1</v>
      </c>
      <c r="AC33" s="153"/>
      <c r="AD33" s="151">
        <f>IF(AND($L33="",$R33="",$X33=""),"",SUM($L33,$R33,$X33))</f>
        <v>3</v>
      </c>
      <c r="AE33" s="153"/>
      <c r="AF33" s="151">
        <f>IF(OR(AB33="",AD33=""),"",AB33-AD33)</f>
        <v>-2</v>
      </c>
      <c r="AG33" s="152"/>
      <c r="AH33" s="153"/>
      <c r="AI33" s="151">
        <v>2</v>
      </c>
      <c r="AJ33" s="153"/>
    </row>
    <row r="34" spans="1:42" ht="11.25" customHeight="1">
      <c r="A34" s="202"/>
      <c r="B34" s="216"/>
      <c r="C34" s="121"/>
      <c r="D34" s="121"/>
      <c r="E34" s="121"/>
      <c r="F34" s="121"/>
      <c r="G34" s="122"/>
      <c r="H34" s="182"/>
      <c r="I34" s="183"/>
      <c r="J34" s="183"/>
      <c r="K34" s="183"/>
      <c r="L34" s="183"/>
      <c r="M34" s="184"/>
      <c r="N34" s="185"/>
      <c r="O34" s="188"/>
      <c r="P34" s="189"/>
      <c r="Q34" s="155"/>
      <c r="R34" s="188"/>
      <c r="S34" s="156"/>
      <c r="T34" s="185"/>
      <c r="U34" s="188"/>
      <c r="V34" s="189"/>
      <c r="W34" s="155"/>
      <c r="X34" s="188"/>
      <c r="Y34" s="156"/>
      <c r="Z34" s="154"/>
      <c r="AA34" s="156"/>
      <c r="AB34" s="154"/>
      <c r="AC34" s="156"/>
      <c r="AD34" s="154"/>
      <c r="AE34" s="156"/>
      <c r="AF34" s="154"/>
      <c r="AG34" s="155"/>
      <c r="AH34" s="156"/>
      <c r="AI34" s="154"/>
      <c r="AJ34" s="156"/>
    </row>
    <row r="35" spans="1:42" ht="11.25" customHeight="1">
      <c r="A35" s="202">
        <v>2</v>
      </c>
      <c r="B35" s="215" t="s">
        <v>152</v>
      </c>
      <c r="C35" s="118"/>
      <c r="D35" s="118"/>
      <c r="E35" s="118"/>
      <c r="F35" s="118"/>
      <c r="G35" s="119"/>
      <c r="H35" s="140" t="str">
        <f>IF(OR(I35="",L35=""),"",IF(I35&gt;L35,"○",IF(I35=L35,"△","●")))</f>
        <v>○</v>
      </c>
      <c r="I35" s="186">
        <f>IF(R33="","",R33)</f>
        <v>2</v>
      </c>
      <c r="J35" s="187"/>
      <c r="K35" s="152" t="s">
        <v>2</v>
      </c>
      <c r="L35" s="186">
        <f>IF(O33="","",O33)</f>
        <v>0</v>
      </c>
      <c r="M35" s="153"/>
      <c r="N35" s="179"/>
      <c r="O35" s="180"/>
      <c r="P35" s="180"/>
      <c r="Q35" s="180"/>
      <c r="R35" s="180"/>
      <c r="S35" s="181"/>
      <c r="T35" s="140" t="str">
        <f>IF(OR(U35="",X35=""),"",IF(U35&gt;X35,"○",IF(U35=X35,"△","●")))</f>
        <v>○</v>
      </c>
      <c r="U35" s="186">
        <v>3</v>
      </c>
      <c r="V35" s="187"/>
      <c r="W35" s="152" t="s">
        <v>2</v>
      </c>
      <c r="X35" s="186">
        <v>0</v>
      </c>
      <c r="Y35" s="153"/>
      <c r="Z35" s="151">
        <f>IF(AND($I35="",$L35="",$O35="",$R35="",$U35="",$X35=""),"",COUNTIF($H35:$Y36,"○")*3+COUNTIF($H35:$Y36,"△")*1)</f>
        <v>6</v>
      </c>
      <c r="AA35" s="153"/>
      <c r="AB35" s="151">
        <f>IF(AND($I35="",$O35="",$U35=""),"",SUM($I35,$O35,$U35))</f>
        <v>5</v>
      </c>
      <c r="AC35" s="153"/>
      <c r="AD35" s="151">
        <f>IF(AND($L35="",$R35="",$X35=""),"",SUM($L35,$R35,$X35))</f>
        <v>0</v>
      </c>
      <c r="AE35" s="153"/>
      <c r="AF35" s="151">
        <f>IF(OR(AB35="",AD35=""),"",AB35-AD35)</f>
        <v>5</v>
      </c>
      <c r="AG35" s="152"/>
      <c r="AH35" s="153"/>
      <c r="AI35" s="151">
        <v>1</v>
      </c>
      <c r="AJ35" s="153"/>
    </row>
    <row r="36" spans="1:42" ht="11.25" customHeight="1">
      <c r="A36" s="202"/>
      <c r="B36" s="216"/>
      <c r="C36" s="121"/>
      <c r="D36" s="121"/>
      <c r="E36" s="121"/>
      <c r="F36" s="121"/>
      <c r="G36" s="122"/>
      <c r="H36" s="185"/>
      <c r="I36" s="188"/>
      <c r="J36" s="189"/>
      <c r="K36" s="155"/>
      <c r="L36" s="188"/>
      <c r="M36" s="156"/>
      <c r="N36" s="182"/>
      <c r="O36" s="183"/>
      <c r="P36" s="183"/>
      <c r="Q36" s="183"/>
      <c r="R36" s="183"/>
      <c r="S36" s="184"/>
      <c r="T36" s="185"/>
      <c r="U36" s="188"/>
      <c r="V36" s="189"/>
      <c r="W36" s="155"/>
      <c r="X36" s="188"/>
      <c r="Y36" s="156"/>
      <c r="Z36" s="154"/>
      <c r="AA36" s="156"/>
      <c r="AB36" s="154"/>
      <c r="AC36" s="156"/>
      <c r="AD36" s="154"/>
      <c r="AE36" s="156"/>
      <c r="AF36" s="154"/>
      <c r="AG36" s="155"/>
      <c r="AH36" s="156"/>
      <c r="AI36" s="154"/>
      <c r="AJ36" s="156"/>
    </row>
    <row r="37" spans="1:42" ht="11.25" customHeight="1">
      <c r="A37" s="202">
        <v>3</v>
      </c>
      <c r="B37" s="266" t="s">
        <v>76</v>
      </c>
      <c r="C37" s="267"/>
      <c r="D37" s="267"/>
      <c r="E37" s="267"/>
      <c r="F37" s="267"/>
      <c r="G37" s="267"/>
      <c r="H37" s="140" t="str">
        <f>IF(OR(I37="",L37=""),"",IF(I37&gt;L37,"○",IF(I37=L37,"△","●")))</f>
        <v>△</v>
      </c>
      <c r="I37" s="186">
        <f>IF(X33="","",X33)</f>
        <v>1</v>
      </c>
      <c r="J37" s="187"/>
      <c r="K37" s="152" t="s">
        <v>2</v>
      </c>
      <c r="L37" s="186">
        <f>IF(U33="","",U33)</f>
        <v>1</v>
      </c>
      <c r="M37" s="153"/>
      <c r="N37" s="140" t="str">
        <f>IF(OR(O37="",R37=""),"",IF(O37&gt;R37,"○",IF(O37=R37,"△","●")))</f>
        <v>●</v>
      </c>
      <c r="O37" s="186">
        <f>IF(X35="","",X35)</f>
        <v>0</v>
      </c>
      <c r="P37" s="187"/>
      <c r="Q37" s="152" t="s">
        <v>2</v>
      </c>
      <c r="R37" s="186">
        <f>IF(U35="","",U35)</f>
        <v>3</v>
      </c>
      <c r="S37" s="153"/>
      <c r="T37" s="179"/>
      <c r="U37" s="180"/>
      <c r="V37" s="180"/>
      <c r="W37" s="180"/>
      <c r="X37" s="180"/>
      <c r="Y37" s="181"/>
      <c r="Z37" s="151">
        <f>IF(AND($I37="",$L37="",$O37="",$R37="",$U37="",$X37=""),"",COUNTIF($H37:$Y38,"○")*3+COUNTIF($H37:$Y38,"△")*1)</f>
        <v>1</v>
      </c>
      <c r="AA37" s="153"/>
      <c r="AB37" s="151">
        <f>IF(AND($I37="",$O37="",$U37=""),"",SUM($I37,$O37,$U37))</f>
        <v>1</v>
      </c>
      <c r="AC37" s="153"/>
      <c r="AD37" s="151">
        <f>IF(AND($L37="",$R37="",$X37=""),"",SUM($L37,$R37,$X37))</f>
        <v>4</v>
      </c>
      <c r="AE37" s="153"/>
      <c r="AF37" s="151">
        <f>IF(OR(AB37="",AD37=""),"",AB37-AD37)</f>
        <v>-3</v>
      </c>
      <c r="AG37" s="152"/>
      <c r="AH37" s="153"/>
      <c r="AI37" s="151">
        <v>3</v>
      </c>
      <c r="AJ37" s="153"/>
    </row>
    <row r="38" spans="1:42" ht="11.25" customHeight="1">
      <c r="A38" s="202"/>
      <c r="B38" s="268"/>
      <c r="C38" s="269"/>
      <c r="D38" s="269"/>
      <c r="E38" s="269"/>
      <c r="F38" s="269"/>
      <c r="G38" s="269"/>
      <c r="H38" s="185"/>
      <c r="I38" s="188"/>
      <c r="J38" s="189"/>
      <c r="K38" s="155"/>
      <c r="L38" s="188"/>
      <c r="M38" s="156"/>
      <c r="N38" s="185"/>
      <c r="O38" s="188"/>
      <c r="P38" s="189"/>
      <c r="Q38" s="155"/>
      <c r="R38" s="188"/>
      <c r="S38" s="156"/>
      <c r="T38" s="182"/>
      <c r="U38" s="183"/>
      <c r="V38" s="183"/>
      <c r="W38" s="183"/>
      <c r="X38" s="183"/>
      <c r="Y38" s="184"/>
      <c r="Z38" s="154"/>
      <c r="AA38" s="156"/>
      <c r="AB38" s="154"/>
      <c r="AC38" s="156"/>
      <c r="AD38" s="154"/>
      <c r="AE38" s="156"/>
      <c r="AF38" s="154"/>
      <c r="AG38" s="155"/>
      <c r="AH38" s="156"/>
      <c r="AI38" s="154"/>
      <c r="AJ38" s="156"/>
    </row>
    <row r="39" spans="1:42" ht="11.25" customHeight="1">
      <c r="B39" s="30"/>
      <c r="C39" s="30"/>
      <c r="D39" s="30"/>
      <c r="E39" s="30"/>
      <c r="F39" s="30"/>
      <c r="G39" s="30"/>
    </row>
    <row r="40" spans="1:42" ht="11.25" customHeight="1">
      <c r="B40" s="212" t="s">
        <v>16</v>
      </c>
      <c r="C40" s="207"/>
      <c r="D40" s="207"/>
      <c r="E40" s="207"/>
      <c r="F40" s="207"/>
      <c r="G40" s="208"/>
      <c r="H40" s="196" t="str">
        <f>IF(B42="","",B42)</f>
        <v>宇)北部ＦＣﾄﾚ</v>
      </c>
      <c r="I40" s="197"/>
      <c r="J40" s="197"/>
      <c r="K40" s="197"/>
      <c r="L40" s="197"/>
      <c r="M40" s="198"/>
      <c r="N40" s="196" t="str">
        <f>IF(B44="","",B44)</f>
        <v>ＦＣぺンサーレ</v>
      </c>
      <c r="O40" s="197"/>
      <c r="P40" s="197"/>
      <c r="Q40" s="197"/>
      <c r="R40" s="197"/>
      <c r="S40" s="198"/>
      <c r="T40" s="196" t="str">
        <f>IF(B46="","",B46)</f>
        <v>雀宮ＦＣ</v>
      </c>
      <c r="U40" s="197"/>
      <c r="V40" s="197"/>
      <c r="W40" s="197"/>
      <c r="X40" s="197"/>
      <c r="Y40" s="198"/>
      <c r="Z40" s="196" t="str">
        <f>IF(B48="","",B48)</f>
        <v xml:space="preserve">緑が丘ＹＦＣ </v>
      </c>
      <c r="AA40" s="197"/>
      <c r="AB40" s="197"/>
      <c r="AC40" s="197"/>
      <c r="AD40" s="197"/>
      <c r="AE40" s="197"/>
      <c r="AF40" s="151" t="s">
        <v>10</v>
      </c>
      <c r="AG40" s="153"/>
      <c r="AH40" s="151" t="s">
        <v>11</v>
      </c>
      <c r="AI40" s="153"/>
      <c r="AJ40" s="151" t="s">
        <v>7</v>
      </c>
      <c r="AK40" s="153"/>
      <c r="AL40" s="151" t="s">
        <v>8</v>
      </c>
      <c r="AM40" s="152"/>
      <c r="AN40" s="153"/>
      <c r="AO40" s="151" t="s">
        <v>9</v>
      </c>
      <c r="AP40" s="153"/>
    </row>
    <row r="41" spans="1:42" ht="11.25" customHeight="1">
      <c r="B41" s="209"/>
      <c r="C41" s="210"/>
      <c r="D41" s="210"/>
      <c r="E41" s="210"/>
      <c r="F41" s="210"/>
      <c r="G41" s="211"/>
      <c r="H41" s="199"/>
      <c r="I41" s="200"/>
      <c r="J41" s="200"/>
      <c r="K41" s="200"/>
      <c r="L41" s="200"/>
      <c r="M41" s="201"/>
      <c r="N41" s="199"/>
      <c r="O41" s="200"/>
      <c r="P41" s="200"/>
      <c r="Q41" s="200"/>
      <c r="R41" s="200"/>
      <c r="S41" s="201"/>
      <c r="T41" s="199"/>
      <c r="U41" s="200"/>
      <c r="V41" s="200"/>
      <c r="W41" s="200"/>
      <c r="X41" s="200"/>
      <c r="Y41" s="201"/>
      <c r="Z41" s="199"/>
      <c r="AA41" s="200"/>
      <c r="AB41" s="200"/>
      <c r="AC41" s="200"/>
      <c r="AD41" s="200"/>
      <c r="AE41" s="200"/>
      <c r="AF41" s="154"/>
      <c r="AG41" s="156"/>
      <c r="AH41" s="154"/>
      <c r="AI41" s="156"/>
      <c r="AJ41" s="154"/>
      <c r="AK41" s="156"/>
      <c r="AL41" s="154"/>
      <c r="AM41" s="155"/>
      <c r="AN41" s="156"/>
      <c r="AO41" s="154"/>
      <c r="AP41" s="156"/>
    </row>
    <row r="42" spans="1:42" ht="11.25" customHeight="1">
      <c r="A42" s="202">
        <v>4</v>
      </c>
      <c r="B42" s="206" t="s">
        <v>154</v>
      </c>
      <c r="C42" s="142"/>
      <c r="D42" s="142"/>
      <c r="E42" s="142"/>
      <c r="F42" s="142"/>
      <c r="G42" s="204"/>
      <c r="H42" s="179"/>
      <c r="I42" s="180"/>
      <c r="J42" s="180"/>
      <c r="K42" s="180"/>
      <c r="L42" s="180"/>
      <c r="M42" s="181"/>
      <c r="N42" s="140" t="str">
        <f>IF(OR(O42="",R42=""),"",IF(O42&gt;R42,"○",IF(O42=R42,"△","●")))</f>
        <v>○</v>
      </c>
      <c r="O42" s="186">
        <v>1</v>
      </c>
      <c r="P42" s="187"/>
      <c r="Q42" s="152" t="s">
        <v>15</v>
      </c>
      <c r="R42" s="186">
        <v>0</v>
      </c>
      <c r="S42" s="153"/>
      <c r="T42" s="140" t="str">
        <f>IF(OR(U42="",X42=""),"",IF(U42&gt;X42,"○",IF(U42=X42,"△","●")))</f>
        <v>●</v>
      </c>
      <c r="U42" s="186">
        <v>0</v>
      </c>
      <c r="V42" s="187"/>
      <c r="W42" s="152" t="s">
        <v>15</v>
      </c>
      <c r="X42" s="186">
        <v>1</v>
      </c>
      <c r="Y42" s="153"/>
      <c r="Z42" s="140" t="str">
        <f>IF(OR(AA42="",AD42=""),"",IF(AA42&gt;AD42,"○",IF(AA42=AD42,"△","●")))</f>
        <v>△</v>
      </c>
      <c r="AA42" s="186">
        <v>2</v>
      </c>
      <c r="AB42" s="187"/>
      <c r="AC42" s="152" t="s">
        <v>15</v>
      </c>
      <c r="AD42" s="186">
        <v>2</v>
      </c>
      <c r="AE42" s="153"/>
      <c r="AF42" s="151">
        <f>IF(AND($I42="",$L42="",$O42="",$R42="",$U42="",$X42="",$AA42="",$AD42=""),"",COUNTIF($H42:$AE43,"○")*3+COUNTIF($H42:$AE43,"△")*1)</f>
        <v>4</v>
      </c>
      <c r="AG42" s="153"/>
      <c r="AH42" s="151">
        <f>IF(AND($I42="",$O42="",$U42="",$AA42=""),"",SUM($I42,$O42,$U42,$AA42))</f>
        <v>3</v>
      </c>
      <c r="AI42" s="153"/>
      <c r="AJ42" s="151">
        <f>IF(AND($L42="",$R42="",$X42="",$AD42=""),"",SUM($L42,$R42,$X42,$AD42))</f>
        <v>3</v>
      </c>
      <c r="AK42" s="153"/>
      <c r="AL42" s="151">
        <f>IF(OR(AH42="",AJ42=""),"",AH42-AJ42)</f>
        <v>0</v>
      </c>
      <c r="AM42" s="152"/>
      <c r="AN42" s="153"/>
      <c r="AO42" s="151">
        <v>2</v>
      </c>
      <c r="AP42" s="153"/>
    </row>
    <row r="43" spans="1:42" ht="11.25" customHeight="1">
      <c r="A43" s="202"/>
      <c r="B43" s="128"/>
      <c r="C43" s="129"/>
      <c r="D43" s="129"/>
      <c r="E43" s="129"/>
      <c r="F43" s="129"/>
      <c r="G43" s="205"/>
      <c r="H43" s="182"/>
      <c r="I43" s="183"/>
      <c r="J43" s="183"/>
      <c r="K43" s="183"/>
      <c r="L43" s="183"/>
      <c r="M43" s="184"/>
      <c r="N43" s="185"/>
      <c r="O43" s="188"/>
      <c r="P43" s="189"/>
      <c r="Q43" s="155"/>
      <c r="R43" s="188"/>
      <c r="S43" s="156"/>
      <c r="T43" s="185"/>
      <c r="U43" s="188"/>
      <c r="V43" s="189"/>
      <c r="W43" s="155"/>
      <c r="X43" s="188"/>
      <c r="Y43" s="156"/>
      <c r="Z43" s="185"/>
      <c r="AA43" s="188"/>
      <c r="AB43" s="189"/>
      <c r="AC43" s="155"/>
      <c r="AD43" s="188"/>
      <c r="AE43" s="156"/>
      <c r="AF43" s="154"/>
      <c r="AG43" s="156"/>
      <c r="AH43" s="154"/>
      <c r="AI43" s="156"/>
      <c r="AJ43" s="154"/>
      <c r="AK43" s="156"/>
      <c r="AL43" s="154"/>
      <c r="AM43" s="155"/>
      <c r="AN43" s="156"/>
      <c r="AO43" s="154"/>
      <c r="AP43" s="156"/>
    </row>
    <row r="44" spans="1:42" ht="11.25" customHeight="1">
      <c r="A44" s="202">
        <v>5</v>
      </c>
      <c r="B44" s="215" t="s">
        <v>140</v>
      </c>
      <c r="C44" s="118"/>
      <c r="D44" s="118"/>
      <c r="E44" s="118"/>
      <c r="F44" s="118"/>
      <c r="G44" s="119"/>
      <c r="H44" s="140" t="str">
        <f>IF(OR(I44="",L44=""),"",IF(I44&gt;L44,"○",IF(I44=L44,"△","●")))</f>
        <v>●</v>
      </c>
      <c r="I44" s="186">
        <f>IF(R42="","",R42)</f>
        <v>0</v>
      </c>
      <c r="J44" s="187"/>
      <c r="K44" s="152" t="s">
        <v>2</v>
      </c>
      <c r="L44" s="186">
        <f>IF(O42="","",O42)</f>
        <v>1</v>
      </c>
      <c r="M44" s="153"/>
      <c r="N44" s="179"/>
      <c r="O44" s="180"/>
      <c r="P44" s="180"/>
      <c r="Q44" s="180"/>
      <c r="R44" s="180"/>
      <c r="S44" s="181"/>
      <c r="T44" s="140" t="str">
        <f>IF(OR(U44="",X44=""),"",IF(U44&gt;X44,"○",IF(U44=X44,"△","●")))</f>
        <v>●</v>
      </c>
      <c r="U44" s="186">
        <v>0</v>
      </c>
      <c r="V44" s="187"/>
      <c r="W44" s="152" t="s">
        <v>15</v>
      </c>
      <c r="X44" s="186">
        <v>1</v>
      </c>
      <c r="Y44" s="153"/>
      <c r="Z44" s="140" t="str">
        <f>IF(OR(AA44="",AD44=""),"",IF(AA44&gt;AD44,"○",IF(AA44=AD44,"△","●")))</f>
        <v>○</v>
      </c>
      <c r="AA44" s="186">
        <v>1</v>
      </c>
      <c r="AB44" s="187"/>
      <c r="AC44" s="152" t="s">
        <v>15</v>
      </c>
      <c r="AD44" s="186">
        <v>0</v>
      </c>
      <c r="AE44" s="153"/>
      <c r="AF44" s="151">
        <f>IF(AND($I44="",$L44="",$O44="",$R44="",$U44="",$X44="",$AA44="",$AD44=""),"",COUNTIF($H44:$AE45,"○")*3+COUNTIF($H44:$AE45,"△")*1)</f>
        <v>3</v>
      </c>
      <c r="AG44" s="153"/>
      <c r="AH44" s="151">
        <f>IF(AND($I44="",$O44="",$U44="",$AA44=""),"",SUM($I44,$O44,$U44,$AA44))</f>
        <v>1</v>
      </c>
      <c r="AI44" s="153"/>
      <c r="AJ44" s="151">
        <f>IF(AND($L44="",$R44="",$X44="",$AD44=""),"",SUM($L44,$R44,$X44,$AD44))</f>
        <v>2</v>
      </c>
      <c r="AK44" s="153"/>
      <c r="AL44" s="151">
        <f>IF(OR(AH44="",AJ44=""),"",AH44-AJ44)</f>
        <v>-1</v>
      </c>
      <c r="AM44" s="152"/>
      <c r="AN44" s="153"/>
      <c r="AO44" s="151">
        <v>3</v>
      </c>
      <c r="AP44" s="153"/>
    </row>
    <row r="45" spans="1:42" ht="11.25" customHeight="1">
      <c r="A45" s="202"/>
      <c r="B45" s="216"/>
      <c r="C45" s="121"/>
      <c r="D45" s="121"/>
      <c r="E45" s="121"/>
      <c r="F45" s="121"/>
      <c r="G45" s="122"/>
      <c r="H45" s="185"/>
      <c r="I45" s="188"/>
      <c r="J45" s="189"/>
      <c r="K45" s="155"/>
      <c r="L45" s="188"/>
      <c r="M45" s="156"/>
      <c r="N45" s="182"/>
      <c r="O45" s="183"/>
      <c r="P45" s="183"/>
      <c r="Q45" s="183"/>
      <c r="R45" s="183"/>
      <c r="S45" s="184"/>
      <c r="T45" s="185"/>
      <c r="U45" s="188"/>
      <c r="V45" s="189"/>
      <c r="W45" s="155"/>
      <c r="X45" s="188"/>
      <c r="Y45" s="156"/>
      <c r="Z45" s="185"/>
      <c r="AA45" s="188"/>
      <c r="AB45" s="189"/>
      <c r="AC45" s="155"/>
      <c r="AD45" s="188"/>
      <c r="AE45" s="156"/>
      <c r="AF45" s="154"/>
      <c r="AG45" s="156"/>
      <c r="AH45" s="154"/>
      <c r="AI45" s="156"/>
      <c r="AJ45" s="154"/>
      <c r="AK45" s="156"/>
      <c r="AL45" s="154"/>
      <c r="AM45" s="155"/>
      <c r="AN45" s="156"/>
      <c r="AO45" s="154"/>
      <c r="AP45" s="156"/>
    </row>
    <row r="46" spans="1:42" ht="11.25" customHeight="1">
      <c r="A46" s="202">
        <v>6</v>
      </c>
      <c r="B46" s="215" t="s">
        <v>31</v>
      </c>
      <c r="C46" s="118"/>
      <c r="D46" s="118"/>
      <c r="E46" s="118"/>
      <c r="F46" s="118"/>
      <c r="G46" s="119"/>
      <c r="H46" s="140" t="str">
        <f>IF(OR(I46="",L46=""),"",IF(I46&gt;L46,"○",IF(I46=L46,"△","●")))</f>
        <v>○</v>
      </c>
      <c r="I46" s="186">
        <f>IF(X42="","",X42)</f>
        <v>1</v>
      </c>
      <c r="J46" s="187"/>
      <c r="K46" s="152" t="s">
        <v>2</v>
      </c>
      <c r="L46" s="186">
        <f>IF(U42="","",U42)</f>
        <v>0</v>
      </c>
      <c r="M46" s="153"/>
      <c r="N46" s="140" t="str">
        <f>IF(OR(O46="",R46=""),"",IF(O46&gt;R46,"○",IF(O46=R46,"△","●")))</f>
        <v>○</v>
      </c>
      <c r="O46" s="186">
        <f>IF(X44="","",X44)</f>
        <v>1</v>
      </c>
      <c r="P46" s="187"/>
      <c r="Q46" s="152" t="s">
        <v>2</v>
      </c>
      <c r="R46" s="186">
        <f>IF(U44="","",U44)</f>
        <v>0</v>
      </c>
      <c r="S46" s="153"/>
      <c r="T46" s="179"/>
      <c r="U46" s="180"/>
      <c r="V46" s="180"/>
      <c r="W46" s="180"/>
      <c r="X46" s="180"/>
      <c r="Y46" s="181"/>
      <c r="Z46" s="140" t="str">
        <f>IF(OR(AA46="",AD46=""),"",IF(AA46&gt;AD46,"○",IF(AA46=AD46,"△","●")))</f>
        <v>△</v>
      </c>
      <c r="AA46" s="186">
        <v>1</v>
      </c>
      <c r="AB46" s="187"/>
      <c r="AC46" s="152" t="s">
        <v>15</v>
      </c>
      <c r="AD46" s="186">
        <v>1</v>
      </c>
      <c r="AE46" s="153"/>
      <c r="AF46" s="151">
        <f>IF(AND($I46="",$L46="",$O46="",$R46="",$U46="",$X46="",$AA46="",$AD46=""),"",COUNTIF($H46:$AE47,"○")*3+COUNTIF($H46:$AE47,"△")*1)</f>
        <v>7</v>
      </c>
      <c r="AG46" s="153"/>
      <c r="AH46" s="151">
        <f>IF(AND($I46="",$O46="",$U46="",$AA46=""),"",SUM($I46,$O46,$U46,$AA46))</f>
        <v>3</v>
      </c>
      <c r="AI46" s="153"/>
      <c r="AJ46" s="151">
        <f>IF(AND($L46="",$R46="",$X46="",$AD46=""),"",SUM($L46,$R46,$X46,$AD46))</f>
        <v>1</v>
      </c>
      <c r="AK46" s="153"/>
      <c r="AL46" s="151">
        <f>IF(OR(AH46="",AJ46=""),"",AH46-AJ46)</f>
        <v>2</v>
      </c>
      <c r="AM46" s="152"/>
      <c r="AN46" s="153"/>
      <c r="AO46" s="151">
        <v>1</v>
      </c>
      <c r="AP46" s="153"/>
    </row>
    <row r="47" spans="1:42" ht="11.25" customHeight="1">
      <c r="A47" s="202"/>
      <c r="B47" s="216"/>
      <c r="C47" s="121"/>
      <c r="D47" s="121"/>
      <c r="E47" s="121"/>
      <c r="F47" s="121"/>
      <c r="G47" s="122"/>
      <c r="H47" s="185"/>
      <c r="I47" s="188"/>
      <c r="J47" s="189"/>
      <c r="K47" s="155"/>
      <c r="L47" s="188"/>
      <c r="M47" s="156"/>
      <c r="N47" s="185"/>
      <c r="O47" s="188"/>
      <c r="P47" s="189"/>
      <c r="Q47" s="155"/>
      <c r="R47" s="188"/>
      <c r="S47" s="156"/>
      <c r="T47" s="182"/>
      <c r="U47" s="183"/>
      <c r="V47" s="183"/>
      <c r="W47" s="183"/>
      <c r="X47" s="183"/>
      <c r="Y47" s="184"/>
      <c r="Z47" s="185"/>
      <c r="AA47" s="188"/>
      <c r="AB47" s="189"/>
      <c r="AC47" s="155"/>
      <c r="AD47" s="188"/>
      <c r="AE47" s="156"/>
      <c r="AF47" s="154"/>
      <c r="AG47" s="156"/>
      <c r="AH47" s="154"/>
      <c r="AI47" s="156"/>
      <c r="AJ47" s="154"/>
      <c r="AK47" s="156"/>
      <c r="AL47" s="154"/>
      <c r="AM47" s="155"/>
      <c r="AN47" s="156"/>
      <c r="AO47" s="154"/>
      <c r="AP47" s="156"/>
    </row>
    <row r="48" spans="1:42" ht="11.25" customHeight="1">
      <c r="A48" s="202">
        <v>7</v>
      </c>
      <c r="B48" s="119" t="s">
        <v>135</v>
      </c>
      <c r="C48" s="267"/>
      <c r="D48" s="267"/>
      <c r="E48" s="267"/>
      <c r="F48" s="267"/>
      <c r="G48" s="117"/>
      <c r="H48" s="140" t="str">
        <f>IF(OR(I48="",L48=""),"",IF(I48&gt;L48,"○",IF(I48=L48,"△","●")))</f>
        <v>△</v>
      </c>
      <c r="I48" s="186">
        <f>IF(AD42="","",AD42)</f>
        <v>2</v>
      </c>
      <c r="J48" s="187"/>
      <c r="K48" s="152" t="s">
        <v>2</v>
      </c>
      <c r="L48" s="186">
        <f>IF(AA42="","",AA42)</f>
        <v>2</v>
      </c>
      <c r="M48" s="153"/>
      <c r="N48" s="140" t="str">
        <f>IF(OR(O48="",R48=""),"",IF(O48&gt;R48,"○",IF(O48=R48,"△","●")))</f>
        <v>●</v>
      </c>
      <c r="O48" s="186">
        <f>IF(AD44="","",AD44)</f>
        <v>0</v>
      </c>
      <c r="P48" s="187"/>
      <c r="Q48" s="152" t="s">
        <v>2</v>
      </c>
      <c r="R48" s="186">
        <f>IF(AA44="","",AA44)</f>
        <v>1</v>
      </c>
      <c r="S48" s="153"/>
      <c r="T48" s="140" t="str">
        <f>IF(OR(U48="",X48=""),"",IF(U48&gt;X48,"○",IF(U48=X48,"△","●")))</f>
        <v>△</v>
      </c>
      <c r="U48" s="186">
        <f>IF(AD46="","",AD46)</f>
        <v>1</v>
      </c>
      <c r="V48" s="187"/>
      <c r="W48" s="152" t="s">
        <v>2</v>
      </c>
      <c r="X48" s="186">
        <f>IF(AA46="","",AA46)</f>
        <v>1</v>
      </c>
      <c r="Y48" s="153"/>
      <c r="Z48" s="179"/>
      <c r="AA48" s="180"/>
      <c r="AB48" s="180"/>
      <c r="AC48" s="180"/>
      <c r="AD48" s="180"/>
      <c r="AE48" s="181"/>
      <c r="AF48" s="151">
        <f>IF(AND($I48="",$L48="",$O48="",$R48="",$U48="",$X48="",$AA48="",$AD48=""),"",COUNTIF($H48:$AE49,"○")*3+COUNTIF($H48:$AE49,"△")*1)</f>
        <v>2</v>
      </c>
      <c r="AG48" s="153"/>
      <c r="AH48" s="151">
        <f>IF(AND($I48="",$O48="",$U48="",$AA48=""),"",SUM($I48,$O48,$U48,$AA48))</f>
        <v>3</v>
      </c>
      <c r="AI48" s="153"/>
      <c r="AJ48" s="151">
        <f>IF(AND($L48="",$R48="",$X48="",$AD48=""),"",SUM($L48,$R48,$X48,$AD48))</f>
        <v>4</v>
      </c>
      <c r="AK48" s="153"/>
      <c r="AL48" s="151">
        <f>IF(OR(AH48="",AJ48=""),"",AH48-AJ48)</f>
        <v>-1</v>
      </c>
      <c r="AM48" s="152"/>
      <c r="AN48" s="153"/>
      <c r="AO48" s="151">
        <v>4</v>
      </c>
      <c r="AP48" s="153"/>
    </row>
    <row r="49" spans="1:42" ht="11.25" customHeight="1">
      <c r="A49" s="202"/>
      <c r="B49" s="122"/>
      <c r="C49" s="269"/>
      <c r="D49" s="269"/>
      <c r="E49" s="269"/>
      <c r="F49" s="269"/>
      <c r="G49" s="120"/>
      <c r="H49" s="185"/>
      <c r="I49" s="188"/>
      <c r="J49" s="189"/>
      <c r="K49" s="155"/>
      <c r="L49" s="188"/>
      <c r="M49" s="156"/>
      <c r="N49" s="185"/>
      <c r="O49" s="188"/>
      <c r="P49" s="189"/>
      <c r="Q49" s="155"/>
      <c r="R49" s="188"/>
      <c r="S49" s="156"/>
      <c r="T49" s="185"/>
      <c r="U49" s="188"/>
      <c r="V49" s="189"/>
      <c r="W49" s="155"/>
      <c r="X49" s="188"/>
      <c r="Y49" s="156"/>
      <c r="Z49" s="182"/>
      <c r="AA49" s="183"/>
      <c r="AB49" s="183"/>
      <c r="AC49" s="183"/>
      <c r="AD49" s="183"/>
      <c r="AE49" s="184"/>
      <c r="AF49" s="154"/>
      <c r="AG49" s="156"/>
      <c r="AH49" s="154"/>
      <c r="AI49" s="156"/>
      <c r="AJ49" s="154"/>
      <c r="AK49" s="156"/>
      <c r="AL49" s="154"/>
      <c r="AM49" s="155"/>
      <c r="AN49" s="156"/>
      <c r="AO49" s="154"/>
      <c r="AP49" s="156"/>
    </row>
    <row r="50" spans="1:42" ht="11.25" customHeight="1"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42" ht="11.25" customHeight="1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42" ht="11.25" customHeight="1">
      <c r="D52" s="190" t="s">
        <v>170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2"/>
      <c r="W52" s="140" t="s">
        <v>171</v>
      </c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9"/>
    </row>
    <row r="53" spans="1:42" ht="11.25" customHeight="1"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W53" s="185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</row>
    <row r="54" spans="1:42" ht="11.25" customHeight="1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1:42" ht="11.25" customHeight="1">
      <c r="B55" s="196" t="s">
        <v>158</v>
      </c>
      <c r="C55" s="207"/>
      <c r="D55" s="207"/>
      <c r="E55" s="207"/>
      <c r="F55" s="207"/>
      <c r="G55" s="208"/>
      <c r="H55" s="196" t="str">
        <f>IF(B57="","",B57)</f>
        <v>富士見ＳＳＳ</v>
      </c>
      <c r="I55" s="197"/>
      <c r="J55" s="197"/>
      <c r="K55" s="197"/>
      <c r="L55" s="197"/>
      <c r="M55" s="198"/>
      <c r="N55" s="196" t="str">
        <f>IF(B59="","",B59)</f>
        <v>昭和戸祭ＳＣ</v>
      </c>
      <c r="O55" s="197"/>
      <c r="P55" s="197"/>
      <c r="Q55" s="197"/>
      <c r="R55" s="197"/>
      <c r="S55" s="198"/>
      <c r="T55" s="196" t="str">
        <f>IF(B61="","",B61)</f>
        <v>ＦＣアリーバ</v>
      </c>
      <c r="U55" s="197"/>
      <c r="V55" s="197"/>
      <c r="W55" s="197"/>
      <c r="X55" s="197"/>
      <c r="Y55" s="198"/>
      <c r="Z55" s="151" t="s">
        <v>10</v>
      </c>
      <c r="AA55" s="153"/>
      <c r="AB55" s="151" t="s">
        <v>11</v>
      </c>
      <c r="AC55" s="153"/>
      <c r="AD55" s="151" t="s">
        <v>7</v>
      </c>
      <c r="AE55" s="153"/>
      <c r="AF55" s="151" t="s">
        <v>8</v>
      </c>
      <c r="AG55" s="152"/>
      <c r="AH55" s="153"/>
      <c r="AI55" s="151" t="s">
        <v>9</v>
      </c>
      <c r="AJ55" s="153"/>
    </row>
    <row r="56" spans="1:42" ht="11.25" customHeight="1">
      <c r="B56" s="209"/>
      <c r="C56" s="210"/>
      <c r="D56" s="210"/>
      <c r="E56" s="210"/>
      <c r="F56" s="210"/>
      <c r="G56" s="211"/>
      <c r="H56" s="199"/>
      <c r="I56" s="200"/>
      <c r="J56" s="200"/>
      <c r="K56" s="200"/>
      <c r="L56" s="200"/>
      <c r="M56" s="201"/>
      <c r="N56" s="199"/>
      <c r="O56" s="200"/>
      <c r="P56" s="200"/>
      <c r="Q56" s="200"/>
      <c r="R56" s="200"/>
      <c r="S56" s="201"/>
      <c r="T56" s="199"/>
      <c r="U56" s="200"/>
      <c r="V56" s="200"/>
      <c r="W56" s="200"/>
      <c r="X56" s="200"/>
      <c r="Y56" s="201"/>
      <c r="Z56" s="154"/>
      <c r="AA56" s="156"/>
      <c r="AB56" s="154"/>
      <c r="AC56" s="156"/>
      <c r="AD56" s="154"/>
      <c r="AE56" s="156"/>
      <c r="AF56" s="154"/>
      <c r="AG56" s="155"/>
      <c r="AH56" s="156"/>
      <c r="AI56" s="154"/>
      <c r="AJ56" s="156"/>
    </row>
    <row r="57" spans="1:42" ht="11.25" customHeight="1">
      <c r="A57" s="202">
        <v>1</v>
      </c>
      <c r="B57" s="215" t="s">
        <v>23</v>
      </c>
      <c r="C57" s="118"/>
      <c r="D57" s="118"/>
      <c r="E57" s="118"/>
      <c r="F57" s="118"/>
      <c r="G57" s="119"/>
      <c r="H57" s="179"/>
      <c r="I57" s="180"/>
      <c r="J57" s="180"/>
      <c r="K57" s="180"/>
      <c r="L57" s="180"/>
      <c r="M57" s="181"/>
      <c r="N57" s="140" t="str">
        <f>IF(OR(O57="",R57=""),"",IF(O57&gt;R57,"○",IF(O57=R57,"△","●")))</f>
        <v>△</v>
      </c>
      <c r="O57" s="186">
        <v>1</v>
      </c>
      <c r="P57" s="187"/>
      <c r="Q57" s="152" t="s">
        <v>15</v>
      </c>
      <c r="R57" s="186">
        <v>1</v>
      </c>
      <c r="S57" s="153"/>
      <c r="T57" s="140" t="str">
        <f>IF(OR(U57="",X57=""),"",IF(U57&gt;X57,"○",IF(U57=X57,"△","●")))</f>
        <v>○</v>
      </c>
      <c r="U57" s="186">
        <v>1</v>
      </c>
      <c r="V57" s="187"/>
      <c r="W57" s="152" t="s">
        <v>2</v>
      </c>
      <c r="X57" s="186">
        <v>0</v>
      </c>
      <c r="Y57" s="153"/>
      <c r="Z57" s="151">
        <f>IF(AND($I57="",$L57="",$O57="",$R57="",$U57="",$X57=""),"",COUNTIF($H57:$Y58,"○")*3+COUNTIF($H57:$Y58,"△")*1)</f>
        <v>4</v>
      </c>
      <c r="AA57" s="153"/>
      <c r="AB57" s="151">
        <f>IF(AND($I57="",$O57="",$U57=""),"",SUM($I57,$O57,$U57))</f>
        <v>2</v>
      </c>
      <c r="AC57" s="153"/>
      <c r="AD57" s="151">
        <f>IF(AND($L57="",$R57="",$X57=""),"",SUM($L57,$R57,$X57))</f>
        <v>1</v>
      </c>
      <c r="AE57" s="153"/>
      <c r="AF57" s="151">
        <f>IF(OR(AB57="",AD57=""),"",AB57-AD57)</f>
        <v>1</v>
      </c>
      <c r="AG57" s="152"/>
      <c r="AH57" s="153"/>
      <c r="AI57" s="151">
        <v>2</v>
      </c>
      <c r="AJ57" s="153"/>
      <c r="AK57" s="298"/>
      <c r="AL57" s="106">
        <v>3</v>
      </c>
    </row>
    <row r="58" spans="1:42" ht="11.25" customHeight="1">
      <c r="A58" s="202"/>
      <c r="B58" s="216"/>
      <c r="C58" s="121"/>
      <c r="D58" s="121"/>
      <c r="E58" s="121"/>
      <c r="F58" s="121"/>
      <c r="G58" s="122"/>
      <c r="H58" s="182"/>
      <c r="I58" s="183"/>
      <c r="J58" s="183"/>
      <c r="K58" s="183"/>
      <c r="L58" s="183"/>
      <c r="M58" s="184"/>
      <c r="N58" s="185"/>
      <c r="O58" s="188"/>
      <c r="P58" s="189"/>
      <c r="Q58" s="155"/>
      <c r="R58" s="188"/>
      <c r="S58" s="156"/>
      <c r="T58" s="185"/>
      <c r="U58" s="188"/>
      <c r="V58" s="189"/>
      <c r="W58" s="155"/>
      <c r="X58" s="188"/>
      <c r="Y58" s="156"/>
      <c r="Z58" s="154"/>
      <c r="AA58" s="156"/>
      <c r="AB58" s="154"/>
      <c r="AC58" s="156"/>
      <c r="AD58" s="154"/>
      <c r="AE58" s="156"/>
      <c r="AF58" s="154"/>
      <c r="AG58" s="155"/>
      <c r="AH58" s="156"/>
      <c r="AI58" s="154"/>
      <c r="AJ58" s="156"/>
      <c r="AK58" s="299"/>
      <c r="AL58" s="301" t="s">
        <v>173</v>
      </c>
    </row>
    <row r="59" spans="1:42" ht="11.25" customHeight="1">
      <c r="A59" s="202">
        <v>2</v>
      </c>
      <c r="B59" s="215" t="s">
        <v>29</v>
      </c>
      <c r="C59" s="118"/>
      <c r="D59" s="118"/>
      <c r="E59" s="118"/>
      <c r="F59" s="118"/>
      <c r="G59" s="119"/>
      <c r="H59" s="140" t="str">
        <f>IF(OR(I59="",L59=""),"",IF(I59&gt;L59,"○",IF(I59=L59,"△","●")))</f>
        <v>△</v>
      </c>
      <c r="I59" s="186">
        <f>IF(R57="","",R57)</f>
        <v>1</v>
      </c>
      <c r="J59" s="187"/>
      <c r="K59" s="152" t="s">
        <v>2</v>
      </c>
      <c r="L59" s="186">
        <f>IF(O57="","",O57)</f>
        <v>1</v>
      </c>
      <c r="M59" s="153"/>
      <c r="N59" s="179"/>
      <c r="O59" s="180"/>
      <c r="P59" s="180"/>
      <c r="Q59" s="180"/>
      <c r="R59" s="180"/>
      <c r="S59" s="181"/>
      <c r="T59" s="140" t="str">
        <f>IF(OR(U59="",X59=""),"",IF(U59&gt;X59,"○",IF(U59=X59,"△","●")))</f>
        <v>○</v>
      </c>
      <c r="U59" s="186">
        <v>1</v>
      </c>
      <c r="V59" s="187"/>
      <c r="W59" s="152" t="s">
        <v>2</v>
      </c>
      <c r="X59" s="186">
        <v>0</v>
      </c>
      <c r="Y59" s="153"/>
      <c r="Z59" s="151">
        <f>IF(AND($I59="",$L59="",$O59="",$R59="",$U59="",$X59=""),"",COUNTIF($H59:$Y60,"○")*3+COUNTIF($H59:$Y60,"△")*1)</f>
        <v>4</v>
      </c>
      <c r="AA59" s="153"/>
      <c r="AB59" s="151">
        <f>IF(AND($I59="",$O59="",$U59=""),"",SUM($I59,$O59,$U59))</f>
        <v>2</v>
      </c>
      <c r="AC59" s="153"/>
      <c r="AD59" s="151">
        <f>IF(AND($L59="",$R59="",$X59=""),"",SUM($L59,$R59,$X59))</f>
        <v>1</v>
      </c>
      <c r="AE59" s="153"/>
      <c r="AF59" s="151">
        <f>IF(OR(AB59="",AD59=""),"",AB59-AD59)</f>
        <v>1</v>
      </c>
      <c r="AG59" s="152"/>
      <c r="AH59" s="153"/>
      <c r="AI59" s="151">
        <v>1</v>
      </c>
      <c r="AJ59" s="153"/>
      <c r="AK59" s="300"/>
      <c r="AL59" s="301"/>
    </row>
    <row r="60" spans="1:42" ht="11.25" customHeight="1">
      <c r="A60" s="202"/>
      <c r="B60" s="216"/>
      <c r="C60" s="121"/>
      <c r="D60" s="121"/>
      <c r="E60" s="121"/>
      <c r="F60" s="121"/>
      <c r="G60" s="122"/>
      <c r="H60" s="185"/>
      <c r="I60" s="188"/>
      <c r="J60" s="189"/>
      <c r="K60" s="155"/>
      <c r="L60" s="188"/>
      <c r="M60" s="156"/>
      <c r="N60" s="182"/>
      <c r="O60" s="183"/>
      <c r="P60" s="183"/>
      <c r="Q60" s="183"/>
      <c r="R60" s="183"/>
      <c r="S60" s="184"/>
      <c r="T60" s="185"/>
      <c r="U60" s="188"/>
      <c r="V60" s="189"/>
      <c r="W60" s="155"/>
      <c r="X60" s="188"/>
      <c r="Y60" s="156"/>
      <c r="Z60" s="154"/>
      <c r="AA60" s="156"/>
      <c r="AB60" s="154"/>
      <c r="AC60" s="156"/>
      <c r="AD60" s="154"/>
      <c r="AE60" s="156"/>
      <c r="AF60" s="154"/>
      <c r="AG60" s="155"/>
      <c r="AH60" s="156"/>
      <c r="AI60" s="154"/>
      <c r="AJ60" s="156"/>
      <c r="AK60" s="298"/>
      <c r="AL60" s="106">
        <v>4</v>
      </c>
    </row>
    <row r="61" spans="1:42" ht="11.25" customHeight="1">
      <c r="A61" s="202">
        <v>3</v>
      </c>
      <c r="B61" s="215" t="s">
        <v>143</v>
      </c>
      <c r="C61" s="118"/>
      <c r="D61" s="118"/>
      <c r="E61" s="118"/>
      <c r="F61" s="118"/>
      <c r="G61" s="119"/>
      <c r="H61" s="140" t="str">
        <f>IF(OR(I61="",L61=""),"",IF(I61&gt;L61,"○",IF(I61=L61,"△","●")))</f>
        <v>●</v>
      </c>
      <c r="I61" s="186">
        <f>IF(X57="","",X57)</f>
        <v>0</v>
      </c>
      <c r="J61" s="187"/>
      <c r="K61" s="152" t="s">
        <v>2</v>
      </c>
      <c r="L61" s="186">
        <f>IF(U57="","",U57)</f>
        <v>1</v>
      </c>
      <c r="M61" s="153"/>
      <c r="N61" s="140" t="str">
        <f>IF(OR(O61="",R61=""),"",IF(O61&gt;R61,"○",IF(O61=R61,"△","●")))</f>
        <v>●</v>
      </c>
      <c r="O61" s="186">
        <f>IF(X59="","",X59)</f>
        <v>0</v>
      </c>
      <c r="P61" s="187"/>
      <c r="Q61" s="152" t="s">
        <v>2</v>
      </c>
      <c r="R61" s="186">
        <f>IF(U59="","",U59)</f>
        <v>1</v>
      </c>
      <c r="S61" s="153"/>
      <c r="T61" s="179"/>
      <c r="U61" s="180"/>
      <c r="V61" s="180"/>
      <c r="W61" s="180"/>
      <c r="X61" s="180"/>
      <c r="Y61" s="181"/>
      <c r="Z61" s="151">
        <f>IF(AND($I61="",$L61="",$O61="",$R61="",$U61="",$X61=""),"",COUNTIF($H61:$Y62,"○")*3+COUNTIF($H61:$Y62,"△")*1)</f>
        <v>0</v>
      </c>
      <c r="AA61" s="153"/>
      <c r="AB61" s="151">
        <f>IF(AND($I61="",$O61="",$U61=""),"",SUM($I61,$O61,$U61))</f>
        <v>0</v>
      </c>
      <c r="AC61" s="153"/>
      <c r="AD61" s="151">
        <f>IF(AND($L61="",$R61="",$X61=""),"",SUM($L61,$R61,$X61))</f>
        <v>2</v>
      </c>
      <c r="AE61" s="153"/>
      <c r="AF61" s="151">
        <f>IF(OR(AB61="",AD61=""),"",AB61-AD61)</f>
        <v>-2</v>
      </c>
      <c r="AG61" s="152"/>
      <c r="AH61" s="153"/>
      <c r="AI61" s="151">
        <v>3</v>
      </c>
      <c r="AJ61" s="153"/>
    </row>
    <row r="62" spans="1:42" ht="11.25" customHeight="1">
      <c r="A62" s="202"/>
      <c r="B62" s="216"/>
      <c r="C62" s="121"/>
      <c r="D62" s="121"/>
      <c r="E62" s="121"/>
      <c r="F62" s="121"/>
      <c r="G62" s="122"/>
      <c r="H62" s="185"/>
      <c r="I62" s="188"/>
      <c r="J62" s="189"/>
      <c r="K62" s="155"/>
      <c r="L62" s="188"/>
      <c r="M62" s="156"/>
      <c r="N62" s="185"/>
      <c r="O62" s="188"/>
      <c r="P62" s="189"/>
      <c r="Q62" s="155"/>
      <c r="R62" s="188"/>
      <c r="S62" s="156"/>
      <c r="T62" s="182"/>
      <c r="U62" s="183"/>
      <c r="V62" s="183"/>
      <c r="W62" s="183"/>
      <c r="X62" s="183"/>
      <c r="Y62" s="184"/>
      <c r="Z62" s="154"/>
      <c r="AA62" s="156"/>
      <c r="AB62" s="154"/>
      <c r="AC62" s="156"/>
      <c r="AD62" s="154"/>
      <c r="AE62" s="156"/>
      <c r="AF62" s="154"/>
      <c r="AG62" s="155"/>
      <c r="AH62" s="156"/>
      <c r="AI62" s="154"/>
      <c r="AJ62" s="156"/>
    </row>
    <row r="63" spans="1:42" ht="11.25" customHeight="1">
      <c r="B63" s="30"/>
      <c r="C63" s="30"/>
      <c r="D63" s="30"/>
      <c r="E63" s="30"/>
      <c r="F63" s="30"/>
      <c r="G63" s="30"/>
    </row>
    <row r="64" spans="1:42" ht="11.25" customHeight="1">
      <c r="B64" s="212" t="s">
        <v>166</v>
      </c>
      <c r="C64" s="207"/>
      <c r="D64" s="207"/>
      <c r="E64" s="207"/>
      <c r="F64" s="207"/>
      <c r="G64" s="208"/>
      <c r="H64" s="196" t="str">
        <f>IF(B66="","",B66)</f>
        <v>シャルムグランツ</v>
      </c>
      <c r="I64" s="197"/>
      <c r="J64" s="197"/>
      <c r="K64" s="197"/>
      <c r="L64" s="197"/>
      <c r="M64" s="198"/>
      <c r="N64" s="196" t="str">
        <f>IF(B68="","",B68)</f>
        <v>ブラッドレスＳＳ</v>
      </c>
      <c r="O64" s="197"/>
      <c r="P64" s="197"/>
      <c r="Q64" s="197"/>
      <c r="R64" s="197"/>
      <c r="S64" s="198"/>
      <c r="T64" s="196" t="str">
        <f>IF(B70="","",B70)</f>
        <v>上河内ＪＳＣ</v>
      </c>
      <c r="U64" s="197"/>
      <c r="V64" s="197"/>
      <c r="W64" s="197"/>
      <c r="X64" s="197"/>
      <c r="Y64" s="198"/>
      <c r="Z64" s="196" t="str">
        <f>IF(B72="","",B72)</f>
        <v>ともぞう U10B</v>
      </c>
      <c r="AA64" s="197"/>
      <c r="AB64" s="197"/>
      <c r="AC64" s="197"/>
      <c r="AD64" s="197"/>
      <c r="AE64" s="197"/>
      <c r="AF64" s="151" t="s">
        <v>10</v>
      </c>
      <c r="AG64" s="153"/>
      <c r="AH64" s="151" t="s">
        <v>11</v>
      </c>
      <c r="AI64" s="153"/>
      <c r="AJ64" s="151" t="s">
        <v>7</v>
      </c>
      <c r="AK64" s="153"/>
      <c r="AL64" s="151" t="s">
        <v>8</v>
      </c>
      <c r="AM64" s="152"/>
      <c r="AN64" s="153"/>
      <c r="AO64" s="151" t="s">
        <v>9</v>
      </c>
      <c r="AP64" s="153"/>
    </row>
    <row r="65" spans="1:42" ht="11.25" customHeight="1">
      <c r="B65" s="209"/>
      <c r="C65" s="210"/>
      <c r="D65" s="210"/>
      <c r="E65" s="210"/>
      <c r="F65" s="210"/>
      <c r="G65" s="211"/>
      <c r="H65" s="199"/>
      <c r="I65" s="200"/>
      <c r="J65" s="200"/>
      <c r="K65" s="200"/>
      <c r="L65" s="200"/>
      <c r="M65" s="201"/>
      <c r="N65" s="199"/>
      <c r="O65" s="200"/>
      <c r="P65" s="200"/>
      <c r="Q65" s="200"/>
      <c r="R65" s="200"/>
      <c r="S65" s="201"/>
      <c r="T65" s="199"/>
      <c r="U65" s="200"/>
      <c r="V65" s="200"/>
      <c r="W65" s="200"/>
      <c r="X65" s="200"/>
      <c r="Y65" s="201"/>
      <c r="Z65" s="199"/>
      <c r="AA65" s="200"/>
      <c r="AB65" s="200"/>
      <c r="AC65" s="200"/>
      <c r="AD65" s="200"/>
      <c r="AE65" s="200"/>
      <c r="AF65" s="154"/>
      <c r="AG65" s="156"/>
      <c r="AH65" s="154"/>
      <c r="AI65" s="156"/>
      <c r="AJ65" s="154"/>
      <c r="AK65" s="156"/>
      <c r="AL65" s="154"/>
      <c r="AM65" s="155"/>
      <c r="AN65" s="156"/>
      <c r="AO65" s="154"/>
      <c r="AP65" s="156"/>
    </row>
    <row r="66" spans="1:42" ht="11.25" customHeight="1">
      <c r="A66" s="202">
        <v>4</v>
      </c>
      <c r="B66" s="215" t="s">
        <v>150</v>
      </c>
      <c r="C66" s="118"/>
      <c r="D66" s="118"/>
      <c r="E66" s="118"/>
      <c r="F66" s="118"/>
      <c r="G66" s="119"/>
      <c r="H66" s="179"/>
      <c r="I66" s="180"/>
      <c r="J66" s="180"/>
      <c r="K66" s="180"/>
      <c r="L66" s="180"/>
      <c r="M66" s="181"/>
      <c r="N66" s="140" t="str">
        <f>IF(OR(O66="",R66=""),"",IF(O66&gt;R66,"○",IF(O66=R66,"△","●")))</f>
        <v>○</v>
      </c>
      <c r="O66" s="186">
        <v>1</v>
      </c>
      <c r="P66" s="187"/>
      <c r="Q66" s="152" t="s">
        <v>15</v>
      </c>
      <c r="R66" s="186">
        <v>0</v>
      </c>
      <c r="S66" s="153"/>
      <c r="T66" s="140" t="str">
        <f>IF(OR(U66="",X66=""),"",IF(U66&gt;X66,"○",IF(U66=X66,"△","●")))</f>
        <v>○</v>
      </c>
      <c r="U66" s="186">
        <v>2</v>
      </c>
      <c r="V66" s="187"/>
      <c r="W66" s="152" t="s">
        <v>15</v>
      </c>
      <c r="X66" s="186">
        <v>0</v>
      </c>
      <c r="Y66" s="153"/>
      <c r="Z66" s="140" t="str">
        <f>IF(OR(AA66="",AD66=""),"",IF(AA66&gt;AD66,"○",IF(AA66=AD66,"△","●")))</f>
        <v>●</v>
      </c>
      <c r="AA66" s="186">
        <v>0</v>
      </c>
      <c r="AB66" s="187"/>
      <c r="AC66" s="152" t="s">
        <v>15</v>
      </c>
      <c r="AD66" s="186">
        <v>5</v>
      </c>
      <c r="AE66" s="153"/>
      <c r="AF66" s="151">
        <f>IF(AND($I66="",$L66="",$O66="",$R66="",$U66="",$X66="",$AA66="",$AD66=""),"",COUNTIF($H66:$AE67,"○")*3+COUNTIF($H66:$AE67,"△")*1)</f>
        <v>6</v>
      </c>
      <c r="AG66" s="153"/>
      <c r="AH66" s="151">
        <f>IF(AND($I66="",$O66="",$U66="",$AA66=""),"",SUM($I66,$O66,$U66,$AA66))</f>
        <v>3</v>
      </c>
      <c r="AI66" s="153"/>
      <c r="AJ66" s="151">
        <f>IF(AND($L66="",$R66="",$X66="",$AD66=""),"",SUM($L66,$R66,$X66,$AD66))</f>
        <v>5</v>
      </c>
      <c r="AK66" s="153"/>
      <c r="AL66" s="151">
        <f>IF(OR(AH66="",AJ66=""),"",AH66-AJ66)</f>
        <v>-2</v>
      </c>
      <c r="AM66" s="152"/>
      <c r="AN66" s="153"/>
      <c r="AO66" s="151">
        <v>2</v>
      </c>
      <c r="AP66" s="153"/>
    </row>
    <row r="67" spans="1:42" ht="11.25" customHeight="1">
      <c r="A67" s="202"/>
      <c r="B67" s="216"/>
      <c r="C67" s="121"/>
      <c r="D67" s="121"/>
      <c r="E67" s="121"/>
      <c r="F67" s="121"/>
      <c r="G67" s="122"/>
      <c r="H67" s="182"/>
      <c r="I67" s="183"/>
      <c r="J67" s="183"/>
      <c r="K67" s="183"/>
      <c r="L67" s="183"/>
      <c r="M67" s="184"/>
      <c r="N67" s="185"/>
      <c r="O67" s="188"/>
      <c r="P67" s="189"/>
      <c r="Q67" s="155"/>
      <c r="R67" s="188"/>
      <c r="S67" s="156"/>
      <c r="T67" s="185"/>
      <c r="U67" s="188"/>
      <c r="V67" s="189"/>
      <c r="W67" s="155"/>
      <c r="X67" s="188"/>
      <c r="Y67" s="156"/>
      <c r="Z67" s="185"/>
      <c r="AA67" s="188"/>
      <c r="AB67" s="189"/>
      <c r="AC67" s="155"/>
      <c r="AD67" s="188"/>
      <c r="AE67" s="156"/>
      <c r="AF67" s="154"/>
      <c r="AG67" s="156"/>
      <c r="AH67" s="154"/>
      <c r="AI67" s="156"/>
      <c r="AJ67" s="154"/>
      <c r="AK67" s="156"/>
      <c r="AL67" s="154"/>
      <c r="AM67" s="155"/>
      <c r="AN67" s="156"/>
      <c r="AO67" s="154"/>
      <c r="AP67" s="156"/>
    </row>
    <row r="68" spans="1:42" ht="11.25" customHeight="1">
      <c r="A68" s="202">
        <v>5</v>
      </c>
      <c r="B68" s="215" t="s">
        <v>133</v>
      </c>
      <c r="C68" s="118"/>
      <c r="D68" s="118"/>
      <c r="E68" s="118"/>
      <c r="F68" s="118"/>
      <c r="G68" s="119"/>
      <c r="H68" s="140" t="str">
        <f>IF(OR(I68="",L68=""),"",IF(I68&gt;L68,"○",IF(I68=L68,"△","●")))</f>
        <v>●</v>
      </c>
      <c r="I68" s="186">
        <f>IF(R66="","",R66)</f>
        <v>0</v>
      </c>
      <c r="J68" s="187"/>
      <c r="K68" s="152" t="s">
        <v>2</v>
      </c>
      <c r="L68" s="186">
        <f>IF(O66="","",O66)</f>
        <v>1</v>
      </c>
      <c r="M68" s="153"/>
      <c r="N68" s="179"/>
      <c r="O68" s="180"/>
      <c r="P68" s="180"/>
      <c r="Q68" s="180"/>
      <c r="R68" s="180"/>
      <c r="S68" s="181"/>
      <c r="T68" s="140" t="str">
        <f>IF(OR(U68="",X68=""),"",IF(U68&gt;X68,"○",IF(U68=X68,"△","●")))</f>
        <v>○</v>
      </c>
      <c r="U68" s="186">
        <v>2</v>
      </c>
      <c r="V68" s="187"/>
      <c r="W68" s="152" t="s">
        <v>15</v>
      </c>
      <c r="X68" s="186">
        <v>0</v>
      </c>
      <c r="Y68" s="153"/>
      <c r="Z68" s="140" t="str">
        <f>IF(OR(AA68="",AD68=""),"",IF(AA68&gt;AD68,"○",IF(AA68=AD68,"△","●")))</f>
        <v>●</v>
      </c>
      <c r="AA68" s="186">
        <v>0</v>
      </c>
      <c r="AB68" s="187"/>
      <c r="AC68" s="152" t="s">
        <v>15</v>
      </c>
      <c r="AD68" s="186">
        <v>2</v>
      </c>
      <c r="AE68" s="153"/>
      <c r="AF68" s="151">
        <f>IF(AND($I68="",$L68="",$O68="",$R68="",$U68="",$X68="",$AA68="",$AD68=""),"",COUNTIF($H68:$AE69,"○")*3+COUNTIF($H68:$AE69,"△")*1)</f>
        <v>3</v>
      </c>
      <c r="AG68" s="153"/>
      <c r="AH68" s="151">
        <f>IF(AND($I68="",$O68="",$U68="",$AA68=""),"",SUM($I68,$O68,$U68,$AA68))</f>
        <v>2</v>
      </c>
      <c r="AI68" s="153"/>
      <c r="AJ68" s="151">
        <f>IF(AND($L68="",$R68="",$X68="",$AD68=""),"",SUM($L68,$R68,$X68,$AD68))</f>
        <v>3</v>
      </c>
      <c r="AK68" s="153"/>
      <c r="AL68" s="151">
        <f>IF(OR(AH68="",AJ68=""),"",AH68-AJ68)</f>
        <v>-1</v>
      </c>
      <c r="AM68" s="152"/>
      <c r="AN68" s="153"/>
      <c r="AO68" s="151">
        <v>3</v>
      </c>
      <c r="AP68" s="153"/>
    </row>
    <row r="69" spans="1:42" ht="11.25" customHeight="1">
      <c r="A69" s="202"/>
      <c r="B69" s="216"/>
      <c r="C69" s="121"/>
      <c r="D69" s="121"/>
      <c r="E69" s="121"/>
      <c r="F69" s="121"/>
      <c r="G69" s="122"/>
      <c r="H69" s="185"/>
      <c r="I69" s="188"/>
      <c r="J69" s="189"/>
      <c r="K69" s="155"/>
      <c r="L69" s="188"/>
      <c r="M69" s="156"/>
      <c r="N69" s="182"/>
      <c r="O69" s="183"/>
      <c r="P69" s="183"/>
      <c r="Q69" s="183"/>
      <c r="R69" s="183"/>
      <c r="S69" s="184"/>
      <c r="T69" s="185"/>
      <c r="U69" s="188"/>
      <c r="V69" s="189"/>
      <c r="W69" s="155"/>
      <c r="X69" s="188"/>
      <c r="Y69" s="156"/>
      <c r="Z69" s="185"/>
      <c r="AA69" s="188"/>
      <c r="AB69" s="189"/>
      <c r="AC69" s="155"/>
      <c r="AD69" s="188"/>
      <c r="AE69" s="156"/>
      <c r="AF69" s="154"/>
      <c r="AG69" s="156"/>
      <c r="AH69" s="154"/>
      <c r="AI69" s="156"/>
      <c r="AJ69" s="154"/>
      <c r="AK69" s="156"/>
      <c r="AL69" s="154"/>
      <c r="AM69" s="155"/>
      <c r="AN69" s="156"/>
      <c r="AO69" s="154"/>
      <c r="AP69" s="156"/>
    </row>
    <row r="70" spans="1:42" ht="11.25" customHeight="1">
      <c r="A70" s="202">
        <v>6</v>
      </c>
      <c r="B70" s="118" t="s">
        <v>26</v>
      </c>
      <c r="C70" s="118"/>
      <c r="D70" s="118"/>
      <c r="E70" s="118"/>
      <c r="F70" s="118"/>
      <c r="G70" s="118"/>
      <c r="H70" s="140" t="str">
        <f>IF(OR(I70="",L70=""),"",IF(I70&gt;L70,"○",IF(I70=L70,"△","●")))</f>
        <v>●</v>
      </c>
      <c r="I70" s="186">
        <f>IF(X66="","",X66)</f>
        <v>0</v>
      </c>
      <c r="J70" s="187"/>
      <c r="K70" s="152" t="s">
        <v>2</v>
      </c>
      <c r="L70" s="186">
        <f>IF(U66="","",U66)</f>
        <v>2</v>
      </c>
      <c r="M70" s="153"/>
      <c r="N70" s="140" t="str">
        <f>IF(OR(O70="",R70=""),"",IF(O70&gt;R70,"○",IF(O70=R70,"△","●")))</f>
        <v>●</v>
      </c>
      <c r="O70" s="186">
        <f>IF(X68="","",X68)</f>
        <v>0</v>
      </c>
      <c r="P70" s="187"/>
      <c r="Q70" s="152" t="s">
        <v>2</v>
      </c>
      <c r="R70" s="186">
        <f>IF(U68="","",U68)</f>
        <v>2</v>
      </c>
      <c r="S70" s="153"/>
      <c r="T70" s="179"/>
      <c r="U70" s="180"/>
      <c r="V70" s="180"/>
      <c r="W70" s="180"/>
      <c r="X70" s="180"/>
      <c r="Y70" s="181"/>
      <c r="Z70" s="140" t="str">
        <f>IF(OR(AA70="",AD70=""),"",IF(AA70&gt;AD70,"○",IF(AA70=AD70,"△","●")))</f>
        <v>●</v>
      </c>
      <c r="AA70" s="186">
        <v>0</v>
      </c>
      <c r="AB70" s="187"/>
      <c r="AC70" s="152" t="s">
        <v>15</v>
      </c>
      <c r="AD70" s="186">
        <v>2</v>
      </c>
      <c r="AE70" s="153"/>
      <c r="AF70" s="151">
        <f>IF(AND($I70="",$L70="",$O70="",$R70="",$U70="",$X70="",$AA70="",$AD70=""),"",COUNTIF($H70:$AE71,"○")*3+COUNTIF($H70:$AE71,"△")*1)</f>
        <v>0</v>
      </c>
      <c r="AG70" s="153"/>
      <c r="AH70" s="151">
        <f>IF(AND($I70="",$O70="",$U70="",$AA70=""),"",SUM($I70,$O70,$U70,$AA70))</f>
        <v>0</v>
      </c>
      <c r="AI70" s="153"/>
      <c r="AJ70" s="151">
        <f>IF(AND($L70="",$R70="",$X70="",$AD70=""),"",SUM($L70,$R70,$X70,$AD70))</f>
        <v>6</v>
      </c>
      <c r="AK70" s="153"/>
      <c r="AL70" s="151">
        <f>IF(OR(AH70="",AJ70=""),"",AH70-AJ70)</f>
        <v>-6</v>
      </c>
      <c r="AM70" s="152"/>
      <c r="AN70" s="153"/>
      <c r="AO70" s="151">
        <v>4</v>
      </c>
      <c r="AP70" s="153"/>
    </row>
    <row r="71" spans="1:42" ht="11.25" customHeight="1">
      <c r="A71" s="202"/>
      <c r="B71" s="121"/>
      <c r="C71" s="121"/>
      <c r="D71" s="121"/>
      <c r="E71" s="121"/>
      <c r="F71" s="121"/>
      <c r="G71" s="121"/>
      <c r="H71" s="185"/>
      <c r="I71" s="188"/>
      <c r="J71" s="189"/>
      <c r="K71" s="155"/>
      <c r="L71" s="188"/>
      <c r="M71" s="156"/>
      <c r="N71" s="185"/>
      <c r="O71" s="188"/>
      <c r="P71" s="189"/>
      <c r="Q71" s="155"/>
      <c r="R71" s="188"/>
      <c r="S71" s="156"/>
      <c r="T71" s="182"/>
      <c r="U71" s="183"/>
      <c r="V71" s="183"/>
      <c r="W71" s="183"/>
      <c r="X71" s="183"/>
      <c r="Y71" s="184"/>
      <c r="Z71" s="185"/>
      <c r="AA71" s="188"/>
      <c r="AB71" s="189"/>
      <c r="AC71" s="155"/>
      <c r="AD71" s="188"/>
      <c r="AE71" s="156"/>
      <c r="AF71" s="154"/>
      <c r="AG71" s="156"/>
      <c r="AH71" s="154"/>
      <c r="AI71" s="156"/>
      <c r="AJ71" s="154"/>
      <c r="AK71" s="156"/>
      <c r="AL71" s="154"/>
      <c r="AM71" s="155"/>
      <c r="AN71" s="156"/>
      <c r="AO71" s="154"/>
      <c r="AP71" s="156"/>
    </row>
    <row r="72" spans="1:42" ht="11.25" customHeight="1">
      <c r="A72" s="202">
        <v>7</v>
      </c>
      <c r="B72" s="215" t="s">
        <v>167</v>
      </c>
      <c r="C72" s="118"/>
      <c r="D72" s="118"/>
      <c r="E72" s="118"/>
      <c r="F72" s="118"/>
      <c r="G72" s="119"/>
      <c r="H72" s="140" t="str">
        <f>IF(OR(I72="",L72=""),"",IF(I72&gt;L72,"○",IF(I72=L72,"△","●")))</f>
        <v>○</v>
      </c>
      <c r="I72" s="186">
        <f>IF(AD66="","",AD66)</f>
        <v>5</v>
      </c>
      <c r="J72" s="187"/>
      <c r="K72" s="152" t="s">
        <v>2</v>
      </c>
      <c r="L72" s="186">
        <f>IF(AA66="","",AA66)</f>
        <v>0</v>
      </c>
      <c r="M72" s="153"/>
      <c r="N72" s="140" t="str">
        <f>IF(OR(O72="",R72=""),"",IF(O72&gt;R72,"○",IF(O72=R72,"△","●")))</f>
        <v>○</v>
      </c>
      <c r="O72" s="186">
        <f>IF(AD68="","",AD68)</f>
        <v>2</v>
      </c>
      <c r="P72" s="187"/>
      <c r="Q72" s="152" t="s">
        <v>2</v>
      </c>
      <c r="R72" s="186">
        <f>IF(AA68="","",AA68)</f>
        <v>0</v>
      </c>
      <c r="S72" s="153"/>
      <c r="T72" s="140" t="str">
        <f>IF(OR(U72="",X72=""),"",IF(U72&gt;X72,"○",IF(U72=X72,"△","●")))</f>
        <v>○</v>
      </c>
      <c r="U72" s="186">
        <f>IF(AD70="","",AD70)</f>
        <v>2</v>
      </c>
      <c r="V72" s="187"/>
      <c r="W72" s="152" t="s">
        <v>2</v>
      </c>
      <c r="X72" s="186">
        <f>IF(AA70="","",AA70)</f>
        <v>0</v>
      </c>
      <c r="Y72" s="153"/>
      <c r="Z72" s="179"/>
      <c r="AA72" s="180"/>
      <c r="AB72" s="180"/>
      <c r="AC72" s="180"/>
      <c r="AD72" s="180"/>
      <c r="AE72" s="181"/>
      <c r="AF72" s="151">
        <f>IF(AND($I72="",$L72="",$O72="",$R72="",$U72="",$X72="",$AA72="",$AD72=""),"",COUNTIF($H72:$AE73,"○")*3+COUNTIF($H72:$AE73,"△")*1)</f>
        <v>9</v>
      </c>
      <c r="AG72" s="153"/>
      <c r="AH72" s="151">
        <f>IF(AND($I72="",$O72="",$U72="",$AA72=""),"",SUM($I72,$O72,$U72,$AA72))</f>
        <v>9</v>
      </c>
      <c r="AI72" s="153"/>
      <c r="AJ72" s="151">
        <f>IF(AND($L72="",$R72="",$X72="",$AD72=""),"",SUM($L72,$R72,$X72,$AD72))</f>
        <v>0</v>
      </c>
      <c r="AK72" s="153"/>
      <c r="AL72" s="151">
        <f>IF(OR(AH72="",AJ72=""),"",AH72-AJ72)</f>
        <v>9</v>
      </c>
      <c r="AM72" s="152"/>
      <c r="AN72" s="153"/>
      <c r="AO72" s="151">
        <v>1</v>
      </c>
      <c r="AP72" s="153"/>
    </row>
    <row r="73" spans="1:42" ht="11.25" customHeight="1">
      <c r="A73" s="202"/>
      <c r="B73" s="216"/>
      <c r="C73" s="121"/>
      <c r="D73" s="121"/>
      <c r="E73" s="121"/>
      <c r="F73" s="121"/>
      <c r="G73" s="122"/>
      <c r="H73" s="185"/>
      <c r="I73" s="188"/>
      <c r="J73" s="189"/>
      <c r="K73" s="155"/>
      <c r="L73" s="188"/>
      <c r="M73" s="156"/>
      <c r="N73" s="185"/>
      <c r="O73" s="188"/>
      <c r="P73" s="189"/>
      <c r="Q73" s="155"/>
      <c r="R73" s="188"/>
      <c r="S73" s="156"/>
      <c r="T73" s="185"/>
      <c r="U73" s="188"/>
      <c r="V73" s="189"/>
      <c r="W73" s="155"/>
      <c r="X73" s="188"/>
      <c r="Y73" s="156"/>
      <c r="Z73" s="182"/>
      <c r="AA73" s="183"/>
      <c r="AB73" s="183"/>
      <c r="AC73" s="183"/>
      <c r="AD73" s="183"/>
      <c r="AE73" s="184"/>
      <c r="AF73" s="154"/>
      <c r="AG73" s="156"/>
      <c r="AH73" s="154"/>
      <c r="AI73" s="156"/>
      <c r="AJ73" s="154"/>
      <c r="AK73" s="156"/>
      <c r="AL73" s="154"/>
      <c r="AM73" s="155"/>
      <c r="AN73" s="156"/>
      <c r="AO73" s="154"/>
      <c r="AP73" s="156"/>
    </row>
    <row r="74" spans="1:42" ht="11.25" customHeight="1"/>
  </sheetData>
  <mergeCells count="449">
    <mergeCell ref="AL58:AL59"/>
    <mergeCell ref="B9:G10"/>
    <mergeCell ref="H9:M10"/>
    <mergeCell ref="N9:N10"/>
    <mergeCell ref="O9:P10"/>
    <mergeCell ref="Q9:Q10"/>
    <mergeCell ref="R9:S10"/>
    <mergeCell ref="T9:T10"/>
    <mergeCell ref="AF9:AH10"/>
    <mergeCell ref="A1:AP2"/>
    <mergeCell ref="D4:U5"/>
    <mergeCell ref="W4:AJ5"/>
    <mergeCell ref="B7:G8"/>
    <mergeCell ref="H7:M8"/>
    <mergeCell ref="N7:S8"/>
    <mergeCell ref="T7:Y8"/>
    <mergeCell ref="Z7:AA8"/>
    <mergeCell ref="AB7:AC8"/>
    <mergeCell ref="AD7:AE8"/>
    <mergeCell ref="AF7:AH8"/>
    <mergeCell ref="AI7:AJ8"/>
    <mergeCell ref="U11:V12"/>
    <mergeCell ref="AI9:AJ10"/>
    <mergeCell ref="A11:A12"/>
    <mergeCell ref="B11:G12"/>
    <mergeCell ref="H11:H12"/>
    <mergeCell ref="I11:J12"/>
    <mergeCell ref="K11:K12"/>
    <mergeCell ref="L11:M12"/>
    <mergeCell ref="N11:S12"/>
    <mergeCell ref="T11:T12"/>
    <mergeCell ref="U9:V10"/>
    <mergeCell ref="W9:W10"/>
    <mergeCell ref="X9:Y10"/>
    <mergeCell ref="Z9:AA10"/>
    <mergeCell ref="AB9:AC10"/>
    <mergeCell ref="AD9:AE10"/>
    <mergeCell ref="AF11:AH12"/>
    <mergeCell ref="AI11:AJ12"/>
    <mergeCell ref="W11:W12"/>
    <mergeCell ref="X11:Y12"/>
    <mergeCell ref="Z11:AA12"/>
    <mergeCell ref="AB11:AC12"/>
    <mergeCell ref="AD11:AE12"/>
    <mergeCell ref="A9:A10"/>
    <mergeCell ref="AI13:AJ14"/>
    <mergeCell ref="B16:G17"/>
    <mergeCell ref="H16:M17"/>
    <mergeCell ref="N16:S17"/>
    <mergeCell ref="T16:Y17"/>
    <mergeCell ref="Z16:AE17"/>
    <mergeCell ref="AF16:AG17"/>
    <mergeCell ref="AH16:AI17"/>
    <mergeCell ref="AJ16:AK17"/>
    <mergeCell ref="Q13:Q14"/>
    <mergeCell ref="R13:S14"/>
    <mergeCell ref="T13:Y14"/>
    <mergeCell ref="Z13:AA14"/>
    <mergeCell ref="AB13:AC14"/>
    <mergeCell ref="AD13:AE14"/>
    <mergeCell ref="B13:G14"/>
    <mergeCell ref="H13:H14"/>
    <mergeCell ref="I13:J14"/>
    <mergeCell ref="K13:K14"/>
    <mergeCell ref="L13:M14"/>
    <mergeCell ref="N13:N14"/>
    <mergeCell ref="O13:P14"/>
    <mergeCell ref="A18:A19"/>
    <mergeCell ref="B18:G19"/>
    <mergeCell ref="H18:M19"/>
    <mergeCell ref="N18:N19"/>
    <mergeCell ref="O18:P19"/>
    <mergeCell ref="Q18:Q19"/>
    <mergeCell ref="R18:S19"/>
    <mergeCell ref="T18:T19"/>
    <mergeCell ref="AF13:AH14"/>
    <mergeCell ref="A13:A14"/>
    <mergeCell ref="AO18:AP19"/>
    <mergeCell ref="U18:V19"/>
    <mergeCell ref="W18:W19"/>
    <mergeCell ref="X18:Y19"/>
    <mergeCell ref="Z18:Z19"/>
    <mergeCell ref="AA18:AB19"/>
    <mergeCell ref="AC18:AC19"/>
    <mergeCell ref="AL16:AN17"/>
    <mergeCell ref="AO16:AP17"/>
    <mergeCell ref="H20:H21"/>
    <mergeCell ref="I20:J21"/>
    <mergeCell ref="K20:K21"/>
    <mergeCell ref="L20:M21"/>
    <mergeCell ref="AD18:AE19"/>
    <mergeCell ref="AF18:AG19"/>
    <mergeCell ref="AH18:AI19"/>
    <mergeCell ref="AJ18:AK19"/>
    <mergeCell ref="AL18:AN19"/>
    <mergeCell ref="AL20:AN21"/>
    <mergeCell ref="AO20:AP21"/>
    <mergeCell ref="A22:A23"/>
    <mergeCell ref="B22:G23"/>
    <mergeCell ref="H22:H23"/>
    <mergeCell ref="I22:J23"/>
    <mergeCell ref="K22:K23"/>
    <mergeCell ref="L22:M23"/>
    <mergeCell ref="N22:N23"/>
    <mergeCell ref="O22:P23"/>
    <mergeCell ref="AA20:AB21"/>
    <mergeCell ref="AC20:AC21"/>
    <mergeCell ref="AD20:AE21"/>
    <mergeCell ref="AF20:AG21"/>
    <mergeCell ref="AH20:AI21"/>
    <mergeCell ref="AJ20:AK21"/>
    <mergeCell ref="N20:S21"/>
    <mergeCell ref="T20:T21"/>
    <mergeCell ref="U20:V21"/>
    <mergeCell ref="W20:W21"/>
    <mergeCell ref="X20:Y21"/>
    <mergeCell ref="Z20:Z21"/>
    <mergeCell ref="A20:A21"/>
    <mergeCell ref="B20:G21"/>
    <mergeCell ref="AJ22:AK23"/>
    <mergeCell ref="AL22:AN23"/>
    <mergeCell ref="AO22:AP23"/>
    <mergeCell ref="Q22:Q23"/>
    <mergeCell ref="R22:S23"/>
    <mergeCell ref="T22:Y23"/>
    <mergeCell ref="Z22:Z23"/>
    <mergeCell ref="AA22:AB23"/>
    <mergeCell ref="AC22:AC23"/>
    <mergeCell ref="A24:A25"/>
    <mergeCell ref="B24:G25"/>
    <mergeCell ref="H24:H25"/>
    <mergeCell ref="I24:J25"/>
    <mergeCell ref="K24:K25"/>
    <mergeCell ref="L24:M25"/>
    <mergeCell ref="AD22:AE23"/>
    <mergeCell ref="AF22:AG23"/>
    <mergeCell ref="AH22:AI23"/>
    <mergeCell ref="AL24:AN25"/>
    <mergeCell ref="AO24:AP25"/>
    <mergeCell ref="W24:W25"/>
    <mergeCell ref="X24:Y25"/>
    <mergeCell ref="Z24:AE25"/>
    <mergeCell ref="AF24:AG25"/>
    <mergeCell ref="AH24:AI25"/>
    <mergeCell ref="AJ24:AK25"/>
    <mergeCell ref="N24:N25"/>
    <mergeCell ref="O24:P25"/>
    <mergeCell ref="Q24:Q25"/>
    <mergeCell ref="R24:S25"/>
    <mergeCell ref="T24:T25"/>
    <mergeCell ref="U24:V25"/>
    <mergeCell ref="N33:N34"/>
    <mergeCell ref="O33:P34"/>
    <mergeCell ref="Q33:Q34"/>
    <mergeCell ref="R33:S34"/>
    <mergeCell ref="AD33:AE34"/>
    <mergeCell ref="AF33:AH34"/>
    <mergeCell ref="D28:U29"/>
    <mergeCell ref="W28:AJ29"/>
    <mergeCell ref="B31:G32"/>
    <mergeCell ref="H31:M32"/>
    <mergeCell ref="N31:S32"/>
    <mergeCell ref="T31:Y32"/>
    <mergeCell ref="Z31:AA32"/>
    <mergeCell ref="AB31:AC32"/>
    <mergeCell ref="AD31:AE32"/>
    <mergeCell ref="AF31:AH32"/>
    <mergeCell ref="AI31:AJ32"/>
    <mergeCell ref="AI33:AJ34"/>
    <mergeCell ref="A35:A36"/>
    <mergeCell ref="B35:G36"/>
    <mergeCell ref="H35:H36"/>
    <mergeCell ref="I35:J36"/>
    <mergeCell ref="K35:K36"/>
    <mergeCell ref="L35:M36"/>
    <mergeCell ref="N35:S36"/>
    <mergeCell ref="T33:T34"/>
    <mergeCell ref="U33:V34"/>
    <mergeCell ref="W33:W34"/>
    <mergeCell ref="X33:Y34"/>
    <mergeCell ref="Z33:AA34"/>
    <mergeCell ref="AB33:AC34"/>
    <mergeCell ref="AD35:AE36"/>
    <mergeCell ref="AF35:AH36"/>
    <mergeCell ref="AI35:AJ36"/>
    <mergeCell ref="W35:W36"/>
    <mergeCell ref="X35:Y36"/>
    <mergeCell ref="Z35:AA36"/>
    <mergeCell ref="AB35:AC36"/>
    <mergeCell ref="A33:A34"/>
    <mergeCell ref="B33:G34"/>
    <mergeCell ref="H33:M34"/>
    <mergeCell ref="A37:A38"/>
    <mergeCell ref="B37:G38"/>
    <mergeCell ref="H37:H38"/>
    <mergeCell ref="I37:J38"/>
    <mergeCell ref="K37:K38"/>
    <mergeCell ref="L37:M38"/>
    <mergeCell ref="N37:N38"/>
    <mergeCell ref="T35:T36"/>
    <mergeCell ref="U35:V36"/>
    <mergeCell ref="W42:W43"/>
    <mergeCell ref="X42:Y43"/>
    <mergeCell ref="Z42:Z43"/>
    <mergeCell ref="AA42:AB43"/>
    <mergeCell ref="AD37:AE38"/>
    <mergeCell ref="AF37:AH38"/>
    <mergeCell ref="AI37:AJ38"/>
    <mergeCell ref="B40:G41"/>
    <mergeCell ref="H40:M41"/>
    <mergeCell ref="N40:S41"/>
    <mergeCell ref="T40:Y41"/>
    <mergeCell ref="Z40:AE41"/>
    <mergeCell ref="AF40:AG41"/>
    <mergeCell ref="AH40:AI41"/>
    <mergeCell ref="O37:P38"/>
    <mergeCell ref="Q37:Q38"/>
    <mergeCell ref="R37:S38"/>
    <mergeCell ref="T37:Y38"/>
    <mergeCell ref="Z37:AA38"/>
    <mergeCell ref="AB37:AC38"/>
    <mergeCell ref="AJ40:AK41"/>
    <mergeCell ref="AL40:AN41"/>
    <mergeCell ref="AO40:AP41"/>
    <mergeCell ref="AH44:AI45"/>
    <mergeCell ref="AJ44:AK45"/>
    <mergeCell ref="AL44:AN45"/>
    <mergeCell ref="AO44:AP45"/>
    <mergeCell ref="AC44:AC45"/>
    <mergeCell ref="AD44:AE45"/>
    <mergeCell ref="A42:A43"/>
    <mergeCell ref="B42:G43"/>
    <mergeCell ref="H42:M43"/>
    <mergeCell ref="N42:N43"/>
    <mergeCell ref="O42:P43"/>
    <mergeCell ref="Q42:Q43"/>
    <mergeCell ref="R42:S43"/>
    <mergeCell ref="AO42:AP43"/>
    <mergeCell ref="AC42:AC43"/>
    <mergeCell ref="AD42:AE43"/>
    <mergeCell ref="AF42:AG43"/>
    <mergeCell ref="AH42:AI43"/>
    <mergeCell ref="AJ42:AK43"/>
    <mergeCell ref="AL42:AN43"/>
    <mergeCell ref="T42:T43"/>
    <mergeCell ref="U42:V43"/>
    <mergeCell ref="X44:Y45"/>
    <mergeCell ref="Z44:Z45"/>
    <mergeCell ref="AA44:AB45"/>
    <mergeCell ref="H44:H45"/>
    <mergeCell ref="I44:J45"/>
    <mergeCell ref="K44:K45"/>
    <mergeCell ref="L44:M45"/>
    <mergeCell ref="N44:S45"/>
    <mergeCell ref="T44:T45"/>
    <mergeCell ref="U44:V45"/>
    <mergeCell ref="AJ46:AK47"/>
    <mergeCell ref="AL46:AN47"/>
    <mergeCell ref="AO46:AP47"/>
    <mergeCell ref="AC46:AC47"/>
    <mergeCell ref="AD46:AE47"/>
    <mergeCell ref="AF46:AG47"/>
    <mergeCell ref="AH46:AI47"/>
    <mergeCell ref="A44:A45"/>
    <mergeCell ref="B44:G45"/>
    <mergeCell ref="Z46:Z47"/>
    <mergeCell ref="AA46:AB47"/>
    <mergeCell ref="L46:M47"/>
    <mergeCell ref="N46:N47"/>
    <mergeCell ref="O46:P47"/>
    <mergeCell ref="Q46:Q47"/>
    <mergeCell ref="R46:S47"/>
    <mergeCell ref="T46:Y47"/>
    <mergeCell ref="AF44:AG45"/>
    <mergeCell ref="A46:A47"/>
    <mergeCell ref="B46:G47"/>
    <mergeCell ref="H46:H47"/>
    <mergeCell ref="I46:J47"/>
    <mergeCell ref="K46:K47"/>
    <mergeCell ref="W44:W45"/>
    <mergeCell ref="O48:P49"/>
    <mergeCell ref="Q48:Q49"/>
    <mergeCell ref="R48:S49"/>
    <mergeCell ref="T48:T49"/>
    <mergeCell ref="U48:V49"/>
    <mergeCell ref="W48:W49"/>
    <mergeCell ref="AF55:AH56"/>
    <mergeCell ref="AI55:AJ56"/>
    <mergeCell ref="A48:A49"/>
    <mergeCell ref="B48:G49"/>
    <mergeCell ref="H48:H49"/>
    <mergeCell ref="I48:J49"/>
    <mergeCell ref="K48:K49"/>
    <mergeCell ref="L48:M49"/>
    <mergeCell ref="N48:N49"/>
    <mergeCell ref="B57:G58"/>
    <mergeCell ref="H57:M58"/>
    <mergeCell ref="N57:N58"/>
    <mergeCell ref="O57:P58"/>
    <mergeCell ref="Q57:Q58"/>
    <mergeCell ref="R57:S58"/>
    <mergeCell ref="T57:T58"/>
    <mergeCell ref="AF57:AH58"/>
    <mergeCell ref="AO48:AP49"/>
    <mergeCell ref="D52:U53"/>
    <mergeCell ref="W52:AJ53"/>
    <mergeCell ref="B55:G56"/>
    <mergeCell ref="H55:M56"/>
    <mergeCell ref="N55:S56"/>
    <mergeCell ref="T55:Y56"/>
    <mergeCell ref="Z55:AA56"/>
    <mergeCell ref="AB55:AC56"/>
    <mergeCell ref="AD55:AE56"/>
    <mergeCell ref="X48:Y49"/>
    <mergeCell ref="Z48:AE49"/>
    <mergeCell ref="AF48:AG49"/>
    <mergeCell ref="AH48:AI49"/>
    <mergeCell ref="AJ48:AK49"/>
    <mergeCell ref="AL48:AN49"/>
    <mergeCell ref="U59:V60"/>
    <mergeCell ref="AI57:AJ58"/>
    <mergeCell ref="A59:A60"/>
    <mergeCell ref="B59:G60"/>
    <mergeCell ref="H59:H60"/>
    <mergeCell ref="I59:J60"/>
    <mergeCell ref="K59:K60"/>
    <mergeCell ref="L59:M60"/>
    <mergeCell ref="N59:S60"/>
    <mergeCell ref="T59:T60"/>
    <mergeCell ref="U57:V58"/>
    <mergeCell ref="W57:W58"/>
    <mergeCell ref="X57:Y58"/>
    <mergeCell ref="Z57:AA58"/>
    <mergeCell ref="AB57:AC58"/>
    <mergeCell ref="AD57:AE58"/>
    <mergeCell ref="AF59:AH60"/>
    <mergeCell ref="AI59:AJ60"/>
    <mergeCell ref="W59:W60"/>
    <mergeCell ref="X59:Y60"/>
    <mergeCell ref="Z59:AA60"/>
    <mergeCell ref="AB59:AC60"/>
    <mergeCell ref="AD59:AE60"/>
    <mergeCell ref="A57:A58"/>
    <mergeCell ref="AI61:AJ62"/>
    <mergeCell ref="B64:G65"/>
    <mergeCell ref="H64:M65"/>
    <mergeCell ref="N64:S65"/>
    <mergeCell ref="T64:Y65"/>
    <mergeCell ref="Z64:AE65"/>
    <mergeCell ref="AF64:AG65"/>
    <mergeCell ref="AH64:AI65"/>
    <mergeCell ref="AJ64:AK65"/>
    <mergeCell ref="Q61:Q62"/>
    <mergeCell ref="R61:S62"/>
    <mergeCell ref="T61:Y62"/>
    <mergeCell ref="Z61:AA62"/>
    <mergeCell ref="AB61:AC62"/>
    <mergeCell ref="AD61:AE62"/>
    <mergeCell ref="B61:G62"/>
    <mergeCell ref="H61:H62"/>
    <mergeCell ref="I61:J62"/>
    <mergeCell ref="K61:K62"/>
    <mergeCell ref="L61:M62"/>
    <mergeCell ref="N61:N62"/>
    <mergeCell ref="O61:P62"/>
    <mergeCell ref="A66:A67"/>
    <mergeCell ref="B66:G67"/>
    <mergeCell ref="H66:M67"/>
    <mergeCell ref="N66:N67"/>
    <mergeCell ref="O66:P67"/>
    <mergeCell ref="Q66:Q67"/>
    <mergeCell ref="R66:S67"/>
    <mergeCell ref="T66:T67"/>
    <mergeCell ref="AF61:AH62"/>
    <mergeCell ref="A61:A62"/>
    <mergeCell ref="AO66:AP67"/>
    <mergeCell ref="U66:V67"/>
    <mergeCell ref="W66:W67"/>
    <mergeCell ref="X66:Y67"/>
    <mergeCell ref="Z66:Z67"/>
    <mergeCell ref="AA66:AB67"/>
    <mergeCell ref="AC66:AC67"/>
    <mergeCell ref="AL64:AN65"/>
    <mergeCell ref="AO64:AP65"/>
    <mergeCell ref="H68:H69"/>
    <mergeCell ref="I68:J69"/>
    <mergeCell ref="K68:K69"/>
    <mergeCell ref="L68:M69"/>
    <mergeCell ref="AD66:AE67"/>
    <mergeCell ref="AF66:AG67"/>
    <mergeCell ref="AH66:AI67"/>
    <mergeCell ref="AJ66:AK67"/>
    <mergeCell ref="AL66:AN67"/>
    <mergeCell ref="AL68:AN69"/>
    <mergeCell ref="AO68:AP69"/>
    <mergeCell ref="A70:A71"/>
    <mergeCell ref="B70:G71"/>
    <mergeCell ref="H70:H71"/>
    <mergeCell ref="I70:J71"/>
    <mergeCell ref="K70:K71"/>
    <mergeCell ref="L70:M71"/>
    <mergeCell ref="N70:N71"/>
    <mergeCell ref="O70:P71"/>
    <mergeCell ref="AA68:AB69"/>
    <mergeCell ref="AC68:AC69"/>
    <mergeCell ref="AD68:AE69"/>
    <mergeCell ref="AF68:AG69"/>
    <mergeCell ref="AH68:AI69"/>
    <mergeCell ref="AJ68:AK69"/>
    <mergeCell ref="N68:S69"/>
    <mergeCell ref="T68:T69"/>
    <mergeCell ref="U68:V69"/>
    <mergeCell ref="W68:W69"/>
    <mergeCell ref="X68:Y69"/>
    <mergeCell ref="Z68:Z69"/>
    <mergeCell ref="A68:A69"/>
    <mergeCell ref="B68:G69"/>
    <mergeCell ref="AJ70:AK71"/>
    <mergeCell ref="A72:A73"/>
    <mergeCell ref="B72:G73"/>
    <mergeCell ref="H72:H73"/>
    <mergeCell ref="I72:J73"/>
    <mergeCell ref="K72:K73"/>
    <mergeCell ref="L72:M73"/>
    <mergeCell ref="AD70:AE71"/>
    <mergeCell ref="AF70:AG71"/>
    <mergeCell ref="AH70:AI71"/>
    <mergeCell ref="W72:W73"/>
    <mergeCell ref="X72:Y73"/>
    <mergeCell ref="Z72:AE73"/>
    <mergeCell ref="AF72:AG73"/>
    <mergeCell ref="AH72:AI73"/>
    <mergeCell ref="AJ72:AK73"/>
    <mergeCell ref="N72:N73"/>
    <mergeCell ref="O72:P73"/>
    <mergeCell ref="Q72:Q73"/>
    <mergeCell ref="R72:S73"/>
    <mergeCell ref="T72:T73"/>
    <mergeCell ref="U72:V73"/>
    <mergeCell ref="AL70:AN71"/>
    <mergeCell ref="AO70:AP71"/>
    <mergeCell ref="Q70:Q71"/>
    <mergeCell ref="R70:S71"/>
    <mergeCell ref="T70:Y71"/>
    <mergeCell ref="Z70:Z71"/>
    <mergeCell ref="AA70:AB71"/>
    <mergeCell ref="AC70:AC71"/>
    <mergeCell ref="AL72:AN73"/>
    <mergeCell ref="AO72:AP73"/>
  </mergeCells>
  <phoneticPr fontI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68"/>
  <sheetViews>
    <sheetView view="pageBreakPreview" zoomScale="115" zoomScaleNormal="100" zoomScaleSheetLayoutView="115" workbookViewId="0">
      <selection sqref="A1:O13"/>
    </sheetView>
  </sheetViews>
  <sheetFormatPr defaultColWidth="2.875" defaultRowHeight="18.75"/>
  <cols>
    <col min="1" max="1" width="2.875" style="66"/>
    <col min="2" max="2" width="3.75" style="66" bestFit="1" customWidth="1"/>
    <col min="3" max="4" width="2.875" style="66"/>
    <col min="5" max="5" width="4.625" style="66" customWidth="1"/>
    <col min="6" max="6" width="3.625" style="66" customWidth="1"/>
    <col min="7" max="7" width="2.875" style="66"/>
    <col min="8" max="8" width="3.625" style="66" customWidth="1"/>
    <col min="9" max="16384" width="2.875" style="66"/>
  </cols>
  <sheetData>
    <row r="1" spans="1:15" ht="19.5">
      <c r="A1" s="281" t="s">
        <v>102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9.5">
      <c r="A2" s="283" t="s">
        <v>103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5" customHeight="1">
      <c r="A3" s="87"/>
      <c r="B3" s="284" t="s">
        <v>77</v>
      </c>
      <c r="C3" s="285"/>
      <c r="D3" s="285"/>
      <c r="E3" s="286"/>
      <c r="F3" s="290" t="s">
        <v>4</v>
      </c>
      <c r="G3" s="291"/>
      <c r="H3" s="292"/>
      <c r="I3" s="88"/>
      <c r="J3" s="296" t="s">
        <v>3</v>
      </c>
      <c r="K3" s="291"/>
      <c r="L3" s="291"/>
      <c r="M3" s="291"/>
      <c r="N3" s="89"/>
      <c r="O3" s="87"/>
    </row>
    <row r="4" spans="1:15" ht="15" customHeight="1">
      <c r="A4" s="87"/>
      <c r="B4" s="287"/>
      <c r="C4" s="288"/>
      <c r="D4" s="288"/>
      <c r="E4" s="289"/>
      <c r="F4" s="293"/>
      <c r="G4" s="294"/>
      <c r="H4" s="295"/>
      <c r="I4" s="297" t="s">
        <v>101</v>
      </c>
      <c r="J4" s="288"/>
      <c r="K4" s="288"/>
      <c r="L4" s="288"/>
      <c r="M4" s="288"/>
      <c r="N4" s="289"/>
      <c r="O4" s="87"/>
    </row>
    <row r="5" spans="1:15" ht="19.5" customHeight="1">
      <c r="A5" s="87"/>
      <c r="B5" s="90" t="s">
        <v>106</v>
      </c>
      <c r="C5" s="279" t="s">
        <v>107</v>
      </c>
      <c r="D5" s="279"/>
      <c r="E5" s="280"/>
      <c r="F5" s="91">
        <v>1</v>
      </c>
      <c r="G5" s="92" t="s">
        <v>108</v>
      </c>
      <c r="H5" s="89">
        <v>2</v>
      </c>
      <c r="I5" s="92"/>
      <c r="J5" s="92">
        <v>3</v>
      </c>
      <c r="K5" s="92">
        <v>4</v>
      </c>
      <c r="L5" s="92">
        <v>5</v>
      </c>
      <c r="M5" s="92">
        <v>3</v>
      </c>
      <c r="N5" s="93"/>
      <c r="O5" s="87"/>
    </row>
    <row r="6" spans="1:15" ht="19.5" customHeight="1">
      <c r="A6" s="87"/>
      <c r="B6" s="90" t="s">
        <v>109</v>
      </c>
      <c r="C6" s="275" t="s">
        <v>117</v>
      </c>
      <c r="D6" s="275"/>
      <c r="E6" s="276"/>
      <c r="F6" s="91">
        <v>4</v>
      </c>
      <c r="G6" s="92" t="s">
        <v>108</v>
      </c>
      <c r="H6" s="94">
        <v>5</v>
      </c>
      <c r="I6" s="92"/>
      <c r="J6" s="92">
        <v>6</v>
      </c>
      <c r="K6" s="92">
        <v>7</v>
      </c>
      <c r="L6" s="92">
        <v>1</v>
      </c>
      <c r="M6" s="92">
        <v>6</v>
      </c>
      <c r="N6" s="93"/>
      <c r="O6" s="87"/>
    </row>
    <row r="7" spans="1:15" ht="19.5" customHeight="1">
      <c r="A7" s="87"/>
      <c r="B7" s="90" t="s">
        <v>110</v>
      </c>
      <c r="C7" s="275" t="s">
        <v>118</v>
      </c>
      <c r="D7" s="275"/>
      <c r="E7" s="276"/>
      <c r="F7" s="91">
        <v>6</v>
      </c>
      <c r="G7" s="92" t="s">
        <v>108</v>
      </c>
      <c r="H7" s="94">
        <v>7</v>
      </c>
      <c r="I7" s="92"/>
      <c r="J7" s="92">
        <v>2</v>
      </c>
      <c r="K7" s="92">
        <v>3</v>
      </c>
      <c r="L7" s="92">
        <v>4</v>
      </c>
      <c r="M7" s="92">
        <v>2</v>
      </c>
      <c r="N7" s="93"/>
      <c r="O7" s="87"/>
    </row>
    <row r="8" spans="1:15" ht="19.5" customHeight="1">
      <c r="A8" s="87"/>
      <c r="B8" s="90" t="s">
        <v>111</v>
      </c>
      <c r="C8" s="275" t="s">
        <v>119</v>
      </c>
      <c r="D8" s="275"/>
      <c r="E8" s="276"/>
      <c r="F8" s="91">
        <v>2</v>
      </c>
      <c r="G8" s="92" t="s">
        <v>108</v>
      </c>
      <c r="H8" s="94">
        <v>3</v>
      </c>
      <c r="I8" s="92"/>
      <c r="J8" s="92">
        <v>1</v>
      </c>
      <c r="K8" s="92">
        <v>6</v>
      </c>
      <c r="L8" s="92">
        <v>7</v>
      </c>
      <c r="M8" s="92">
        <v>1</v>
      </c>
      <c r="N8" s="93"/>
      <c r="O8" s="87"/>
    </row>
    <row r="9" spans="1:15" ht="19.5" customHeight="1">
      <c r="A9" s="87"/>
      <c r="B9" s="90" t="s">
        <v>112</v>
      </c>
      <c r="C9" s="275" t="s">
        <v>99</v>
      </c>
      <c r="D9" s="275"/>
      <c r="E9" s="276"/>
      <c r="F9" s="91">
        <v>4</v>
      </c>
      <c r="G9" s="92" t="s">
        <v>108</v>
      </c>
      <c r="H9" s="94">
        <v>6</v>
      </c>
      <c r="I9" s="92"/>
      <c r="J9" s="92">
        <v>5</v>
      </c>
      <c r="K9" s="92">
        <v>2</v>
      </c>
      <c r="L9" s="92">
        <v>3</v>
      </c>
      <c r="M9" s="92">
        <v>5</v>
      </c>
      <c r="N9" s="93"/>
      <c r="O9" s="87"/>
    </row>
    <row r="10" spans="1:15" ht="19.5" customHeight="1">
      <c r="A10" s="87"/>
      <c r="B10" s="90" t="s">
        <v>113</v>
      </c>
      <c r="C10" s="275" t="s">
        <v>120</v>
      </c>
      <c r="D10" s="275"/>
      <c r="E10" s="276"/>
      <c r="F10" s="91">
        <v>5</v>
      </c>
      <c r="G10" s="92" t="s">
        <v>108</v>
      </c>
      <c r="H10" s="94">
        <v>7</v>
      </c>
      <c r="I10" s="92"/>
      <c r="J10" s="92">
        <v>4</v>
      </c>
      <c r="K10" s="92">
        <v>6</v>
      </c>
      <c r="L10" s="92">
        <v>1</v>
      </c>
      <c r="M10" s="92">
        <v>4</v>
      </c>
      <c r="N10" s="93"/>
      <c r="O10" s="87"/>
    </row>
    <row r="11" spans="1:15" ht="19.5" customHeight="1">
      <c r="A11" s="87"/>
      <c r="B11" s="95" t="s">
        <v>114</v>
      </c>
      <c r="C11" s="275" t="s">
        <v>98</v>
      </c>
      <c r="D11" s="275"/>
      <c r="E11" s="276"/>
      <c r="F11" s="96">
        <v>1</v>
      </c>
      <c r="G11" s="92" t="s">
        <v>108</v>
      </c>
      <c r="H11" s="97">
        <v>3</v>
      </c>
      <c r="I11" s="96"/>
      <c r="J11" s="96">
        <v>7</v>
      </c>
      <c r="K11" s="96">
        <v>2</v>
      </c>
      <c r="L11" s="96">
        <v>5</v>
      </c>
      <c r="M11" s="96">
        <v>7</v>
      </c>
      <c r="N11" s="97"/>
      <c r="O11" s="87"/>
    </row>
    <row r="12" spans="1:15" ht="19.5" customHeight="1">
      <c r="A12" s="87"/>
      <c r="B12" s="95" t="s">
        <v>115</v>
      </c>
      <c r="C12" s="275" t="s">
        <v>121</v>
      </c>
      <c r="D12" s="275"/>
      <c r="E12" s="276"/>
      <c r="F12" s="96">
        <v>4</v>
      </c>
      <c r="G12" s="92" t="s">
        <v>108</v>
      </c>
      <c r="H12" s="97">
        <v>7</v>
      </c>
      <c r="I12" s="96"/>
      <c r="J12" s="96">
        <v>1</v>
      </c>
      <c r="K12" s="96">
        <v>3</v>
      </c>
      <c r="L12" s="96">
        <v>6</v>
      </c>
      <c r="M12" s="96">
        <v>1</v>
      </c>
      <c r="N12" s="97"/>
      <c r="O12" s="87"/>
    </row>
    <row r="13" spans="1:15" ht="19.5" customHeight="1">
      <c r="A13" s="87"/>
      <c r="B13" s="98" t="s">
        <v>116</v>
      </c>
      <c r="C13" s="277" t="s">
        <v>100</v>
      </c>
      <c r="D13" s="277"/>
      <c r="E13" s="278"/>
      <c r="F13" s="99">
        <v>5</v>
      </c>
      <c r="G13" s="100" t="s">
        <v>108</v>
      </c>
      <c r="H13" s="101">
        <v>6</v>
      </c>
      <c r="I13" s="99"/>
      <c r="J13" s="99">
        <v>2</v>
      </c>
      <c r="K13" s="99">
        <v>4</v>
      </c>
      <c r="L13" s="99">
        <v>7</v>
      </c>
      <c r="M13" s="99">
        <v>2</v>
      </c>
      <c r="N13" s="101"/>
      <c r="O13" s="87"/>
    </row>
    <row r="14" spans="1:15" ht="10.15" customHeight="1"/>
    <row r="15" spans="1:15" s="80" customFormat="1"/>
    <row r="16" spans="1:15" s="80" customFormat="1"/>
    <row r="17" s="80" customFormat="1"/>
    <row r="18" s="80" customFormat="1"/>
    <row r="19" s="80" customFormat="1"/>
    <row r="20" s="80" customFormat="1"/>
    <row r="21" s="80" customFormat="1"/>
    <row r="22" s="80" customFormat="1"/>
    <row r="23" s="80" customFormat="1"/>
    <row r="24" s="80" customFormat="1"/>
    <row r="25" s="80" customFormat="1"/>
    <row r="26" s="80" customFormat="1"/>
    <row r="27" s="80" customFormat="1"/>
    <row r="28" s="80" customFormat="1"/>
    <row r="29" s="80" customFormat="1"/>
    <row r="30" s="80" customFormat="1"/>
    <row r="31" s="80" customFormat="1"/>
    <row r="32" s="80" customFormat="1"/>
    <row r="33" s="80" customFormat="1"/>
    <row r="34" s="80" customFormat="1"/>
    <row r="35" s="80" customFormat="1"/>
    <row r="36" s="80" customFormat="1"/>
    <row r="37" s="80" customFormat="1"/>
    <row r="38" s="80" customFormat="1"/>
    <row r="39" s="80" customFormat="1"/>
    <row r="40" s="80" customFormat="1"/>
    <row r="41" s="80" customFormat="1"/>
    <row r="42" s="80" customFormat="1"/>
    <row r="43" s="80" customFormat="1"/>
    <row r="44" s="80" customFormat="1"/>
    <row r="45" s="80" customFormat="1"/>
    <row r="46" s="80" customFormat="1"/>
    <row r="47" s="80" customFormat="1"/>
    <row r="48" s="80" customFormat="1"/>
    <row r="49" s="80" customFormat="1"/>
    <row r="50" s="80" customFormat="1"/>
    <row r="51" s="80" customFormat="1"/>
    <row r="52" s="80" customFormat="1"/>
    <row r="53" s="80" customFormat="1"/>
    <row r="54" s="80" customFormat="1"/>
    <row r="55" s="80" customFormat="1"/>
    <row r="56" s="80" customFormat="1"/>
    <row r="57" s="80" customFormat="1"/>
    <row r="58" s="80" customFormat="1"/>
    <row r="59" s="80" customFormat="1"/>
    <row r="60" s="80" customFormat="1"/>
    <row r="61" s="80" customFormat="1"/>
    <row r="62" s="80" customFormat="1"/>
    <row r="63" s="80" customFormat="1"/>
    <row r="64" s="80" customFormat="1"/>
    <row r="65" s="80" customFormat="1"/>
    <row r="66" s="80" customFormat="1"/>
    <row r="67" s="80" customFormat="1"/>
    <row r="68" s="80" customFormat="1"/>
  </sheetData>
  <mergeCells count="15">
    <mergeCell ref="C5:E5"/>
    <mergeCell ref="A1:O1"/>
    <mergeCell ref="A2:O2"/>
    <mergeCell ref="B3:E4"/>
    <mergeCell ref="F3:H4"/>
    <mergeCell ref="J3:M3"/>
    <mergeCell ref="I4:N4"/>
    <mergeCell ref="C12:E12"/>
    <mergeCell ref="C13:E13"/>
    <mergeCell ref="C6:E6"/>
    <mergeCell ref="C7:E7"/>
    <mergeCell ref="C8:E8"/>
    <mergeCell ref="C9:E9"/>
    <mergeCell ref="C10:E10"/>
    <mergeCell ref="C11:E11"/>
  </mergeCells>
  <phoneticPr fontId="1"/>
  <printOptions horizontalCentered="1"/>
  <pageMargins left="0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二部　12月15日組合せ</vt:lpstr>
      <vt:lpstr>二部　12月15日結果</vt:lpstr>
      <vt:lpstr>二部　12月16日組合せ</vt:lpstr>
      <vt:lpstr>二部　12月16日結果</vt:lpstr>
      <vt:lpstr>二部　12月23日組合せ</vt:lpstr>
      <vt:lpstr>二部　12月23日結果</vt:lpstr>
      <vt:lpstr>日程表</vt:lpstr>
      <vt:lpstr>'二部　12月15日結果'!Print_Area</vt:lpstr>
      <vt:lpstr>'二部　12月15日組合せ'!Print_Area</vt:lpstr>
      <vt:lpstr>'二部　12月16日結果'!Print_Area</vt:lpstr>
      <vt:lpstr>'二部　12月16日組合せ'!Print_Area</vt:lpstr>
      <vt:lpstr>'二部　12月23日結果'!Print_Area</vt:lpstr>
      <vt:lpstr>'二部　12月23日組合せ'!Print_Area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askit02</cp:lastModifiedBy>
  <cp:lastPrinted>2018-12-20T12:56:09Z</cp:lastPrinted>
  <dcterms:created xsi:type="dcterms:W3CDTF">2017-02-02T04:58:04Z</dcterms:created>
  <dcterms:modified xsi:type="dcterms:W3CDTF">2018-12-24T06:14:20Z</dcterms:modified>
</cp:coreProperties>
</file>