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D:\01データ\01緑が丘ＹＦＣ\190414_前期リーグ戦\Ｕ１２\"/>
    </mc:Choice>
  </mc:AlternateContent>
  <xr:revisionPtr revIDLastSave="0" documentId="13_ncr:1_{252E2353-A1DA-4D8D-B890-340A523D8B2C}" xr6:coauthVersionLast="43" xr6:coauthVersionMax="43" xr10:uidLastSave="{00000000-0000-0000-0000-000000000000}"/>
  <bookViews>
    <workbookView xWindow="-110" yWindow="-110" windowWidth="19420" windowHeight="10420" tabRatio="879" activeTab="9" xr2:uid="{00000000-000D-0000-FFFF-FFFF00000000}"/>
  </bookViews>
  <sheets>
    <sheet name="U12組合せ" sheetId="1" r:id="rId1"/>
    <sheet name="U12対戦スケジュール" sheetId="2" r:id="rId2"/>
    <sheet name="●" sheetId="3" r:id="rId3"/>
    <sheet name="Ａブロック対戦表" sheetId="4" r:id="rId4"/>
    <sheet name="Ｂブロック対戦表" sheetId="5" r:id="rId5"/>
    <sheet name="Ｃブロック対戦表" sheetId="6" r:id="rId6"/>
    <sheet name="Ｄブロック対戦表" sheetId="7" r:id="rId7"/>
    <sheet name="■" sheetId="8" r:id="rId8"/>
    <sheet name="Ａ～Dブロック星取表" sheetId="9" r:id="rId9"/>
    <sheet name="U１2順位 " sheetId="10" r:id="rId10"/>
  </sheets>
  <definedNames>
    <definedName name="_xlnm.Print_Area" localSheetId="7">■!$A$1:$G$39</definedName>
    <definedName name="_xlnm.Print_Area" localSheetId="8">'Ａ～Dブロック星取表'!$A$1:$AZ$87</definedName>
    <definedName name="_xlnm.Print_Area" localSheetId="3">Ａブロック対戦表!$A$1:$CJ$155</definedName>
    <definedName name="_xlnm.Print_Area" localSheetId="4">Ｂブロック対戦表!$A$1:$CJ$155</definedName>
    <definedName name="_xlnm.Print_Area" localSheetId="5">Ｃブロック対戦表!$A$1:$CJ$124</definedName>
    <definedName name="_xlnm.Print_Area" localSheetId="6">Ｄブロック対戦表!$A$1:$AQ$124</definedName>
    <definedName name="_xlnm.Print_Area" localSheetId="9">'U１2順位 '!$A$1:$L$43</definedName>
    <definedName name="_xlnm.Print_Area" localSheetId="0">U12組合せ!$A$1:$L$64</definedName>
    <definedName name="_xlnm.Print_Area" localSheetId="1">U12対戦スケジュール!$A$1:$I$100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9" i="8" l="1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B2" i="8"/>
  <c r="A23" i="8"/>
  <c r="A18" i="8"/>
  <c r="A29" i="8"/>
  <c r="A31" i="8"/>
  <c r="A38" i="8"/>
  <c r="A17" i="8"/>
  <c r="A22" i="8"/>
  <c r="A28" i="8"/>
  <c r="A21" i="8"/>
  <c r="A6" i="8"/>
  <c r="A3" i="8"/>
  <c r="A34" i="8"/>
  <c r="A36" i="8"/>
  <c r="A14" i="8"/>
  <c r="A19" i="8"/>
  <c r="A35" i="8"/>
  <c r="A2" i="8"/>
  <c r="A32" i="8"/>
  <c r="A5" i="8"/>
  <c r="A26" i="8"/>
  <c r="A25" i="8"/>
  <c r="A39" i="8"/>
  <c r="A7" i="8"/>
  <c r="A4" i="8"/>
  <c r="A9" i="8"/>
  <c r="A24" i="8"/>
  <c r="A37" i="8"/>
  <c r="A15" i="8"/>
  <c r="A11" i="8"/>
  <c r="A12" i="8"/>
  <c r="A8" i="8"/>
  <c r="A30" i="8"/>
  <c r="A33" i="8"/>
  <c r="A16" i="8"/>
  <c r="A13" i="8"/>
  <c r="A20" i="8"/>
  <c r="A10" i="8"/>
  <c r="A27" i="8"/>
  <c r="G25" i="8"/>
  <c r="G23" i="8"/>
  <c r="G30" i="8"/>
  <c r="G20" i="8"/>
  <c r="G34" i="8"/>
  <c r="G27" i="8"/>
  <c r="G14" i="8"/>
  <c r="G10" i="8"/>
  <c r="G39" i="8"/>
  <c r="G17" i="8"/>
  <c r="G28" i="8"/>
  <c r="G11" i="8"/>
  <c r="G33" i="8"/>
  <c r="G35" i="8"/>
  <c r="G9" i="8"/>
  <c r="G32" i="8"/>
  <c r="G21" i="8"/>
  <c r="G36" i="8"/>
  <c r="G5" i="8"/>
  <c r="G29" i="8"/>
  <c r="G18" i="8"/>
  <c r="G26" i="8"/>
  <c r="G12" i="8"/>
  <c r="G22" i="8"/>
  <c r="G37" i="8"/>
  <c r="G3" i="8"/>
  <c r="G15" i="8"/>
  <c r="G4" i="8"/>
  <c r="G31" i="8"/>
  <c r="G19" i="8"/>
  <c r="G6" i="8"/>
  <c r="G38" i="8"/>
  <c r="G8" i="8"/>
  <c r="G7" i="8"/>
  <c r="G13" i="8"/>
  <c r="G2" i="8"/>
  <c r="G24" i="8"/>
  <c r="G16" i="8"/>
  <c r="E6" i="8"/>
  <c r="D32" i="8"/>
  <c r="C37" i="8"/>
  <c r="C6" i="8"/>
  <c r="D21" i="8"/>
  <c r="C22" i="8"/>
  <c r="C31" i="8"/>
  <c r="C33" i="8"/>
  <c r="E11" i="8"/>
  <c r="C13" i="8"/>
  <c r="D19" i="8"/>
  <c r="E34" i="8"/>
  <c r="E36" i="8"/>
  <c r="C19" i="8"/>
  <c r="F26" i="8"/>
  <c r="C15" i="8"/>
  <c r="C23" i="8"/>
  <c r="D17" i="8"/>
  <c r="D11" i="8"/>
  <c r="E12" i="8"/>
  <c r="F20" i="8"/>
  <c r="F14" i="8"/>
  <c r="D37" i="8"/>
  <c r="E17" i="8"/>
  <c r="E14" i="8"/>
  <c r="E26" i="8"/>
  <c r="F32" i="8"/>
  <c r="F37" i="8"/>
  <c r="E5" i="8"/>
  <c r="C7" i="8"/>
  <c r="E21" i="8"/>
  <c r="D31" i="8"/>
  <c r="E18" i="8"/>
  <c r="D25" i="8"/>
  <c r="D36" i="8"/>
  <c r="C30" i="8"/>
  <c r="F30" i="8"/>
  <c r="F3" i="8"/>
  <c r="F7" i="8"/>
  <c r="D14" i="8"/>
  <c r="C39" i="8"/>
  <c r="F36" i="8"/>
  <c r="C35" i="8"/>
  <c r="F8" i="8"/>
  <c r="C21" i="8"/>
  <c r="C16" i="8"/>
  <c r="D27" i="8"/>
  <c r="E25" i="8"/>
  <c r="F35" i="8"/>
  <c r="F27" i="8"/>
  <c r="F25" i="8"/>
  <c r="E20" i="8"/>
  <c r="E27" i="8"/>
  <c r="D3" i="8"/>
  <c r="F29" i="8"/>
  <c r="C29" i="8"/>
  <c r="F23" i="8"/>
  <c r="D29" i="8"/>
  <c r="E29" i="8"/>
  <c r="E7" i="8"/>
  <c r="E8" i="8"/>
  <c r="C25" i="8"/>
  <c r="C36" i="8"/>
  <c r="C12" i="8"/>
  <c r="E35" i="8"/>
  <c r="D8" i="8"/>
  <c r="F15" i="8"/>
  <c r="E3" i="8"/>
  <c r="D6" i="8"/>
  <c r="F39" i="8"/>
  <c r="D23" i="8"/>
  <c r="F22" i="8"/>
  <c r="F17" i="8"/>
  <c r="C38" i="8"/>
  <c r="F6" i="8"/>
  <c r="E2" i="8"/>
  <c r="D15" i="8"/>
  <c r="F31" i="8"/>
  <c r="C4" i="8"/>
  <c r="E13" i="8"/>
  <c r="D33" i="8"/>
  <c r="D26" i="8"/>
  <c r="E4" i="8"/>
  <c r="C20" i="8"/>
  <c r="D22" i="8"/>
  <c r="E22" i="8"/>
  <c r="F10" i="8"/>
  <c r="D35" i="8"/>
  <c r="D30" i="8"/>
  <c r="D7" i="8"/>
  <c r="E33" i="8"/>
  <c r="C10" i="8"/>
  <c r="F9" i="8"/>
  <c r="D39" i="8"/>
  <c r="D10" i="8"/>
  <c r="D16" i="8"/>
  <c r="E38" i="8"/>
  <c r="F38" i="8"/>
  <c r="F34" i="8"/>
  <c r="C3" i="8"/>
  <c r="F13" i="8"/>
  <c r="E23" i="8"/>
  <c r="D28" i="8"/>
  <c r="C27" i="8"/>
  <c r="F19" i="8"/>
  <c r="C32" i="8"/>
  <c r="F11" i="8"/>
  <c r="D38" i="8"/>
  <c r="D12" i="8"/>
  <c r="F24" i="8"/>
  <c r="E16" i="8"/>
  <c r="C24" i="8"/>
  <c r="E9" i="8"/>
  <c r="C9" i="8"/>
  <c r="E15" i="8"/>
  <c r="C34" i="8"/>
  <c r="F28" i="8"/>
  <c r="F12" i="8"/>
  <c r="E28" i="8"/>
  <c r="F16" i="8"/>
  <c r="C17" i="8"/>
  <c r="E19" i="8"/>
  <c r="E10" i="8"/>
  <c r="E32" i="8"/>
  <c r="D34" i="8"/>
  <c r="C18" i="8"/>
  <c r="C5" i="8"/>
  <c r="C28" i="8"/>
  <c r="D24" i="8"/>
  <c r="E39" i="8"/>
  <c r="F2" i="8"/>
  <c r="E37" i="8"/>
  <c r="D13" i="8"/>
  <c r="D2" i="8"/>
  <c r="D20" i="8"/>
  <c r="E31" i="8"/>
  <c r="E30" i="8"/>
  <c r="F33" i="8"/>
  <c r="E24" i="8"/>
  <c r="D5" i="8"/>
  <c r="C11" i="8"/>
  <c r="D9" i="8"/>
  <c r="D18" i="8"/>
  <c r="C2" i="8"/>
  <c r="F18" i="8"/>
  <c r="C14" i="8"/>
  <c r="F21" i="8"/>
  <c r="F5" i="8"/>
  <c r="D4" i="8"/>
  <c r="F4" i="8"/>
  <c r="C26" i="8"/>
  <c r="C8" i="8"/>
</calcChain>
</file>

<file path=xl/sharedStrings.xml><?xml version="1.0" encoding="utf-8"?>
<sst xmlns="http://schemas.openxmlformats.org/spreadsheetml/2006/main" count="3761" uniqueCount="783">
  <si>
    <t>ＪＦＡ　Ｕ-１２サッカーリーグ2019（in栃木） 宇河地域リーグ戦（前期）</t>
  </si>
  <si>
    <t>ブロック</t>
  </si>
  <si>
    <t>Ａ</t>
  </si>
  <si>
    <t>会　場</t>
  </si>
  <si>
    <t>石井５</t>
  </si>
  <si>
    <t>会場担当</t>
  </si>
  <si>
    <t>① 9:00</t>
  </si>
  <si>
    <t>5/6/6/5</t>
  </si>
  <si>
    <t>② 9:50</t>
  </si>
  <si>
    <t>B3-B4</t>
  </si>
  <si>
    <t>③10:40</t>
  </si>
  <si>
    <t>B9/B10/B10/B9</t>
  </si>
  <si>
    <t>④11:30</t>
  </si>
  <si>
    <t>7/8/8/7</t>
  </si>
  <si>
    <t>B9-B10</t>
  </si>
  <si>
    <t>⑤12:20</t>
  </si>
  <si>
    <t>4/5/5/4</t>
  </si>
  <si>
    <t>B6/B7/B7/B6</t>
  </si>
  <si>
    <t>8/9/9/8</t>
  </si>
  <si>
    <t>⑥13:10</t>
  </si>
  <si>
    <t>B6-B7</t>
  </si>
  <si>
    <t>豊郷中央小</t>
  </si>
  <si>
    <t>石井６</t>
  </si>
  <si>
    <t>豊郷南小</t>
  </si>
  <si>
    <t>豊郷ＪＦＣ</t>
  </si>
  <si>
    <t>グランディール宇都宮</t>
  </si>
  <si>
    <t>C1-C2</t>
  </si>
  <si>
    <t>D1/D2/D2/D1</t>
  </si>
  <si>
    <t>D1-D2</t>
  </si>
  <si>
    <t>C1/C2/C2/C1</t>
  </si>
  <si>
    <t>9/7/7/9</t>
  </si>
  <si>
    <t>C3-C1</t>
  </si>
  <si>
    <t>D3/D1/D1/D3</t>
  </si>
  <si>
    <t>6/4/4/6</t>
  </si>
  <si>
    <t>D3-D1</t>
  </si>
  <si>
    <t>C3/C1/C1/C3</t>
  </si>
  <si>
    <t>C2-C3</t>
  </si>
  <si>
    <t>D2/D3/D3/D2</t>
  </si>
  <si>
    <t>D2-D3</t>
  </si>
  <si>
    <t>C2/C3/C3/C2</t>
  </si>
  <si>
    <t>6/8/8/6</t>
  </si>
  <si>
    <t>9/1/1/9</t>
  </si>
  <si>
    <t>9-1</t>
  </si>
  <si>
    <t>7/1/1/7</t>
  </si>
  <si>
    <t>C9-C3</t>
  </si>
  <si>
    <t>D9/D3/D3/D9</t>
  </si>
  <si>
    <t>8/2/2/8</t>
  </si>
  <si>
    <t>D9-D3</t>
  </si>
  <si>
    <t>C9/C3/C3/C9</t>
  </si>
  <si>
    <t>5-8</t>
  </si>
  <si>
    <t>4/7/7/4</t>
  </si>
  <si>
    <t>C6-C9</t>
  </si>
  <si>
    <t>D6/D9/D9/D6</t>
  </si>
  <si>
    <t>4-7</t>
  </si>
  <si>
    <t>5/8/8/5</t>
  </si>
  <si>
    <t>D6-D9</t>
  </si>
  <si>
    <t>C6/C9/C9/C6</t>
  </si>
  <si>
    <t>2-5</t>
  </si>
  <si>
    <t>1/4/4/1</t>
  </si>
  <si>
    <t>C3-C6</t>
  </si>
  <si>
    <t>D3/D6/D6/D3</t>
  </si>
  <si>
    <t>1-4</t>
  </si>
  <si>
    <t>2/5/5/2</t>
  </si>
  <si>
    <t>D3-D6</t>
  </si>
  <si>
    <t>C3/C6/C6/C3</t>
  </si>
  <si>
    <t>Ｃ(１５９) ＋ Ｃ(２６７)</t>
  </si>
  <si>
    <t>Ｃ(３４８) ＋ Ｄ(３４８)</t>
  </si>
  <si>
    <t>Ｄ(１５９) ＋ Ｄ(２６７)</t>
  </si>
  <si>
    <t>石井１</t>
  </si>
  <si>
    <t>6-7</t>
  </si>
  <si>
    <t>5/9/9/5</t>
  </si>
  <si>
    <t>C4-C8</t>
  </si>
  <si>
    <t>D4/D8/D8/D4</t>
  </si>
  <si>
    <t>5-9</t>
  </si>
  <si>
    <t>6/7/7/6</t>
  </si>
  <si>
    <t>D4-D8</t>
  </si>
  <si>
    <t>C4/C8/C8/C4</t>
  </si>
  <si>
    <t>2-6</t>
  </si>
  <si>
    <t>1/5/5/1</t>
  </si>
  <si>
    <t>C3-C4</t>
  </si>
  <si>
    <t>D3/D4/D4/D3</t>
  </si>
  <si>
    <t>1-5</t>
  </si>
  <si>
    <t>2/6/6/2</t>
  </si>
  <si>
    <t>D3-D4</t>
  </si>
  <si>
    <t>C3/C4/C4/C3</t>
  </si>
  <si>
    <t>7-2</t>
  </si>
  <si>
    <t>C8-C3</t>
  </si>
  <si>
    <t>D8/D3/D3/D8</t>
  </si>
  <si>
    <t>7/2/2/7</t>
  </si>
  <si>
    <t>D8-D3</t>
  </si>
  <si>
    <t>C8/C3/C3/C8</t>
  </si>
  <si>
    <t>6/10/10/6</t>
  </si>
  <si>
    <t>10/4/4/10</t>
  </si>
  <si>
    <t>1/6/6/1</t>
  </si>
  <si>
    <t>8-1</t>
  </si>
  <si>
    <t>8/1/1/8</t>
  </si>
  <si>
    <t>B</t>
  </si>
  <si>
    <t>白沢Ａ(北)</t>
  </si>
  <si>
    <t>白沢B(南)</t>
  </si>
  <si>
    <t>3/6/6/3</t>
  </si>
  <si>
    <t>7-10</t>
  </si>
  <si>
    <t>3-6</t>
  </si>
  <si>
    <t>9/2/2/9</t>
  </si>
  <si>
    <t>9-2</t>
  </si>
  <si>
    <t>10/3/3/10</t>
  </si>
  <si>
    <t>6/9/9/6</t>
  </si>
  <si>
    <t>10-3</t>
  </si>
  <si>
    <t>6-9</t>
  </si>
  <si>
    <t>7/10/10/7</t>
  </si>
  <si>
    <t>ＪＦＡ　U-12サッカーリーグ2019（in栃木） 宇河地域リーグ戦（前期）【Ａブロック　第１節】</t>
  </si>
  <si>
    <t>ＪＦＡ　U-12サッカーリーグ2019（in栃木） 宇河地域リーグ戦（前期）【Ａ・Ｂブロック　第１節】</t>
  </si>
  <si>
    <t>会場</t>
  </si>
  <si>
    <t>開催日</t>
  </si>
  <si>
    <t>A1</t>
  </si>
  <si>
    <t>A6</t>
  </si>
  <si>
    <t>B3</t>
  </si>
  <si>
    <t>A2</t>
  </si>
  <si>
    <t>A7</t>
  </si>
  <si>
    <t>B4</t>
  </si>
  <si>
    <t>A3</t>
  </si>
  <si>
    <t>A8</t>
  </si>
  <si>
    <t>B6</t>
  </si>
  <si>
    <t>A4</t>
  </si>
  <si>
    <t>A9</t>
  </si>
  <si>
    <t>B7</t>
  </si>
  <si>
    <t>A5</t>
  </si>
  <si>
    <t>A10</t>
  </si>
  <si>
    <t>B9</t>
  </si>
  <si>
    <t>B10</t>
  </si>
  <si>
    <t>【試合時間：２０分-５分-２０分】</t>
  </si>
  <si>
    <t>試合開始</t>
  </si>
  <si>
    <t>監督サイン</t>
  </si>
  <si>
    <t>チーム名</t>
  </si>
  <si>
    <t>得点</t>
  </si>
  <si>
    <t>主審／副審／副審／４審</t>
  </si>
  <si>
    <t>－</t>
  </si>
  <si>
    <t>警告／退場</t>
  </si>
  <si>
    <t>氏名</t>
  </si>
  <si>
    <t>番号</t>
  </si>
  <si>
    <t>理由</t>
  </si>
  <si>
    <t>警告　　退場</t>
  </si>
  <si>
    <t>ＪＦＡ　U-12サッカーリーグ2019（in栃木） 宇河地域リーグ戦（前期）【Ａブロック　第２節】</t>
  </si>
  <si>
    <t>ＪＦＡ　U-12サッカーリーグ2019（in栃木） 宇河地域リーグ戦（前期）【Ａ・Ｂブロック　第２節】</t>
  </si>
  <si>
    <t>B5</t>
  </si>
  <si>
    <t>ＪＦＡ　U-12サッカーリーグ2019（in栃木） 宇河地域リーグ戦（前期）【Ａブロック　第３節】</t>
  </si>
  <si>
    <r>
      <rPr>
        <b/>
        <sz val="12"/>
        <color indexed="8"/>
        <rFont val="AR P丸ゴシック体M"/>
        <family val="3"/>
        <charset val="128"/>
      </rPr>
      <t>警告　　</t>
    </r>
    <r>
      <rPr>
        <b/>
        <strike/>
        <sz val="12"/>
        <color indexed="8"/>
        <rFont val="AR P丸ゴシック体M"/>
        <family val="3"/>
        <charset val="128"/>
      </rPr>
      <t>退場</t>
    </r>
  </si>
  <si>
    <t>ＪＦＡ　U-12サッカーリーグ2019（in栃木） 宇河地域リーグ戦（前期）【Ａブロック　第４節】</t>
  </si>
  <si>
    <t>ＪＦＡ　U-12サッカーリーグ2019（in栃木） 宇河地域リーグ戦（前期）【Ａ・Ｂブロック　第４節】</t>
  </si>
  <si>
    <t>ＪＦＡ　U-12サッカーリーグ2019（in栃木） 宇河地域リーグ戦（前期）【Ａブロック　第５節】</t>
  </si>
  <si>
    <t>ＪＦＡ　U-12サッカーリーグ2019（in栃木） 宇河地域リーグ戦（前期）【Ｂブロック　第１節】</t>
  </si>
  <si>
    <t>ＪＦＡ　U-12サッカーリーグ2019（in栃木） 宇河地域リーグ戦（前期）【Ｂブロック　第２節】</t>
  </si>
  <si>
    <t>ＪＦＡ　U-12サッカーリーグ2019（in栃木） 宇河地域リーグ戦（前期）【Ｂブロック　第３節】</t>
  </si>
  <si>
    <t>ＪＦＡ　U-12サッカーリーグ2019（in栃木） 宇河地域リーグ戦（前期）【Ｂブロック　第４節】</t>
  </si>
  <si>
    <t>ＪＦＡ　U-12サッカーリーグ2019（in栃木） 宇河地域リーグ戦（前期）【Ｂブロック　第５節】</t>
  </si>
  <si>
    <t>ＪＦＡ　U-12サッカーリーグ2019（in栃木） 宇河地域リーグ戦（前期）【Ｃブロック　第１節】</t>
  </si>
  <si>
    <t>ＪＦＡ　U-12サッカーリーグ2019（in栃木） 宇河地域リーグ戦（前期）【Ｃ・Ｄブロック　第１節】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</si>
  <si>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</si>
  <si>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</si>
  <si>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</si>
  <si>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</si>
  <si>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</si>
  <si>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</si>
  <si>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</si>
  <si>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</si>
  <si>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</si>
  <si>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</si>
  <si>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</si>
  <si>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</si>
  <si>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</si>
  <si>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</si>
  <si>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</si>
  <si>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</si>
  <si>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</si>
  <si>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</si>
  <si>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ＪＦＡ　U-12サッカーリーグ2019（in栃木） 宇河地域リーグ戦（前期）【Ｃブロック　第２節】</t>
  </si>
  <si>
    <t>ＪＦＡ　U-12サッカーリーグ2019（in栃木） 宇河地域リーグ戦（前期）【Ｃ・Ｄブロック　第２節】</t>
  </si>
  <si>
    <t>ＪＦＡ　U-12サッカーリーグ2019（in栃木） 宇河地域リーグ戦（前期）【Ｃブロック　第３節】</t>
  </si>
  <si>
    <t>ＪＦＡ　U-12サッカーリーグ2019（in栃木） 宇河地域リーグ戦（前期）【Ｃ・Ｄブロック　第３節】</t>
  </si>
  <si>
    <t>ＪＦＡ　U-12サッカーリーグ2019（in栃木） 宇河地域リーグ戦（前期）【Ｃブロック　第４節】</t>
  </si>
  <si>
    <t>ＪＦＡ　U-12サッカーリーグ2019（in栃木） 宇河地域リーグ戦（前期）【Ｃ・Ｄブロック　第４節】</t>
  </si>
  <si>
    <t>ＪＦＡ　U-12サッカーリーグ2019（in栃木） 宇河地域リーグ戦（前期）【Ｄブロック　第１節】</t>
  </si>
  <si>
    <t>ＪＦＡ　U-12サッカーリーグ2019（in栃木） 宇河地域リーグ戦（前期）【Ｄブロック　第２節】</t>
  </si>
  <si>
    <t>ＪＦＡ　U-12サッカーリーグ2019（in栃木） 宇河地域リーグ戦（前期）【Ｄブロック　第３節】</t>
  </si>
  <si>
    <t>ＪＦＡ　U-12サッカーリーグ2019（in栃木） 宇河地域リーグ戦（前期）【Ｄブロック　第４節】</t>
  </si>
  <si>
    <t>勝ち点</t>
  </si>
  <si>
    <t>試合数</t>
  </si>
  <si>
    <t>得失差</t>
  </si>
  <si>
    <t>ＪＦＡ　U-12サッカーリーグ2019（in栃木） 宇河地域リーグ戦（前期）　星取表</t>
  </si>
  <si>
    <r>
      <rPr>
        <b/>
        <sz val="14"/>
        <rFont val="ＭＳ Ｐゴシック"/>
        <family val="3"/>
        <charset val="128"/>
      </rPr>
      <t>Ａ</t>
    </r>
    <r>
      <rPr>
        <sz val="14"/>
        <rFont val="ＭＳ Ｐゴシック"/>
        <family val="3"/>
        <charset val="128"/>
      </rPr>
      <t>ブロック</t>
    </r>
  </si>
  <si>
    <t>勝ち点率</t>
  </si>
  <si>
    <t>ブロック
順位</t>
  </si>
  <si>
    <t>総合
順位</t>
  </si>
  <si>
    <t>A01</t>
  </si>
  <si>
    <t>-</t>
  </si>
  <si>
    <t>A02</t>
  </si>
  <si>
    <t>A03</t>
  </si>
  <si>
    <t>A04</t>
  </si>
  <si>
    <t>A05</t>
  </si>
  <si>
    <t>A06</t>
  </si>
  <si>
    <t>A07</t>
  </si>
  <si>
    <t>A08</t>
  </si>
  <si>
    <t>A09</t>
  </si>
  <si>
    <t>Bブロック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</si>
  <si>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</si>
  <si>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</si>
  <si>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</si>
  <si>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</si>
  <si>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</si>
  <si>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</si>
  <si>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</si>
  <si>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</si>
  <si>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</si>
  <si>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r>
      <rPr>
        <b/>
        <sz val="14"/>
        <rFont val="ＭＳ Ｐゴシック"/>
        <family val="3"/>
        <charset val="128"/>
      </rPr>
      <t>Ｃ</t>
    </r>
    <r>
      <rPr>
        <sz val="14"/>
        <rFont val="ＭＳ Ｐゴシック"/>
        <family val="3"/>
        <charset val="128"/>
      </rPr>
      <t>ブロック</t>
    </r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</si>
  <si>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</si>
  <si>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</si>
  <si>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</si>
  <si>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</si>
  <si>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</si>
  <si>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</si>
  <si>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</si>
  <si>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</si>
  <si>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</si>
  <si>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Ｄブロック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</si>
  <si>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</si>
  <si>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</si>
  <si>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</si>
  <si>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</si>
  <si>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</si>
  <si>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</si>
  <si>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</si>
  <si>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</si>
  <si>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</si>
  <si>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得失差、得点を考慮する場合の順位算出式</t>
  </si>
  <si>
    <t>=F6+G6*0.0001+H6*0.000001</t>
  </si>
  <si>
    <t>順位 ＝（ 勝ち点率 ＋ 得失差×0.0001 ＋ 得点×0.000001　）　の降順　　　※勝ち点率＝勝ち点÷（試合数×３）</t>
  </si>
  <si>
    <t>順位 ＝ 勝ち点率の降順　　　※勝ち点率＝勝ち点÷（試合数×３）</t>
  </si>
  <si>
    <t>チーム</t>
  </si>
  <si>
    <t>順位</t>
  </si>
  <si>
    <t>ブロック別　組合せ・日程 ・ 会場一覧</t>
    <rPh sb="4" eb="5">
      <t>ベツ</t>
    </rPh>
    <rPh sb="6" eb="8">
      <t>クミアワ</t>
    </rPh>
    <rPh sb="10" eb="12">
      <t>ニッテイ</t>
    </rPh>
    <rPh sb="15" eb="17">
      <t>カイジョウ</t>
    </rPh>
    <rPh sb="17" eb="19">
      <t>イチラン</t>
    </rPh>
    <phoneticPr fontId="61"/>
  </si>
  <si>
    <t>Ａ ブロック</t>
    <phoneticPr fontId="61"/>
  </si>
  <si>
    <t>Ｂ ブロック</t>
    <phoneticPr fontId="61"/>
  </si>
  <si>
    <t>Ｃ ブロック</t>
    <phoneticPr fontId="61"/>
  </si>
  <si>
    <t>Ｄ ブロック</t>
    <phoneticPr fontId="61"/>
  </si>
  <si>
    <t>備　考</t>
    <rPh sb="0" eb="1">
      <t>ビ</t>
    </rPh>
    <rPh sb="2" eb="3">
      <t>コウ</t>
    </rPh>
    <phoneticPr fontId="61"/>
  </si>
  <si>
    <t>（10チーム）</t>
    <phoneticPr fontId="61"/>
  </si>
  <si>
    <t>（９チーム）</t>
    <phoneticPr fontId="61"/>
  </si>
  <si>
    <t>地区別チーム数</t>
    <rPh sb="0" eb="2">
      <t>チク</t>
    </rPh>
    <rPh sb="2" eb="3">
      <t>ベツ</t>
    </rPh>
    <rPh sb="6" eb="7">
      <t>スウ</t>
    </rPh>
    <phoneticPr fontId="57"/>
  </si>
  <si>
    <t>東部</t>
    <rPh sb="0" eb="2">
      <t>トウブ</t>
    </rPh>
    <phoneticPr fontId="57"/>
  </si>
  <si>
    <t>２</t>
    <phoneticPr fontId="57"/>
  </si>
  <si>
    <t>１</t>
    <phoneticPr fontId="57"/>
  </si>
  <si>
    <t>西部</t>
    <rPh sb="0" eb="2">
      <t>セイブ</t>
    </rPh>
    <phoneticPr fontId="57"/>
  </si>
  <si>
    <t>南部</t>
    <rPh sb="0" eb="2">
      <t>ナンブ</t>
    </rPh>
    <phoneticPr fontId="57"/>
  </si>
  <si>
    <t>北部</t>
    <rPh sb="0" eb="2">
      <t>ホクブ</t>
    </rPh>
    <phoneticPr fontId="57"/>
  </si>
  <si>
    <t>中部</t>
    <rPh sb="0" eb="2">
      <t>チュウブ</t>
    </rPh>
    <phoneticPr fontId="57"/>
  </si>
  <si>
    <t>３</t>
    <phoneticPr fontId="57"/>
  </si>
  <si>
    <t>３</t>
    <phoneticPr fontId="61"/>
  </si>
  <si>
    <t>上三川</t>
    <rPh sb="0" eb="3">
      <t>カミノカワ</t>
    </rPh>
    <phoneticPr fontId="57"/>
  </si>
  <si>
    <t>ﾌﾞﾛｯｸ責任
チーム</t>
    <phoneticPr fontId="57"/>
  </si>
  <si>
    <t>(東)清原ＳＳＳ／(西)ＳＵＧＡＯ ＳＣ／(中)岡西ＦＣ／(上)本郷北ＦＣ</t>
    <rPh sb="22" eb="23">
      <t>チュウ</t>
    </rPh>
    <rPh sb="30" eb="31">
      <t>ウエ</t>
    </rPh>
    <phoneticPr fontId="57"/>
  </si>
  <si>
    <t>同ブロックに入らない</t>
    <rPh sb="0" eb="1">
      <t>ドウ</t>
    </rPh>
    <rPh sb="6" eb="7">
      <t>ハイ</t>
    </rPh>
    <phoneticPr fontId="57"/>
  </si>
  <si>
    <t>会場チーム</t>
    <phoneticPr fontId="57"/>
  </si>
  <si>
    <t>(中)ＦＣグランディール宇都宮／(中)豊郷ＪＦＣ宇都宮／(中)泉ＦＣ宇都宮／(中)ＦＣブロケードU11</t>
    <rPh sb="1" eb="2">
      <t>チュウ</t>
    </rPh>
    <rPh sb="17" eb="18">
      <t>チュウ</t>
    </rPh>
    <rPh sb="19" eb="21">
      <t>トヨサト</t>
    </rPh>
    <rPh sb="24" eb="27">
      <t>ウツノミヤ</t>
    </rPh>
    <rPh sb="29" eb="30">
      <t>チュウ</t>
    </rPh>
    <rPh sb="31" eb="32">
      <t>イズミ</t>
    </rPh>
    <rPh sb="34" eb="37">
      <t>ウツノミヤ</t>
    </rPh>
    <rPh sb="39" eb="40">
      <t>チュウ</t>
    </rPh>
    <phoneticPr fontId="57"/>
  </si>
  <si>
    <t>複数ｴﾝﾄﾘｰ
団体</t>
    <rPh sb="8" eb="10">
      <t>ダンタイ</t>
    </rPh>
    <phoneticPr fontId="57"/>
  </si>
  <si>
    <t>(西)ﾌﾞﾗｯﾄﾞﾚｽSS  K　(西)ﾌﾞﾗｯﾄﾞﾚｽSS M／(南)雀宮FC　(南)雀宮FCｾｶﾝﾄﾞ／
(中)FCﾌﾞﾛｹｰﾄﾞ　(中)FCﾌﾞﾛｹｰﾄﾞU11</t>
    <rPh sb="1" eb="2">
      <t>ニシ</t>
    </rPh>
    <rPh sb="18" eb="19">
      <t>ニシ</t>
    </rPh>
    <rPh sb="34" eb="35">
      <t>ミナミ</t>
    </rPh>
    <rPh sb="36" eb="38">
      <t>スズメノミヤ</t>
    </rPh>
    <rPh sb="56" eb="57">
      <t>チュウ</t>
    </rPh>
    <phoneticPr fontId="57"/>
  </si>
  <si>
    <t>同団体は、
同ブロックに入らない</t>
    <rPh sb="0" eb="1">
      <t>ドウ</t>
    </rPh>
    <rPh sb="1" eb="3">
      <t>ダンタイ</t>
    </rPh>
    <rPh sb="6" eb="7">
      <t>ドウ</t>
    </rPh>
    <rPh sb="12" eb="13">
      <t>ハイ</t>
    </rPh>
    <phoneticPr fontId="57"/>
  </si>
  <si>
    <t>石井ＦＣ</t>
    <rPh sb="0" eb="2">
      <t>イシイ</t>
    </rPh>
    <phoneticPr fontId="57"/>
  </si>
  <si>
    <t>リフレSCチェルビアット</t>
    <phoneticPr fontId="57"/>
  </si>
  <si>
    <t>ともぞうＳＣ U11</t>
    <phoneticPr fontId="57"/>
  </si>
  <si>
    <t>岡西ＦＣ</t>
    <rPh sb="0" eb="2">
      <t>オカニシ</t>
    </rPh>
    <phoneticPr fontId="57"/>
  </si>
  <si>
    <t>2</t>
    <phoneticPr fontId="57"/>
  </si>
  <si>
    <t>ジュベニール</t>
    <phoneticPr fontId="57"/>
  </si>
  <si>
    <t>雀宮ＦＣセカンド</t>
    <rPh sb="0" eb="2">
      <t>スズメノミヤ</t>
    </rPh>
    <phoneticPr fontId="57"/>
  </si>
  <si>
    <t>ＦＣブロケードU11</t>
    <phoneticPr fontId="57"/>
  </si>
  <si>
    <t>国本ＪＳＣ</t>
    <rPh sb="0" eb="2">
      <t>コクモト</t>
    </rPh>
    <phoneticPr fontId="57"/>
  </si>
  <si>
    <t>3</t>
    <phoneticPr fontId="57"/>
  </si>
  <si>
    <t>ウエストフットコム</t>
    <phoneticPr fontId="57"/>
  </si>
  <si>
    <t>ブラッドレスＳＳ Ｍ</t>
    <phoneticPr fontId="57"/>
  </si>
  <si>
    <t>ＦＣみらいＶ</t>
    <phoneticPr fontId="57"/>
  </si>
  <si>
    <t>上三川ＦＣ</t>
    <rPh sb="0" eb="3">
      <t>カミノカワ</t>
    </rPh>
    <phoneticPr fontId="57"/>
  </si>
  <si>
    <t>4</t>
    <phoneticPr fontId="57"/>
  </si>
  <si>
    <t>上三川ＳＣ</t>
    <rPh sb="0" eb="3">
      <t>カミノカワ</t>
    </rPh>
    <phoneticPr fontId="57"/>
  </si>
  <si>
    <t>カテット白沢ＳＳ</t>
    <rPh sb="4" eb="6">
      <t>シラサワ</t>
    </rPh>
    <phoneticPr fontId="57"/>
  </si>
  <si>
    <t>宝木キッカーズ</t>
    <rPh sb="0" eb="2">
      <t>タカラギ</t>
    </rPh>
    <phoneticPr fontId="57"/>
  </si>
  <si>
    <t>ＦＣ Ｒｉｓｏ</t>
    <phoneticPr fontId="57"/>
  </si>
  <si>
    <t>5</t>
    <phoneticPr fontId="57"/>
  </si>
  <si>
    <t>雀宮ＦＣ</t>
    <rPh sb="0" eb="2">
      <t>スズメノミヤ</t>
    </rPh>
    <phoneticPr fontId="57"/>
  </si>
  <si>
    <t>上河内ＪＳＣ</t>
    <rPh sb="0" eb="3">
      <t>カミカワチ</t>
    </rPh>
    <phoneticPr fontId="57"/>
  </si>
  <si>
    <t>本郷北ＦＣ</t>
    <rPh sb="0" eb="2">
      <t>ホンゴウ</t>
    </rPh>
    <rPh sb="2" eb="3">
      <t>キタ</t>
    </rPh>
    <phoneticPr fontId="57"/>
  </si>
  <si>
    <t>6</t>
    <phoneticPr fontId="57"/>
  </si>
  <si>
    <t>清原ＳＳＳ</t>
    <rPh sb="0" eb="2">
      <t>キヨハラ</t>
    </rPh>
    <phoneticPr fontId="57"/>
  </si>
  <si>
    <t>豊郷ＪＦＣ宇都宮</t>
    <rPh sb="0" eb="2">
      <t>トヨサト</t>
    </rPh>
    <rPh sb="5" eb="8">
      <t>ウツノミヤ</t>
    </rPh>
    <phoneticPr fontId="57"/>
  </si>
  <si>
    <t>ブラッドレスＳＳ Ｋ</t>
    <phoneticPr fontId="57"/>
  </si>
  <si>
    <t>7</t>
    <phoneticPr fontId="57"/>
  </si>
  <si>
    <t>緑が丘ＹＦＣ</t>
    <rPh sb="0" eb="1">
      <t>ミドリ</t>
    </rPh>
    <rPh sb="2" eb="3">
      <t>オカ</t>
    </rPh>
    <phoneticPr fontId="57"/>
  </si>
  <si>
    <t>サウス宇都宮ＳＣ</t>
    <rPh sb="3" eb="6">
      <t>ウツノミヤ</t>
    </rPh>
    <phoneticPr fontId="57"/>
  </si>
  <si>
    <t>グランディール宇都宮</t>
    <rPh sb="7" eb="10">
      <t>ウツノミヤ</t>
    </rPh>
    <phoneticPr fontId="57"/>
  </si>
  <si>
    <t>8</t>
    <phoneticPr fontId="57"/>
  </si>
  <si>
    <t>ＦＣアネーロ・U12</t>
    <phoneticPr fontId="57"/>
  </si>
  <si>
    <t>ＦＣブロケード</t>
    <phoneticPr fontId="57"/>
  </si>
  <si>
    <t>泉ＦＣ宇都宮</t>
    <rPh sb="0" eb="1">
      <t>イズミ</t>
    </rPh>
    <rPh sb="3" eb="6">
      <t>ウツノミヤ</t>
    </rPh>
    <phoneticPr fontId="57"/>
  </si>
  <si>
    <t>細谷ＳＣ</t>
    <rPh sb="0" eb="2">
      <t>ホソヤ</t>
    </rPh>
    <phoneticPr fontId="57"/>
  </si>
  <si>
    <t>9</t>
    <phoneticPr fontId="57"/>
  </si>
  <si>
    <t>昭和・戸祭ＳＣ</t>
    <rPh sb="0" eb="2">
      <t>ショウワ</t>
    </rPh>
    <rPh sb="3" eb="5">
      <t>トマツリ</t>
    </rPh>
    <phoneticPr fontId="57"/>
  </si>
  <si>
    <t>富士見ＳＳＳ</t>
    <rPh sb="0" eb="3">
      <t>フジミ</t>
    </rPh>
    <phoneticPr fontId="57"/>
  </si>
  <si>
    <t>ＦＣアリーバ</t>
    <phoneticPr fontId="57"/>
  </si>
  <si>
    <t>10</t>
    <phoneticPr fontId="57"/>
  </si>
  <si>
    <t>ＦＣグラシアス</t>
    <phoneticPr fontId="57"/>
  </si>
  <si>
    <t>みはらＳＣJr</t>
    <phoneticPr fontId="57"/>
  </si>
  <si>
    <t>１節</t>
    <phoneticPr fontId="57"/>
  </si>
  <si>
    <t>日</t>
    <rPh sb="0" eb="1">
      <t>ニチ</t>
    </rPh>
    <phoneticPr fontId="61"/>
  </si>
  <si>
    <t>石井３（１）</t>
    <rPh sb="0" eb="2">
      <t>イシイ</t>
    </rPh>
    <phoneticPr fontId="61"/>
  </si>
  <si>
    <t>石井５（１）</t>
    <rPh sb="0" eb="2">
      <t>イシイ</t>
    </rPh>
    <phoneticPr fontId="57"/>
  </si>
  <si>
    <t>豊郷中央小（６）</t>
    <phoneticPr fontId="57"/>
  </si>
  <si>
    <t>豊郷南小（７）</t>
    <phoneticPr fontId="57"/>
  </si>
  <si>
    <t>456＋789</t>
    <phoneticPr fontId="57"/>
  </si>
  <si>
    <t>石井４（Ａ６）</t>
    <rPh sb="0" eb="2">
      <t>イシイ</t>
    </rPh>
    <phoneticPr fontId="61"/>
  </si>
  <si>
    <t>石井６（Ｃ１）</t>
    <phoneticPr fontId="57"/>
  </si>
  <si>
    <t>A＋B</t>
    <phoneticPr fontId="57"/>
  </si>
  <si>
    <t>C123＋D123</t>
    <phoneticPr fontId="57"/>
  </si>
  <si>
    <t>２節</t>
    <phoneticPr fontId="57"/>
  </si>
  <si>
    <t>土</t>
    <rPh sb="0" eb="1">
      <t>ド</t>
    </rPh>
    <phoneticPr fontId="61"/>
  </si>
  <si>
    <t>陽東小（２）</t>
    <phoneticPr fontId="57"/>
  </si>
  <si>
    <t>豊郷南小（７）</t>
    <phoneticPr fontId="57"/>
  </si>
  <si>
    <t>147＋258</t>
    <phoneticPr fontId="57"/>
  </si>
  <si>
    <t>白沢Ｂ（Ｄ３）</t>
    <rPh sb="0" eb="2">
      <t>シラサワ</t>
    </rPh>
    <phoneticPr fontId="57"/>
  </si>
  <si>
    <t>A＋B</t>
    <phoneticPr fontId="57"/>
  </si>
  <si>
    <t>C369＋D369</t>
    <phoneticPr fontId="57"/>
  </si>
  <si>
    <t>３節</t>
    <phoneticPr fontId="57"/>
  </si>
  <si>
    <t>豊郷中央小（６）</t>
    <phoneticPr fontId="57"/>
  </si>
  <si>
    <t>159＋267</t>
    <phoneticPr fontId="57"/>
  </si>
  <si>
    <t>C348＋D348</t>
    <phoneticPr fontId="57"/>
  </si>
  <si>
    <t>土</t>
    <rPh sb="0" eb="1">
      <t>ド</t>
    </rPh>
    <phoneticPr fontId="57"/>
  </si>
  <si>
    <t>予備日（石井５６、白沢ＡＢ）</t>
    <rPh sb="0" eb="3">
      <t>ヨビビ</t>
    </rPh>
    <rPh sb="4" eb="6">
      <t>イシイ</t>
    </rPh>
    <rPh sb="9" eb="11">
      <t>シラサワ</t>
    </rPh>
    <phoneticPr fontId="57"/>
  </si>
  <si>
    <t>２面不足</t>
    <rPh sb="1" eb="2">
      <t>メン</t>
    </rPh>
    <rPh sb="2" eb="4">
      <t>フソク</t>
    </rPh>
    <phoneticPr fontId="57"/>
  </si>
  <si>
    <t>４節</t>
    <phoneticPr fontId="57"/>
  </si>
  <si>
    <t>泉が丘小（８）</t>
    <phoneticPr fontId="57"/>
  </si>
  <si>
    <t>168＋357</t>
    <phoneticPr fontId="57"/>
  </si>
  <si>
    <t>５節</t>
    <phoneticPr fontId="57"/>
  </si>
  <si>
    <t>土</t>
    <phoneticPr fontId="61"/>
  </si>
  <si>
    <t>豊郷中央小
不使用</t>
    <rPh sb="0" eb="2">
      <t>トヨサト</t>
    </rPh>
    <rPh sb="2" eb="4">
      <t>チュウオウ</t>
    </rPh>
    <rPh sb="4" eb="5">
      <t>ショウ</t>
    </rPh>
    <rPh sb="6" eb="9">
      <t>フシヨウ</t>
    </rPh>
    <phoneticPr fontId="57"/>
  </si>
  <si>
    <t>予備日（石井４５６、白沢ＡＢ、豊郷中央小）</t>
    <rPh sb="0" eb="3">
      <t>ヨビビ</t>
    </rPh>
    <rPh sb="4" eb="6">
      <t>イシイ</t>
    </rPh>
    <rPh sb="10" eb="12">
      <t>シラサワ</t>
    </rPh>
    <rPh sb="15" eb="17">
      <t>トヨサト</t>
    </rPh>
    <rPh sb="17" eb="19">
      <t>チュウオウ</t>
    </rPh>
    <rPh sb="19" eb="20">
      <t>ショウ</t>
    </rPh>
    <phoneticPr fontId="57"/>
  </si>
  <si>
    <t>Ａ　ブロック
運営責任者</t>
    <phoneticPr fontId="61"/>
  </si>
  <si>
    <t>大西　健二
（東部地区副代表）
清原ＳＳＳ</t>
    <rPh sb="0" eb="2">
      <t>オオニシ</t>
    </rPh>
    <rPh sb="3" eb="5">
      <t>ケンジ</t>
    </rPh>
    <rPh sb="11" eb="12">
      <t>フク</t>
    </rPh>
    <phoneticPr fontId="61"/>
  </si>
  <si>
    <t xml:space="preserve"> 〒321-322
 宇都宮市宮市清原台5-20-28
　starboad@fantasy.plala.or.jp</t>
    <rPh sb="11" eb="15">
      <t>ウツノミヤシ</t>
    </rPh>
    <rPh sb="15" eb="16">
      <t>ミヤ</t>
    </rPh>
    <rPh sb="16" eb="17">
      <t>シ</t>
    </rPh>
    <rPh sb="17" eb="19">
      <t>キヨハラ</t>
    </rPh>
    <rPh sb="19" eb="20">
      <t>ダイ</t>
    </rPh>
    <phoneticPr fontId="61"/>
  </si>
  <si>
    <t>連絡先</t>
    <phoneticPr fontId="61"/>
  </si>
  <si>
    <t>０８０-３４５６-３４１８</t>
    <phoneticPr fontId="57"/>
  </si>
  <si>
    <t>Ｂ　ブロック
運営責任者</t>
    <phoneticPr fontId="61"/>
  </si>
  <si>
    <t>千葉　悦弘
（西部地区代表）
ＳＵＧＡＯ ＳＣ</t>
    <rPh sb="0" eb="2">
      <t>チバ</t>
    </rPh>
    <phoneticPr fontId="61"/>
  </si>
  <si>
    <t xml:space="preserve"> 〒321-0151
 宇都宮市西川田町880-87
　etsuhiro.1008@gmail.com</t>
    <phoneticPr fontId="61"/>
  </si>
  <si>
    <t>０９０-４２４０-２８１３</t>
    <phoneticPr fontId="57"/>
  </si>
  <si>
    <t>Ｃ　ブロック
運営責任者</t>
    <phoneticPr fontId="61"/>
  </si>
  <si>
    <t>鈴木　義則
（上三川地区代表）
本郷北ＦＣ</t>
    <rPh sb="0" eb="2">
      <t>スズキ</t>
    </rPh>
    <rPh sb="7" eb="10">
      <t>カミノカワ</t>
    </rPh>
    <rPh sb="10" eb="12">
      <t>チク</t>
    </rPh>
    <phoneticPr fontId="61"/>
  </si>
  <si>
    <t xml:space="preserve"> 〒329-0607
 河内郡上三川町西汗1746-67
　spw66ny9@arrow.ocn.ne.jp</t>
    <phoneticPr fontId="61"/>
  </si>
  <si>
    <t>０９０-２４７９-３７５９</t>
    <phoneticPr fontId="61"/>
  </si>
  <si>
    <t>Ｄ　ブロック
運営責任者</t>
    <phoneticPr fontId="61"/>
  </si>
  <si>
    <t>長谷川　洋
（中部地区代表）
岡西ＦＣ</t>
    <rPh sb="0" eb="3">
      <t>ハセガワ</t>
    </rPh>
    <rPh sb="4" eb="5">
      <t>ヨウ</t>
    </rPh>
    <rPh sb="7" eb="8">
      <t>チュウ</t>
    </rPh>
    <phoneticPr fontId="61"/>
  </si>
  <si>
    <t xml:space="preserve"> 〒329-1105
 宇都宮市中岡本町3713-239
　ham-hase@pa2.so-net.ne.jp</t>
    <phoneticPr fontId="61"/>
  </si>
  <si>
    <t>０９０-８８４６-９３１２</t>
    <phoneticPr fontId="61"/>
  </si>
  <si>
    <t>ＪＦＡ　U-12サッカーリーグ2019（in栃木） 宇河地域リーグ戦（前期）</t>
    <rPh sb="22" eb="24">
      <t>トチギ</t>
    </rPh>
    <rPh sb="26" eb="28">
      <t>ウカワ</t>
    </rPh>
    <rPh sb="28" eb="30">
      <t>チイキ</t>
    </rPh>
    <rPh sb="35" eb="36">
      <t>マエ</t>
    </rPh>
    <phoneticPr fontId="61"/>
  </si>
  <si>
    <t>対戦スケジュール</t>
    <phoneticPr fontId="61"/>
  </si>
  <si>
    <r>
      <t>【　第１節　】　４／１４（</t>
    </r>
    <r>
      <rPr>
        <b/>
        <sz val="14"/>
        <color indexed="10"/>
        <rFont val="ＭＳ Ｐゴシック"/>
        <family val="3"/>
        <charset val="128"/>
      </rPr>
      <t>日</t>
    </r>
    <r>
      <rPr>
        <b/>
        <sz val="14"/>
        <color indexed="8"/>
        <rFont val="ＭＳ Ｐゴシック"/>
        <family val="3"/>
        <charset val="128"/>
      </rPr>
      <t>）</t>
    </r>
    <rPh sb="13" eb="14">
      <t>ニチ</t>
    </rPh>
    <phoneticPr fontId="61"/>
  </si>
  <si>
    <t>ブロック</t>
    <phoneticPr fontId="57"/>
  </si>
  <si>
    <t>Ａ</t>
    <phoneticPr fontId="61"/>
  </si>
  <si>
    <t>Ａ ＋ Ｂ</t>
    <phoneticPr fontId="61"/>
  </si>
  <si>
    <t>Ｂ</t>
    <phoneticPr fontId="61"/>
  </si>
  <si>
    <t>会　場</t>
    <rPh sb="0" eb="1">
      <t>カイ</t>
    </rPh>
    <rPh sb="2" eb="3">
      <t>バ</t>
    </rPh>
    <phoneticPr fontId="57"/>
  </si>
  <si>
    <t>石井３</t>
    <rPh sb="0" eb="2">
      <t>イシイ</t>
    </rPh>
    <phoneticPr fontId="61"/>
  </si>
  <si>
    <t>石井４</t>
    <rPh sb="0" eb="2">
      <t>イシイ</t>
    </rPh>
    <phoneticPr fontId="61"/>
  </si>
  <si>
    <t>石井５</t>
    <rPh sb="0" eb="2">
      <t>イシイ</t>
    </rPh>
    <phoneticPr fontId="61"/>
  </si>
  <si>
    <t>会場担当</t>
    <rPh sb="0" eb="2">
      <t>カイジョウ</t>
    </rPh>
    <rPh sb="2" eb="4">
      <t>タントウ</t>
    </rPh>
    <phoneticPr fontId="57"/>
  </si>
  <si>
    <t>リフレSCチェルビアット　</t>
    <phoneticPr fontId="57"/>
  </si>
  <si>
    <t>① 9:00</t>
    <phoneticPr fontId="62"/>
  </si>
  <si>
    <t>1-2</t>
    <phoneticPr fontId="57"/>
  </si>
  <si>
    <t>5/6/6/5</t>
    <phoneticPr fontId="57"/>
  </si>
  <si>
    <t>A3-A4</t>
    <phoneticPr fontId="57"/>
  </si>
  <si>
    <r>
      <t>B3/B4/</t>
    </r>
    <r>
      <rPr>
        <b/>
        <sz val="11"/>
        <color rgb="FFFF0000"/>
        <rFont val="ＭＳ Ｐゴシック"/>
        <family val="3"/>
        <charset val="128"/>
      </rPr>
      <t>B4</t>
    </r>
    <r>
      <rPr>
        <sz val="11"/>
        <rFont val="ＭＳ Ｐゴシック"/>
        <family val="3"/>
        <charset val="128"/>
      </rPr>
      <t>/B3</t>
    </r>
    <phoneticPr fontId="57"/>
  </si>
  <si>
    <t>② 9:50</t>
    <phoneticPr fontId="62"/>
  </si>
  <si>
    <t>5-6</t>
    <phoneticPr fontId="57"/>
  </si>
  <si>
    <t>1/2/2/1</t>
    <phoneticPr fontId="57"/>
  </si>
  <si>
    <r>
      <t>A3/A4/</t>
    </r>
    <r>
      <rPr>
        <b/>
        <sz val="11"/>
        <color rgb="FFFF0000"/>
        <rFont val="ＭＳ Ｐゴシック"/>
        <family val="3"/>
        <charset val="128"/>
      </rPr>
      <t>A4</t>
    </r>
    <r>
      <rPr>
        <sz val="11"/>
        <rFont val="ＭＳ Ｐゴシック"/>
        <family val="3"/>
        <charset val="128"/>
      </rPr>
      <t>/A3</t>
    </r>
    <phoneticPr fontId="57"/>
  </si>
  <si>
    <t>③10:40</t>
    <phoneticPr fontId="62"/>
  </si>
  <si>
    <t>7-8</t>
    <phoneticPr fontId="57"/>
  </si>
  <si>
    <t>2/3/3/2</t>
    <phoneticPr fontId="57"/>
  </si>
  <si>
    <t>A9-A10</t>
    <phoneticPr fontId="57"/>
  </si>
  <si>
    <t>④11:30</t>
    <phoneticPr fontId="62"/>
  </si>
  <si>
    <t>2-3</t>
    <phoneticPr fontId="57"/>
  </si>
  <si>
    <t>7/8/8/7</t>
    <phoneticPr fontId="57"/>
  </si>
  <si>
    <t>A9/A10/A10/A9</t>
    <phoneticPr fontId="57"/>
  </si>
  <si>
    <t>⑤12:20</t>
    <phoneticPr fontId="62"/>
  </si>
  <si>
    <t>10-1</t>
    <phoneticPr fontId="57"/>
  </si>
  <si>
    <t>4/5/5/4</t>
    <phoneticPr fontId="57"/>
  </si>
  <si>
    <t>A6-A7</t>
    <phoneticPr fontId="57"/>
  </si>
  <si>
    <t>4-5</t>
    <phoneticPr fontId="57"/>
  </si>
  <si>
    <t>8/9/9/8</t>
    <phoneticPr fontId="57"/>
  </si>
  <si>
    <t>⑥13:10</t>
    <phoneticPr fontId="62"/>
  </si>
  <si>
    <t>A6/A7/A7/A6</t>
    <phoneticPr fontId="57"/>
  </si>
  <si>
    <t>⑦14:00</t>
    <phoneticPr fontId="62"/>
  </si>
  <si>
    <t>8-9</t>
    <phoneticPr fontId="57"/>
  </si>
  <si>
    <t>10/1/1/10</t>
    <phoneticPr fontId="57"/>
  </si>
  <si>
    <t>Ｃ(４５６) ＋ Ｃ(７８９)</t>
    <phoneticPr fontId="61"/>
  </si>
  <si>
    <t>Ｃ(１２３) ＋ Ｄ(１２３)</t>
    <phoneticPr fontId="61"/>
  </si>
  <si>
    <t>Ｄ(４５６) ＋ Ｄ(７８９)</t>
    <phoneticPr fontId="61"/>
  </si>
  <si>
    <t>豊郷中央小</t>
    <rPh sb="0" eb="2">
      <t>トヨサト</t>
    </rPh>
    <rPh sb="2" eb="4">
      <t>チュウオウ</t>
    </rPh>
    <rPh sb="4" eb="5">
      <t>ショウ</t>
    </rPh>
    <phoneticPr fontId="61"/>
  </si>
  <si>
    <t>石井６</t>
    <rPh sb="0" eb="2">
      <t>イシイ</t>
    </rPh>
    <phoneticPr fontId="61"/>
  </si>
  <si>
    <t>豊郷南小</t>
    <rPh sb="0" eb="2">
      <t>トヨサト</t>
    </rPh>
    <rPh sb="2" eb="3">
      <t>ミナミ</t>
    </rPh>
    <rPh sb="3" eb="4">
      <t>ショウ</t>
    </rPh>
    <phoneticPr fontId="61"/>
  </si>
  <si>
    <t>豊郷ＪＦＣ</t>
    <rPh sb="0" eb="2">
      <t>トヨサト</t>
    </rPh>
    <phoneticPr fontId="57"/>
  </si>
  <si>
    <t xml:space="preserve">ともぞうＳＣ U11  </t>
    <phoneticPr fontId="57"/>
  </si>
  <si>
    <t>グランディール宇都宮</t>
    <rPh sb="7" eb="10">
      <t>ウツノミヤ</t>
    </rPh>
    <phoneticPr fontId="57"/>
  </si>
  <si>
    <t>6-4</t>
    <phoneticPr fontId="57"/>
  </si>
  <si>
    <t>9-7</t>
    <phoneticPr fontId="57"/>
  </si>
  <si>
    <r>
      <t>【　第２節　】　４／２７（</t>
    </r>
    <r>
      <rPr>
        <b/>
        <sz val="14"/>
        <color indexed="30"/>
        <rFont val="ＭＳ Ｐゴシック"/>
        <family val="3"/>
        <charset val="128"/>
      </rPr>
      <t>土</t>
    </r>
    <r>
      <rPr>
        <b/>
        <sz val="14"/>
        <rFont val="ＭＳ Ｐゴシック"/>
        <family val="3"/>
        <charset val="128"/>
      </rPr>
      <t>）</t>
    </r>
    <rPh sb="13" eb="14">
      <t>ド</t>
    </rPh>
    <phoneticPr fontId="61"/>
  </si>
  <si>
    <t xml:space="preserve">ジュベニール </t>
    <phoneticPr fontId="57"/>
  </si>
  <si>
    <t xml:space="preserve">ブラッドレスＳＳ Ｍ </t>
    <phoneticPr fontId="57"/>
  </si>
  <si>
    <t xml:space="preserve">雀宮ＦＣセカンド </t>
    <phoneticPr fontId="57"/>
  </si>
  <si>
    <t>2-4</t>
    <phoneticPr fontId="57"/>
  </si>
  <si>
    <t>8/10/10/8</t>
    <phoneticPr fontId="57"/>
  </si>
  <si>
    <t>A5-A7</t>
    <phoneticPr fontId="57"/>
  </si>
  <si>
    <t>B5/B7/B7/B5</t>
    <phoneticPr fontId="57"/>
  </si>
  <si>
    <t>8-10</t>
    <phoneticPr fontId="57"/>
  </si>
  <si>
    <t>2/4/4/2</t>
    <phoneticPr fontId="57"/>
  </si>
  <si>
    <t>B5-B7</t>
    <phoneticPr fontId="57"/>
  </si>
  <si>
    <t>A5/A7/A7/A5</t>
    <phoneticPr fontId="57"/>
  </si>
  <si>
    <t>1-3</t>
    <phoneticPr fontId="57"/>
  </si>
  <si>
    <t>7/9/9/7</t>
    <phoneticPr fontId="57"/>
  </si>
  <si>
    <t>A4-A6</t>
    <phoneticPr fontId="57"/>
  </si>
  <si>
    <t>B4/B6/B6/B4</t>
    <phoneticPr fontId="57"/>
  </si>
  <si>
    <t>7-9</t>
    <phoneticPr fontId="57"/>
  </si>
  <si>
    <t>1/3/3/1</t>
    <phoneticPr fontId="57"/>
  </si>
  <si>
    <t>B4-B6</t>
    <phoneticPr fontId="57"/>
  </si>
  <si>
    <t>A4/A6/A6/A4</t>
    <phoneticPr fontId="57"/>
  </si>
  <si>
    <t>10-2</t>
    <phoneticPr fontId="57"/>
  </si>
  <si>
    <t>6/8/8/6</t>
    <phoneticPr fontId="57"/>
  </si>
  <si>
    <t>A3-A5</t>
    <phoneticPr fontId="57"/>
  </si>
  <si>
    <t>B3/B5/B5/B3</t>
    <phoneticPr fontId="57"/>
  </si>
  <si>
    <t>6-8</t>
    <phoneticPr fontId="57"/>
  </si>
  <si>
    <t>9/1/1/9</t>
    <phoneticPr fontId="57"/>
  </si>
  <si>
    <t>B3-B5</t>
    <phoneticPr fontId="57"/>
  </si>
  <si>
    <t>A3/A5/A5/A3</t>
    <phoneticPr fontId="57"/>
  </si>
  <si>
    <t>9-1</t>
    <phoneticPr fontId="57"/>
  </si>
  <si>
    <t>10/2/2/10</t>
    <phoneticPr fontId="57"/>
  </si>
  <si>
    <t>Ｃ(１４７) ＋ Ｃ(２５８)</t>
    <phoneticPr fontId="61"/>
  </si>
  <si>
    <t>Ｃ(３６９) ＋ Ｄ(３６９)</t>
    <phoneticPr fontId="61"/>
  </si>
  <si>
    <t>Ｄ(１４７) ＋ Ｄ(２５８)</t>
    <phoneticPr fontId="61"/>
  </si>
  <si>
    <t>陽東小</t>
    <rPh sb="0" eb="2">
      <t>ヨウトウ</t>
    </rPh>
    <rPh sb="2" eb="3">
      <t>ショウ</t>
    </rPh>
    <phoneticPr fontId="61"/>
  </si>
  <si>
    <t>白沢Ｂ(南)</t>
    <rPh sb="0" eb="2">
      <t>シラサワ</t>
    </rPh>
    <rPh sb="4" eb="5">
      <t>ミナミ</t>
    </rPh>
    <phoneticPr fontId="61"/>
  </si>
  <si>
    <t xml:space="preserve"> </t>
    <phoneticPr fontId="57"/>
  </si>
  <si>
    <t>8-2</t>
    <phoneticPr fontId="57"/>
  </si>
  <si>
    <t>7/1/1/7</t>
    <phoneticPr fontId="57"/>
  </si>
  <si>
    <t>7-1</t>
    <phoneticPr fontId="57"/>
  </si>
  <si>
    <t>5-8</t>
    <phoneticPr fontId="57"/>
  </si>
  <si>
    <t>4/7/7/4</t>
    <phoneticPr fontId="57"/>
  </si>
  <si>
    <t>4-7</t>
    <phoneticPr fontId="57"/>
  </si>
  <si>
    <t>2-5</t>
    <phoneticPr fontId="57"/>
  </si>
  <si>
    <t>1/4/4/1</t>
    <phoneticPr fontId="57"/>
  </si>
  <si>
    <t>1-4</t>
    <phoneticPr fontId="57"/>
  </si>
  <si>
    <r>
      <t>【　第３節　】　５／１２（</t>
    </r>
    <r>
      <rPr>
        <b/>
        <sz val="14"/>
        <color indexed="10"/>
        <rFont val="ＭＳ Ｐゴシック"/>
        <family val="3"/>
        <charset val="128"/>
      </rPr>
      <t>日</t>
    </r>
    <r>
      <rPr>
        <b/>
        <sz val="14"/>
        <rFont val="ＭＳ Ｐゴシック"/>
        <family val="3"/>
        <charset val="128"/>
      </rPr>
      <t>）</t>
    </r>
    <rPh sb="13" eb="14">
      <t>ニチ</t>
    </rPh>
    <phoneticPr fontId="61"/>
  </si>
  <si>
    <t>石井１</t>
    <rPh sb="0" eb="2">
      <t>イシイ</t>
    </rPh>
    <phoneticPr fontId="61"/>
  </si>
  <si>
    <t>2-6</t>
    <phoneticPr fontId="57"/>
  </si>
  <si>
    <t>1-5</t>
    <phoneticPr fontId="57"/>
  </si>
  <si>
    <r>
      <t>【　第４節　】　５／１９（</t>
    </r>
    <r>
      <rPr>
        <b/>
        <sz val="14"/>
        <color indexed="10"/>
        <rFont val="ＭＳ Ｐゴシック"/>
        <family val="3"/>
        <charset val="128"/>
      </rPr>
      <t>日</t>
    </r>
    <r>
      <rPr>
        <b/>
        <sz val="14"/>
        <rFont val="ＭＳ Ｐゴシック"/>
        <family val="3"/>
        <charset val="128"/>
      </rPr>
      <t>）</t>
    </r>
    <rPh sb="13" eb="14">
      <t>ニチ</t>
    </rPh>
    <phoneticPr fontId="61"/>
  </si>
  <si>
    <t>4/8/8/4</t>
    <phoneticPr fontId="57"/>
  </si>
  <si>
    <t>A3-A7</t>
    <phoneticPr fontId="57"/>
  </si>
  <si>
    <t>B3/B7/B7/B3</t>
    <phoneticPr fontId="57"/>
  </si>
  <si>
    <t>4-8</t>
    <phoneticPr fontId="57"/>
  </si>
  <si>
    <t>B3-B7</t>
    <phoneticPr fontId="57"/>
  </si>
  <si>
    <t>A3/A7/A7/A3</t>
    <phoneticPr fontId="57"/>
  </si>
  <si>
    <t>6-10</t>
    <phoneticPr fontId="57"/>
  </si>
  <si>
    <t>A5-A9</t>
    <phoneticPr fontId="57"/>
  </si>
  <si>
    <t>B5/B9/B9/B5</t>
    <phoneticPr fontId="57"/>
  </si>
  <si>
    <t>B5-B9</t>
    <phoneticPr fontId="57"/>
  </si>
  <si>
    <t>A5/A9/A9/A5</t>
    <phoneticPr fontId="57"/>
  </si>
  <si>
    <t>A9-A3</t>
    <phoneticPr fontId="57"/>
  </si>
  <si>
    <t>B9/B3/B3/B9</t>
    <phoneticPr fontId="57"/>
  </si>
  <si>
    <t>10-4</t>
    <phoneticPr fontId="57"/>
  </si>
  <si>
    <t>B9-B3</t>
    <phoneticPr fontId="57"/>
  </si>
  <si>
    <t>A9/A3/A3/A9</t>
    <phoneticPr fontId="57"/>
  </si>
  <si>
    <t>8/2/2/8</t>
    <phoneticPr fontId="57"/>
  </si>
  <si>
    <t>Ｄ(１６８) ＋ Ｄ(３５７)</t>
    <phoneticPr fontId="61"/>
  </si>
  <si>
    <t>泉が丘小</t>
    <rPh sb="0" eb="1">
      <t>イズミ</t>
    </rPh>
    <rPh sb="2" eb="3">
      <t>オカ</t>
    </rPh>
    <rPh sb="3" eb="4">
      <t>ショウ</t>
    </rPh>
    <phoneticPr fontId="61"/>
  </si>
  <si>
    <t>泉ＦＣ宇都宮</t>
    <phoneticPr fontId="57"/>
  </si>
  <si>
    <t>1-6</t>
    <phoneticPr fontId="57"/>
  </si>
  <si>
    <t>3/5/5/3</t>
    <phoneticPr fontId="57"/>
  </si>
  <si>
    <t>3-5</t>
    <phoneticPr fontId="57"/>
  </si>
  <si>
    <t>D2-D4</t>
    <phoneticPr fontId="57"/>
  </si>
  <si>
    <t>8-1</t>
    <phoneticPr fontId="57"/>
  </si>
  <si>
    <t>D9/D2/D2/D9</t>
    <phoneticPr fontId="57"/>
  </si>
  <si>
    <t>7-3</t>
    <phoneticPr fontId="57"/>
  </si>
  <si>
    <t>D9-D2</t>
    <phoneticPr fontId="57"/>
  </si>
  <si>
    <t>D4/D9/D9/D4</t>
    <phoneticPr fontId="57"/>
  </si>
  <si>
    <t>5-7</t>
    <phoneticPr fontId="57"/>
  </si>
  <si>
    <t>D4-D9</t>
    <phoneticPr fontId="57"/>
  </si>
  <si>
    <r>
      <t>【　第５節　】　７／６（</t>
    </r>
    <r>
      <rPr>
        <b/>
        <sz val="14"/>
        <color indexed="30"/>
        <rFont val="ＭＳ Ｐゴシック"/>
        <family val="3"/>
        <charset val="128"/>
      </rPr>
      <t>土</t>
    </r>
    <r>
      <rPr>
        <b/>
        <sz val="14"/>
        <rFont val="ＭＳ Ｐゴシック"/>
        <family val="3"/>
        <charset val="128"/>
      </rPr>
      <t>）</t>
    </r>
    <rPh sb="12" eb="13">
      <t>ド</t>
    </rPh>
    <phoneticPr fontId="61"/>
  </si>
  <si>
    <t>B</t>
    <phoneticPr fontId="61"/>
  </si>
  <si>
    <t>2-7</t>
    <phoneticPr fontId="57"/>
  </si>
  <si>
    <t>3/8/8/3</t>
    <phoneticPr fontId="57"/>
  </si>
  <si>
    <t>3-8</t>
    <phoneticPr fontId="57"/>
  </si>
  <si>
    <t>4/9/9/4</t>
    <phoneticPr fontId="57"/>
  </si>
  <si>
    <t>4-9</t>
    <phoneticPr fontId="57"/>
  </si>
  <si>
    <t>5/10/10/5</t>
    <phoneticPr fontId="57"/>
  </si>
  <si>
    <t>5-10</t>
    <phoneticPr fontId="57"/>
  </si>
  <si>
    <t>1/6/6/1</t>
    <phoneticPr fontId="57"/>
  </si>
  <si>
    <t>2/7/7/2</t>
    <phoneticPr fontId="57"/>
  </si>
  <si>
    <t>白沢Ａ(北)</t>
    <rPh sb="0" eb="2">
      <t>シラサワ</t>
    </rPh>
    <rPh sb="4" eb="5">
      <t>キタ</t>
    </rPh>
    <phoneticPr fontId="61"/>
  </si>
  <si>
    <t>白沢B(南)</t>
    <rPh sb="0" eb="2">
      <t>シラサワ</t>
    </rPh>
    <rPh sb="4" eb="5">
      <t>ミナミ</t>
    </rPh>
    <phoneticPr fontId="61"/>
  </si>
  <si>
    <t>3/6/6/3</t>
    <phoneticPr fontId="57"/>
  </si>
  <si>
    <t>7-10</t>
    <phoneticPr fontId="57"/>
  </si>
  <si>
    <t>8/1/1/8</t>
    <phoneticPr fontId="57"/>
  </si>
  <si>
    <t>3-6</t>
    <phoneticPr fontId="57"/>
  </si>
  <si>
    <t>9/2/2/9</t>
    <phoneticPr fontId="57"/>
  </si>
  <si>
    <t>5/8/8/5</t>
    <phoneticPr fontId="57"/>
  </si>
  <si>
    <t>9-2</t>
    <phoneticPr fontId="57"/>
  </si>
  <si>
    <t>10/3/3/10</t>
    <phoneticPr fontId="57"/>
  </si>
  <si>
    <t>6/9/9/6</t>
    <phoneticPr fontId="57"/>
  </si>
  <si>
    <t>10-3</t>
    <phoneticPr fontId="57"/>
  </si>
  <si>
    <t>6-9</t>
    <phoneticPr fontId="57"/>
  </si>
  <si>
    <t>2/5/5/2</t>
    <phoneticPr fontId="57"/>
  </si>
  <si>
    <t>7/10/10/7</t>
    <phoneticPr fontId="57"/>
  </si>
  <si>
    <r>
      <rPr>
        <b/>
        <sz val="12"/>
        <color rgb="FFFF0000"/>
        <rFont val="AR丸ゴシック体M"/>
        <family val="3"/>
        <charset val="128"/>
      </rPr>
      <t>石井４</t>
    </r>
    <r>
      <rPr>
        <sz val="12"/>
        <rFont val="AR丸ゴシック体M"/>
        <family val="3"/>
        <charset val="128"/>
      </rPr>
      <t>（２）</t>
    </r>
    <rPh sb="0" eb="2">
      <t>イシイ</t>
    </rPh>
    <phoneticPr fontId="57"/>
  </si>
  <si>
    <r>
      <rPr>
        <b/>
        <sz val="12"/>
        <color rgb="FFFF0000"/>
        <rFont val="AR丸ゴシック体M"/>
        <family val="3"/>
        <charset val="128"/>
      </rPr>
      <t>石井６</t>
    </r>
    <r>
      <rPr>
        <sz val="12"/>
        <rFont val="AR丸ゴシック体M"/>
        <family val="3"/>
        <charset val="128"/>
      </rPr>
      <t>（２）</t>
    </r>
    <rPh sb="0" eb="2">
      <t>イシイ</t>
    </rPh>
    <phoneticPr fontId="57"/>
  </si>
  <si>
    <r>
      <rPr>
        <b/>
        <sz val="12"/>
        <color rgb="FFFF0000"/>
        <rFont val="AR丸ゴシック体M"/>
        <family val="3"/>
        <charset val="128"/>
      </rPr>
      <t>石井５</t>
    </r>
    <r>
      <rPr>
        <sz val="12"/>
        <rFont val="AR丸ゴシック体M"/>
        <family val="3"/>
        <charset val="128"/>
      </rPr>
      <t>（Ｂ３）</t>
    </r>
    <rPh sb="0" eb="2">
      <t>イシイ</t>
    </rPh>
    <phoneticPr fontId="57"/>
  </si>
  <si>
    <t>ＪＦＡ　U-12サッカーリーグ2019（in栃木） 宇河地域リーグ戦（後期）</t>
    <phoneticPr fontId="57"/>
  </si>
  <si>
    <t>－</t>
    <phoneticPr fontId="57"/>
  </si>
  <si>
    <t>－</t>
    <phoneticPr fontId="57"/>
  </si>
  <si>
    <t>ｕｎｉｏｎｓｃ U-12</t>
    <phoneticPr fontId="57"/>
  </si>
  <si>
    <t>天川　剣志</t>
    <rPh sb="0" eb="2">
      <t>アマガワ</t>
    </rPh>
    <rPh sb="3" eb="4">
      <t>ツルギ</t>
    </rPh>
    <rPh sb="4" eb="5">
      <t>ココロザシ</t>
    </rPh>
    <phoneticPr fontId="57"/>
  </si>
  <si>
    <t>相手ディフェンス選手をなぎ倒した</t>
    <rPh sb="0" eb="2">
      <t>アイテ</t>
    </rPh>
    <rPh sb="8" eb="10">
      <t>センシュ</t>
    </rPh>
    <rPh sb="13" eb="14">
      <t>タオ</t>
    </rPh>
    <phoneticPr fontId="57"/>
  </si>
  <si>
    <t xml:space="preserve">カテット白沢ＳＳ </t>
    <phoneticPr fontId="57"/>
  </si>
  <si>
    <t xml:space="preserve">上河内ＪＳＣ </t>
    <phoneticPr fontId="57"/>
  </si>
  <si>
    <t>ｕｎｉｏｎｓｃ U-12</t>
    <phoneticPr fontId="57"/>
  </si>
  <si>
    <t xml:space="preserve">ｕｎｉｏｎｓｃ U-12 </t>
    <phoneticPr fontId="57"/>
  </si>
  <si>
    <t>ＳＵＧＡＯ ＳＣ</t>
    <phoneticPr fontId="57"/>
  </si>
  <si>
    <t xml:space="preserve">ＳＵＧＡＯ ＳＣ </t>
    <phoneticPr fontId="57"/>
  </si>
  <si>
    <t>石井３（７）</t>
    <rPh sb="0" eb="2">
      <t>イシイ</t>
    </rPh>
    <phoneticPr fontId="57"/>
  </si>
  <si>
    <t>石井４（Ａ５）</t>
    <rPh sb="0" eb="2">
      <t>イシイ</t>
    </rPh>
    <phoneticPr fontId="61"/>
  </si>
  <si>
    <t>石井５（６）</t>
    <rPh sb="0" eb="2">
      <t>イシイ</t>
    </rPh>
    <phoneticPr fontId="57"/>
  </si>
  <si>
    <t xml:space="preserve"> 雀宮ＦＣ</t>
    <phoneticPr fontId="57"/>
  </si>
  <si>
    <r>
      <t>警告　　</t>
    </r>
    <r>
      <rPr>
        <b/>
        <sz val="12"/>
        <rFont val="AR P丸ゴシック体M"/>
        <family val="3"/>
        <charset val="128"/>
      </rPr>
      <t>退場</t>
    </r>
    <phoneticPr fontId="57"/>
  </si>
  <si>
    <t>6-9</t>
    <phoneticPr fontId="57"/>
  </si>
  <si>
    <t>5-8</t>
    <phoneticPr fontId="57"/>
  </si>
  <si>
    <t>3-6</t>
    <phoneticPr fontId="57"/>
  </si>
  <si>
    <t>2-5</t>
    <phoneticPr fontId="57"/>
  </si>
  <si>
    <t>1-6</t>
    <phoneticPr fontId="57"/>
  </si>
  <si>
    <t>4/7/7/4</t>
    <phoneticPr fontId="57"/>
  </si>
  <si>
    <t>3/6/6/3</t>
    <phoneticPr fontId="57"/>
  </si>
  <si>
    <t>7/2/2/7</t>
    <phoneticPr fontId="57"/>
  </si>
  <si>
    <t>2/5/5/2</t>
    <phoneticPr fontId="57"/>
  </si>
  <si>
    <t>6/9/9/6</t>
    <phoneticPr fontId="57"/>
  </si>
  <si>
    <t>白沢Ａ（７）</t>
    <rPh sb="0" eb="2">
      <t>シラサワ</t>
    </rPh>
    <phoneticPr fontId="57"/>
  </si>
  <si>
    <t>白沢Ｂ（10）</t>
    <rPh sb="0" eb="2">
      <t>シラサワ</t>
    </rPh>
    <phoneticPr fontId="57"/>
  </si>
  <si>
    <t>ＦＣグラシアス</t>
    <phoneticPr fontId="57"/>
  </si>
  <si>
    <t>1-4</t>
    <phoneticPr fontId="57"/>
  </si>
  <si>
    <t>10-3</t>
    <phoneticPr fontId="57"/>
  </si>
  <si>
    <t>8-1</t>
    <phoneticPr fontId="57"/>
  </si>
  <si>
    <t>7-10</t>
    <phoneticPr fontId="57"/>
  </si>
  <si>
    <t>7/10/10/7</t>
    <phoneticPr fontId="57"/>
  </si>
  <si>
    <t>1/4/4/1</t>
    <phoneticPr fontId="57"/>
  </si>
  <si>
    <t>9/2/2/9</t>
    <phoneticPr fontId="57"/>
  </si>
  <si>
    <t>8/1/1/8</t>
    <phoneticPr fontId="57"/>
  </si>
  <si>
    <r>
      <rPr>
        <b/>
        <sz val="12"/>
        <color rgb="FFFF0000"/>
        <rFont val="AR丸ゴシック体M"/>
        <family val="3"/>
        <charset val="128"/>
      </rPr>
      <t>石井５</t>
    </r>
    <r>
      <rPr>
        <sz val="12"/>
        <rFont val="AR丸ゴシック体M"/>
        <family val="3"/>
        <charset val="128"/>
      </rPr>
      <t>（５）</t>
    </r>
    <rPh sb="0" eb="2">
      <t>イシイ</t>
    </rPh>
    <phoneticPr fontId="57"/>
  </si>
  <si>
    <r>
      <rPr>
        <b/>
        <sz val="12"/>
        <color rgb="FFFF0000"/>
        <rFont val="AR丸ゴシック体M"/>
        <family val="3"/>
        <charset val="128"/>
      </rPr>
      <t>石井６</t>
    </r>
    <r>
      <rPr>
        <sz val="12"/>
        <rFont val="AR丸ゴシック体M"/>
        <family val="3"/>
        <charset val="128"/>
      </rPr>
      <t>（４）</t>
    </r>
    <rPh sb="0" eb="2">
      <t>イシイ</t>
    </rPh>
    <phoneticPr fontId="57"/>
  </si>
  <si>
    <t>石井１（Ｃ３）</t>
    <phoneticPr fontId="57"/>
  </si>
  <si>
    <t>ＦＣみらいＶ</t>
    <phoneticPr fontId="57"/>
  </si>
  <si>
    <t>2/7/7/2</t>
    <phoneticPr fontId="57"/>
  </si>
  <si>
    <t>9/6/6/9</t>
    <phoneticPr fontId="57"/>
  </si>
  <si>
    <t>⑦14:00</t>
    <phoneticPr fontId="57"/>
  </si>
  <si>
    <t>6/1/1/6</t>
    <phoneticPr fontId="57"/>
  </si>
  <si>
    <t>7-5</t>
    <phoneticPr fontId="57"/>
  </si>
  <si>
    <t>石井ＦＣ</t>
    <rPh sb="0" eb="2">
      <t>イシイ</t>
    </rPh>
    <phoneticPr fontId="57"/>
  </si>
  <si>
    <t>坂巻　優生</t>
    <rPh sb="0" eb="2">
      <t>サカマキ</t>
    </rPh>
    <rPh sb="3" eb="4">
      <t>ユウ</t>
    </rPh>
    <rPh sb="4" eb="5">
      <t>セイ</t>
    </rPh>
    <phoneticPr fontId="57"/>
  </si>
  <si>
    <t>反スポーツ的行為</t>
    <rPh sb="0" eb="1">
      <t>ハン</t>
    </rPh>
    <rPh sb="5" eb="6">
      <t>テキ</t>
    </rPh>
    <rPh sb="6" eb="8">
      <t>コウイ</t>
    </rPh>
    <phoneticPr fontId="57"/>
  </si>
  <si>
    <t>シャルムグランツＳＣ</t>
    <phoneticPr fontId="57"/>
  </si>
  <si>
    <t xml:space="preserve">シャルムグランツＳＣ </t>
    <phoneticPr fontId="57"/>
  </si>
  <si>
    <t>1/8/8/1</t>
    <phoneticPr fontId="57"/>
  </si>
  <si>
    <t>6/3/3/6</t>
    <phoneticPr fontId="57"/>
  </si>
  <si>
    <t>5/1/1/5</t>
    <phoneticPr fontId="57"/>
  </si>
  <si>
    <t>棄権</t>
    <rPh sb="0" eb="2">
      <t>キケン</t>
    </rPh>
    <phoneticPr fontId="57"/>
  </si>
  <si>
    <r>
      <t>Ｃ(１６８) ＋ Ｃ(</t>
    </r>
    <r>
      <rPr>
        <b/>
        <sz val="11"/>
        <color rgb="FFFF0000"/>
        <rFont val="ＭＳ Ｐゴシック"/>
        <family val="3"/>
        <charset val="128"/>
      </rPr>
      <t>２４９</t>
    </r>
    <r>
      <rPr>
        <b/>
        <sz val="11"/>
        <rFont val="ＭＳ Ｐゴシック"/>
        <family val="3"/>
        <charset val="128"/>
      </rPr>
      <t>)</t>
    </r>
    <phoneticPr fontId="61"/>
  </si>
  <si>
    <r>
      <t>Ｃ(</t>
    </r>
    <r>
      <rPr>
        <b/>
        <sz val="11"/>
        <color rgb="FFFF0000"/>
        <rFont val="ＭＳ Ｐゴシック"/>
        <family val="3"/>
        <charset val="128"/>
      </rPr>
      <t>３５７</t>
    </r>
    <r>
      <rPr>
        <b/>
        <sz val="11"/>
        <rFont val="ＭＳ Ｐゴシック"/>
        <family val="3"/>
        <charset val="128"/>
      </rPr>
      <t>) ＋ Ｄ(２４９)</t>
    </r>
    <phoneticPr fontId="61"/>
  </si>
  <si>
    <t>日産グランド</t>
    <rPh sb="0" eb="2">
      <t>ニッサン</t>
    </rPh>
    <phoneticPr fontId="61"/>
  </si>
  <si>
    <t>2-4</t>
    <phoneticPr fontId="57"/>
  </si>
  <si>
    <t>9-2</t>
    <phoneticPr fontId="57"/>
  </si>
  <si>
    <t>4-9</t>
    <phoneticPr fontId="57"/>
  </si>
  <si>
    <t>2/4/4/2</t>
    <phoneticPr fontId="57"/>
  </si>
  <si>
    <t>9/2/2/9</t>
    <phoneticPr fontId="57"/>
  </si>
  <si>
    <t>4/9/9/4</t>
    <phoneticPr fontId="57"/>
  </si>
  <si>
    <t>D2/D4/D4/D2</t>
    <phoneticPr fontId="57"/>
  </si>
  <si>
    <t>C3-C5</t>
    <phoneticPr fontId="57"/>
  </si>
  <si>
    <t>C7-C3</t>
    <phoneticPr fontId="57"/>
  </si>
  <si>
    <t>C5-C7</t>
    <phoneticPr fontId="57"/>
  </si>
  <si>
    <t>C3/C5/C5/C3</t>
    <phoneticPr fontId="57"/>
  </si>
  <si>
    <t>C7/C3/C3/C7</t>
    <phoneticPr fontId="57"/>
  </si>
  <si>
    <t>C5/C7/C7/C5</t>
    <phoneticPr fontId="57"/>
  </si>
  <si>
    <t>C3</t>
    <phoneticPr fontId="57"/>
  </si>
  <si>
    <t>C5</t>
    <phoneticPr fontId="57"/>
  </si>
  <si>
    <t>C7</t>
    <phoneticPr fontId="57"/>
  </si>
  <si>
    <t>C3</t>
    <phoneticPr fontId="57"/>
  </si>
  <si>
    <t>C7</t>
    <phoneticPr fontId="57"/>
  </si>
  <si>
    <r>
      <t>警告　　</t>
    </r>
    <r>
      <rPr>
        <b/>
        <sz val="12"/>
        <rFont val="AR P丸ゴシック体M"/>
        <family val="3"/>
        <charset val="128"/>
      </rPr>
      <t>退場</t>
    </r>
    <phoneticPr fontId="57"/>
  </si>
  <si>
    <t>石井３（４）</t>
    <rPh sb="0" eb="2">
      <t>イシイ</t>
    </rPh>
    <phoneticPr fontId="61"/>
  </si>
  <si>
    <r>
      <t>168＋</t>
    </r>
    <r>
      <rPr>
        <b/>
        <sz val="12"/>
        <color rgb="FFFF0000"/>
        <rFont val="AR丸ゴシック体M"/>
        <family val="3"/>
        <charset val="128"/>
      </rPr>
      <t>249</t>
    </r>
    <phoneticPr fontId="57"/>
  </si>
  <si>
    <r>
      <rPr>
        <b/>
        <sz val="12"/>
        <color rgb="FFFF0000"/>
        <rFont val="AR丸ゴシック体M"/>
        <family val="3"/>
        <charset val="128"/>
      </rPr>
      <t>C357</t>
    </r>
    <r>
      <rPr>
        <sz val="12"/>
        <color indexed="8"/>
        <rFont val="AR丸ゴシック体M"/>
        <family val="3"/>
        <charset val="128"/>
      </rPr>
      <t>＋D249</t>
    </r>
    <phoneticPr fontId="57"/>
  </si>
  <si>
    <r>
      <rPr>
        <b/>
        <sz val="12"/>
        <color rgb="FFFF0000"/>
        <rFont val="AR丸ゴシック体M"/>
        <family val="3"/>
        <charset val="128"/>
      </rPr>
      <t>日産グランド</t>
    </r>
    <r>
      <rPr>
        <sz val="12"/>
        <rFont val="AR丸ゴシック体M"/>
        <family val="3"/>
        <charset val="128"/>
      </rPr>
      <t>（</t>
    </r>
    <r>
      <rPr>
        <b/>
        <sz val="12"/>
        <color rgb="FFFF0000"/>
        <rFont val="AR丸ゴシック体M"/>
        <family val="3"/>
        <charset val="128"/>
      </rPr>
      <t>Ｃ５</t>
    </r>
    <r>
      <rPr>
        <sz val="12"/>
        <rFont val="AR丸ゴシック体M"/>
        <family val="3"/>
        <charset val="128"/>
      </rPr>
      <t>）</t>
    </r>
    <rPh sb="0" eb="2">
      <t>ニッサン</t>
    </rPh>
    <phoneticPr fontId="57"/>
  </si>
  <si>
    <r>
      <rPr>
        <b/>
        <sz val="12"/>
        <color rgb="FFFF0000"/>
        <rFont val="AR丸ゴシック体M"/>
        <family val="3"/>
        <charset val="128"/>
      </rPr>
      <t>石井６</t>
    </r>
    <r>
      <rPr>
        <sz val="12"/>
        <rFont val="AR丸ゴシック体M"/>
        <family val="3"/>
        <charset val="128"/>
      </rPr>
      <t>（５）</t>
    </r>
    <rPh sb="0" eb="2">
      <t>イシイ</t>
    </rPh>
    <phoneticPr fontId="57"/>
  </si>
  <si>
    <t>石井１（９）</t>
    <rPh sb="0" eb="2">
      <t>イシイ</t>
    </rPh>
    <phoneticPr fontId="57"/>
  </si>
  <si>
    <t>Ｓ４スペランツァ</t>
    <phoneticPr fontId="57"/>
  </si>
  <si>
    <t xml:space="preserve"> Ｓ４スペランツァ</t>
    <phoneticPr fontId="57"/>
  </si>
  <si>
    <r>
      <t>1/</t>
    </r>
    <r>
      <rPr>
        <b/>
        <sz val="11"/>
        <color rgb="FFFF0000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/</t>
    </r>
    <r>
      <rPr>
        <b/>
        <sz val="11"/>
        <color rgb="FFFF0000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/1</t>
    </r>
    <phoneticPr fontId="57"/>
  </si>
  <si>
    <t>順位表　（７/６  最終節終了時）</t>
    <rPh sb="10" eb="12">
      <t>サイシュウ</t>
    </rPh>
    <phoneticPr fontId="57"/>
  </si>
  <si>
    <t/>
  </si>
  <si>
    <t>細谷ＳＣ</t>
  </si>
  <si>
    <t>1位</t>
  </si>
  <si>
    <t>ｕｎｉｏｎｓｃ U-12</t>
  </si>
  <si>
    <t>2位</t>
  </si>
  <si>
    <t>ブラッドレスＳＳ Ｋ</t>
  </si>
  <si>
    <t>3位</t>
  </si>
  <si>
    <t>ＦＣアネーロ・U12</t>
  </si>
  <si>
    <t>4位</t>
  </si>
  <si>
    <t>リフレSCチェルビアット</t>
  </si>
  <si>
    <t>豊郷ＪＦＣ宇都宮</t>
  </si>
  <si>
    <t>6位</t>
  </si>
  <si>
    <t>富士見ＳＳＳ</t>
  </si>
  <si>
    <t>7位</t>
  </si>
  <si>
    <t>石井ＦＣ</t>
  </si>
  <si>
    <t>8位</t>
  </si>
  <si>
    <t>ＳＵＧＡＯ ＳＣ</t>
  </si>
  <si>
    <t>9位</t>
  </si>
  <si>
    <t>清原ＳＳＳ</t>
  </si>
  <si>
    <t>10位</t>
  </si>
  <si>
    <t>ＦＣグラシアス</t>
  </si>
  <si>
    <t>ＦＣ Ｒｉｓｏ</t>
  </si>
  <si>
    <t>昭和・戸祭ＳＣ</t>
  </si>
  <si>
    <t>13位</t>
  </si>
  <si>
    <t>ともぞうＳＣ U11</t>
  </si>
  <si>
    <t>14位</t>
  </si>
  <si>
    <t>シャルムグランツＳＣ</t>
  </si>
  <si>
    <t>雀宮ＦＣ</t>
  </si>
  <si>
    <t>16位</t>
  </si>
  <si>
    <t>Ｓ４スペランツァ</t>
  </si>
  <si>
    <t>上河内ＪＳＣ</t>
  </si>
  <si>
    <t>本郷北ＦＣ</t>
  </si>
  <si>
    <t>19位</t>
  </si>
  <si>
    <t>泉ＦＣ宇都宮</t>
  </si>
  <si>
    <t>ＦＣブロケード</t>
  </si>
  <si>
    <t>21位</t>
  </si>
  <si>
    <t>ＦＣアリーバ</t>
  </si>
  <si>
    <t>22位</t>
  </si>
  <si>
    <t>宝木キッカーズ</t>
  </si>
  <si>
    <t>23位</t>
  </si>
  <si>
    <t>国本ＪＳＣ</t>
  </si>
  <si>
    <t>緑が丘ＹＦＣ</t>
  </si>
  <si>
    <t>25位</t>
  </si>
  <si>
    <t>カテット白沢ＳＳ</t>
  </si>
  <si>
    <t>26位</t>
  </si>
  <si>
    <t>ＦＣみらいＶ</t>
  </si>
  <si>
    <t>27位</t>
  </si>
  <si>
    <t>サウス宇都宮ＳＣ</t>
  </si>
  <si>
    <t>グランディール宇都宮</t>
  </si>
  <si>
    <t>29位</t>
  </si>
  <si>
    <t>ジュベニール</t>
  </si>
  <si>
    <t>30位</t>
  </si>
  <si>
    <t>上三川ＳＣ</t>
  </si>
  <si>
    <t>ブラッドレスＳＳ Ｍ</t>
  </si>
  <si>
    <t>みはらＳＣJr</t>
  </si>
  <si>
    <t>ＦＣブロケードU11</t>
  </si>
  <si>
    <t>34位</t>
  </si>
  <si>
    <t>岡西ＦＣ</t>
  </si>
  <si>
    <t>上三川ＦＣ</t>
  </si>
  <si>
    <t>雀宮ＦＣセカンド</t>
  </si>
  <si>
    <t>37位</t>
  </si>
  <si>
    <t>ウエストフットコム</t>
  </si>
  <si>
    <t>38位</t>
  </si>
  <si>
    <t>○</t>
  </si>
  <si>
    <t>△</t>
  </si>
  <si>
    <t>×</t>
  </si>
  <si>
    <t>（日）</t>
  </si>
  <si>
    <t>７／８／８／７</t>
  </si>
  <si>
    <t>４／５／５／４</t>
  </si>
  <si>
    <t>９／７／７／９</t>
  </si>
  <si>
    <t>６／４／４／６</t>
  </si>
  <si>
    <t>８／９／９／８</t>
  </si>
  <si>
    <t>５／６／６／５</t>
  </si>
  <si>
    <t>（土）</t>
  </si>
  <si>
    <t>７／１／１／７</t>
  </si>
  <si>
    <t>８／２／２／８</t>
  </si>
  <si>
    <t>４／７／７／４</t>
  </si>
  <si>
    <t>５／８／８／５</t>
  </si>
  <si>
    <t>１／４／４／１</t>
  </si>
  <si>
    <t>２／５／５／２</t>
  </si>
  <si>
    <t>５／９／９／５</t>
  </si>
  <si>
    <t>６／７／７／６</t>
  </si>
  <si>
    <t>１／５／５／１</t>
  </si>
  <si>
    <t>２／７／７／２</t>
  </si>
  <si>
    <t>９／６／６／９</t>
  </si>
  <si>
    <t>７／２／２／７</t>
  </si>
  <si>
    <t>６／１／１／６</t>
  </si>
  <si>
    <t xml:space="preserve">シャルムグランツＳＣ </t>
  </si>
  <si>
    <t>３／５／５／３</t>
  </si>
  <si>
    <t>１／８／８／１</t>
  </si>
  <si>
    <t>６／３／３／６</t>
  </si>
  <si>
    <t>８／１／１／８</t>
  </si>
  <si>
    <t>５／１／１／５</t>
  </si>
  <si>
    <t>６／８／８／６</t>
  </si>
  <si>
    <t xml:space="preserve">ともぞうＳＣ U11  </t>
  </si>
  <si>
    <t>Ｄ１／Ｄ２／Ｄ２／Ｄ１</t>
  </si>
  <si>
    <t>Ｃ１／Ｃ２／Ｃ２／Ｃ１</t>
  </si>
  <si>
    <t>Ｄ３／Ｄ１／Ｄ１／Ｄ３</t>
  </si>
  <si>
    <t>Ｃ３／Ｃ１／Ｃ１／Ｃ３</t>
  </si>
  <si>
    <t>Ｄ２／Ｄ３／Ｄ３／Ｄ２</t>
  </si>
  <si>
    <t>Ｃ２／Ｃ３／Ｃ３／Ｃ２</t>
  </si>
  <si>
    <t>陽東小</t>
  </si>
  <si>
    <t>白沢Ｂ(南)</t>
  </si>
  <si>
    <t>Ｄ９／Ｄ３／Ｄ３／Ｄ９</t>
  </si>
  <si>
    <t>Ｃ９／Ｃ３／Ｃ３／Ｃ９</t>
  </si>
  <si>
    <t>Ｄ６／Ｄ９／Ｄ９／Ｄ６</t>
  </si>
  <si>
    <t>Ｃ６／Ｃ９／Ｃ９／Ｃ６</t>
  </si>
  <si>
    <t>Ｄ３／Ｄ６／Ｄ６／Ｄ３</t>
  </si>
  <si>
    <t>Ｃ３／Ｃ６／Ｃ６／Ｃ３</t>
  </si>
  <si>
    <t>Ｄ４／Ｄ８／Ｄ８／Ｄ４</t>
  </si>
  <si>
    <t>Ｃ４／Ｃ８／Ｃ８／Ｃ４</t>
  </si>
  <si>
    <t>Ｄ３／Ｄ４／Ｄ４／Ｄ３</t>
  </si>
  <si>
    <t>２／６／６／２</t>
  </si>
  <si>
    <t>Ｃ３／Ｃ４／Ｃ４／Ｃ３</t>
  </si>
  <si>
    <t>９／１／１／９</t>
  </si>
  <si>
    <t>Ｄ８／Ｄ３／Ｄ３／Ｄ８</t>
  </si>
  <si>
    <t>Ｃ８／Ｃ３／Ｃ３／Ｃ８</t>
  </si>
  <si>
    <t>泉が丘小</t>
  </si>
  <si>
    <t>日産グランド</t>
  </si>
  <si>
    <t>２／４／４／２</t>
  </si>
  <si>
    <t>Ｄ２／Ｄ４／Ｄ４／Ｄ２</t>
  </si>
  <si>
    <t>１／６／６／１</t>
  </si>
  <si>
    <t>Ｃ３／Ｃ５／Ｃ５／Ｃ３</t>
  </si>
  <si>
    <t>９／２／２／９</t>
  </si>
  <si>
    <t>Ｄ９／Ｄ２／Ｄ２／Ｄ９</t>
  </si>
  <si>
    <t>Ｃ７／Ｃ３／Ｃ３／Ｃ７</t>
  </si>
  <si>
    <t>４／９／９／４</t>
  </si>
  <si>
    <t>Ｄ４／Ｄ９／Ｄ９／Ｄ４</t>
  </si>
  <si>
    <t>Ｃ５／Ｃ７／Ｃ７／Ｃ５</t>
  </si>
  <si>
    <t>リフレSCチェルビアット　</t>
  </si>
  <si>
    <t>１／２／２／１</t>
  </si>
  <si>
    <t>２／３／３／２</t>
  </si>
  <si>
    <t>１０／１／１／１０</t>
  </si>
  <si>
    <t xml:space="preserve">雀宮ＦＣセカンド </t>
  </si>
  <si>
    <t>８／１０／１０／８</t>
  </si>
  <si>
    <t>７／９／９／７</t>
  </si>
  <si>
    <t>１／３／３／１</t>
  </si>
  <si>
    <t>１０／２／２／１０</t>
  </si>
  <si>
    <t xml:space="preserve">上河内ＪＳＣ </t>
  </si>
  <si>
    <t xml:space="preserve">カテット白沢ＳＳ </t>
  </si>
  <si>
    <t>３／６／６／３</t>
  </si>
  <si>
    <t>１０／３／３／１０</t>
  </si>
  <si>
    <t>６／９／９／６</t>
  </si>
  <si>
    <t>７／１０／１０／７</t>
  </si>
  <si>
    <t xml:space="preserve">ｕｎｉｏｎｓｃ U-12 </t>
  </si>
  <si>
    <t>４／８／８／４</t>
  </si>
  <si>
    <t>６／１０／１０／６</t>
  </si>
  <si>
    <t>１０／４／４／１０</t>
  </si>
  <si>
    <t>石井３</t>
  </si>
  <si>
    <t xml:space="preserve">ＳＵＧＡＯ ＳＣ </t>
  </si>
  <si>
    <t>３／８／８／３</t>
  </si>
  <si>
    <t>５／１０／１０／５</t>
  </si>
  <si>
    <t>石井４</t>
  </si>
  <si>
    <t>Ｂ３／Ｂ４／Ｂ４／Ｂ３</t>
  </si>
  <si>
    <t>Ａ３／Ａ４／Ａ４／Ａ３</t>
  </si>
  <si>
    <t>Ｂ９／Ｂ１０／Ｂ１０／Ｂ９</t>
  </si>
  <si>
    <t>Ａ９／Ａ１０／Ａ１０／Ａ９</t>
  </si>
  <si>
    <t>Ｂ６／Ｂ７／Ｂ７／Ｂ６</t>
  </si>
  <si>
    <t>Ａ６／Ａ７／Ａ７／Ａ６</t>
  </si>
  <si>
    <t xml:space="preserve">ジュベニール </t>
  </si>
  <si>
    <t xml:space="preserve">ブラッドレスＳＳ Ｍ </t>
  </si>
  <si>
    <t>Ｂ５／Ｂ７／Ｂ７／Ｂ５</t>
  </si>
  <si>
    <t>Ａ５／Ａ７／Ａ７／Ａ５</t>
  </si>
  <si>
    <t>Ｂ４／Ｂ６／Ｂ６／Ｂ４</t>
  </si>
  <si>
    <t>Ａ４／Ａ６／Ａ６／Ａ４</t>
  </si>
  <si>
    <t>Ｂ３／Ｂ５／Ｂ５／Ｂ３</t>
  </si>
  <si>
    <t>Ａ３／Ａ５／Ａ５／Ａ３</t>
  </si>
  <si>
    <t xml:space="preserve"> 雀宮ＦＣ</t>
  </si>
  <si>
    <t>Ｂ３／Ｂ７／Ｂ７／Ｂ３</t>
  </si>
  <si>
    <t>Ａ３／Ａ７／Ａ７／Ａ３</t>
  </si>
  <si>
    <t>Ｂ５／Ｂ９／Ｂ９／Ｂ５</t>
  </si>
  <si>
    <t>Ａ５／Ａ９／Ａ９／Ａ５</t>
  </si>
  <si>
    <t>Ｂ９／Ｂ３／Ｂ３／Ｂ９</t>
  </si>
  <si>
    <t>Ａ９／Ａ３／Ａ３／Ａ９</t>
  </si>
  <si>
    <t xml:space="preserve"> Ｓ４スペランツァ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</si>
</sst>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0.00000"/>
    <numFmt numFmtId="177" formatCode="[$-411]ggge&quot;年&quot;m&quot;月&quot;d&quot;日&quot;;@"/>
    <numFmt numFmtId="178" formatCode="yyyy/m/d&quot; (&quot;aaa&quot;)&quot;"/>
    <numFmt numFmtId="179" formatCode="0_ "/>
    <numFmt numFmtId="180" formatCode="m/d;@"/>
    <numFmt numFmtId="181" formatCode="0.00000_ "/>
  </numFmts>
  <fonts count="76" x14ac:knownFonts="1">
    <font>
      <sz val="11"/>
      <color theme="1"/>
      <name val="游ゴシック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游ゴシック"/>
      <family val="3"/>
      <charset val="128"/>
    </font>
    <font>
      <sz val="14"/>
      <color indexed="8"/>
      <name val="游ゴシック"/>
      <family val="3"/>
      <charset val="128"/>
    </font>
    <font>
      <sz val="18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游ゴシック"/>
      <family val="3"/>
      <charset val="128"/>
    </font>
    <font>
      <sz val="11"/>
      <name val="游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AR P丸ゴシック体M"/>
      <family val="3"/>
      <charset val="128"/>
    </font>
    <font>
      <b/>
      <sz val="14"/>
      <color indexed="8"/>
      <name val="游ゴシック"/>
      <family val="3"/>
      <charset val="128"/>
    </font>
    <font>
      <b/>
      <sz val="14"/>
      <color indexed="8"/>
      <name val="AR P丸ゴシック体M"/>
      <family val="3"/>
      <charset val="128"/>
    </font>
    <font>
      <b/>
      <sz val="11"/>
      <color indexed="8"/>
      <name val="AR P丸ゴシック体M"/>
      <family val="3"/>
      <charset val="128"/>
    </font>
    <font>
      <b/>
      <sz val="11"/>
      <color indexed="8"/>
      <name val="游ゴシック"/>
      <family val="3"/>
      <charset val="128"/>
    </font>
    <font>
      <b/>
      <sz val="12"/>
      <color indexed="8"/>
      <name val="AR P丸ゴシック体M"/>
      <family val="3"/>
      <charset val="128"/>
    </font>
    <font>
      <b/>
      <i/>
      <u/>
      <sz val="12"/>
      <color indexed="8"/>
      <name val="AR P丸ゴシック体M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i/>
      <sz val="14"/>
      <color indexed="8"/>
      <name val="AR P丸ゴシック体M"/>
      <family val="3"/>
      <charset val="128"/>
    </font>
    <font>
      <b/>
      <sz val="14"/>
      <name val="AR P丸ゴシック体M"/>
      <family val="3"/>
      <charset val="128"/>
    </font>
    <font>
      <b/>
      <sz val="14"/>
      <color rgb="FFFF0000"/>
      <name val="AR P丸ゴシック体M"/>
      <family val="3"/>
      <charset val="128"/>
    </font>
    <font>
      <b/>
      <sz val="14"/>
      <color rgb="FF0070C0"/>
      <name val="AR P丸ゴシック体M"/>
      <family val="3"/>
      <charset val="128"/>
    </font>
    <font>
      <sz val="11"/>
      <name val="AR P丸ゴシック体M"/>
      <family val="3"/>
      <charset val="128"/>
    </font>
    <font>
      <b/>
      <sz val="12"/>
      <name val="AR P丸ゴシック体M"/>
      <family val="3"/>
      <charset val="128"/>
    </font>
    <font>
      <b/>
      <strike/>
      <sz val="12"/>
      <name val="AR P丸ゴシック体M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游ゴシック"/>
      <family val="3"/>
      <charset val="128"/>
    </font>
    <font>
      <sz val="14"/>
      <name val="AR丸ゴシック体M"/>
      <family val="3"/>
      <charset val="128"/>
    </font>
    <font>
      <sz val="11"/>
      <name val="AR丸ゴシック体M"/>
      <family val="3"/>
      <charset val="128"/>
    </font>
    <font>
      <b/>
      <sz val="11"/>
      <name val="AR丸ゴシック体M"/>
      <family val="3"/>
      <charset val="128"/>
    </font>
    <font>
      <sz val="11"/>
      <color indexed="8"/>
      <name val="AR丸ゴシック体M"/>
      <family val="3"/>
      <charset val="128"/>
    </font>
    <font>
      <sz val="11"/>
      <color indexed="10"/>
      <name val="AR丸ゴシック体M"/>
      <family val="3"/>
      <charset val="128"/>
    </font>
    <font>
      <sz val="12"/>
      <name val="AR丸ゴシック体M"/>
      <family val="3"/>
      <charset val="128"/>
    </font>
    <font>
      <sz val="14"/>
      <color indexed="8"/>
      <name val="AR丸ゴシック体M"/>
      <family val="3"/>
      <charset val="128"/>
    </font>
    <font>
      <b/>
      <sz val="12"/>
      <color indexed="60"/>
      <name val="AR丸ゴシック体M"/>
      <family val="3"/>
      <charset val="128"/>
    </font>
    <font>
      <sz val="12"/>
      <color indexed="8"/>
      <name val="AR丸ゴシック体M"/>
      <family val="3"/>
      <charset val="128"/>
    </font>
    <font>
      <b/>
      <sz val="12"/>
      <color indexed="30"/>
      <name val="AR丸ゴシック体M"/>
      <family val="3"/>
      <charset val="128"/>
    </font>
    <font>
      <sz val="12"/>
      <name val="AR P丸ゴシック体M"/>
      <family val="3"/>
      <charset val="128"/>
    </font>
    <font>
      <sz val="10"/>
      <color indexed="8"/>
      <name val="Times New Roman"/>
      <family val="1"/>
    </font>
    <font>
      <u/>
      <sz val="11"/>
      <color theme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theme="10"/>
      <name val="游ゴシック"/>
      <family val="3"/>
      <charset val="128"/>
    </font>
    <font>
      <b/>
      <strike/>
      <sz val="12"/>
      <color indexed="8"/>
      <name val="AR P丸ゴシック体M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indexed="30"/>
      <name val="ＭＳ Ｐゴシック"/>
      <family val="3"/>
      <charset val="128"/>
    </font>
    <font>
      <b/>
      <sz val="12"/>
      <color rgb="FFFF0000"/>
      <name val="AR丸ゴシック体M"/>
      <family val="3"/>
      <charset val="128"/>
    </font>
    <font>
      <sz val="11"/>
      <color theme="1"/>
      <name val="游ゴシック"/>
      <family val="3"/>
      <charset val="128"/>
    </font>
    <font>
      <sz val="6"/>
      <name val="游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sz val="12"/>
      <color indexed="8"/>
      <name val="AR P丸ゴシック体M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AR P丸ゴシック体M"/>
      <family val="3"/>
      <charset val="128"/>
    </font>
    <font>
      <sz val="9"/>
      <name val="AR P丸ゴシック体M"/>
      <family val="3"/>
      <charset val="128"/>
    </font>
    <font>
      <sz val="10"/>
      <color indexed="10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2"/>
      <color rgb="FFFF0000"/>
      <name val="AR P丸ゴシック体M"/>
      <family val="3"/>
      <charset val="128"/>
    </font>
    <font>
      <sz val="11"/>
      <color rgb="FFFF0000"/>
      <name val="AR P丸ゴシック体M"/>
      <family val="3"/>
      <charset val="128"/>
    </font>
    <font>
      <b/>
      <strike/>
      <sz val="12"/>
      <color indexed="8"/>
      <name val="游ゴシック Light"/>
      <family val="3"/>
      <charset val="128"/>
    </font>
    <font>
      <strike/>
      <sz val="12"/>
      <color indexed="8"/>
      <name val="游ゴシック Light"/>
      <family val="3"/>
      <charset val="128"/>
    </font>
    <font>
      <strike/>
      <sz val="12"/>
      <color theme="1"/>
      <name val="游ゴシック Light"/>
      <family val="3"/>
      <charset val="128"/>
    </font>
    <font>
      <b/>
      <sz val="11"/>
      <color rgb="FFFF0000"/>
      <name val="AR P丸ゴシック体M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39997558519241921"/>
        <bgColor indexed="64"/>
      </patternFill>
    </fill>
  </fills>
  <borders count="10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/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/>
      <top/>
      <bottom/>
      <diagonal style="thin">
        <color auto="1"/>
      </diagonal>
    </border>
    <border diagonalUp="1"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 diagonalDown="1">
      <left/>
      <right style="thin">
        <color auto="1"/>
      </right>
      <top/>
      <bottom/>
      <diagonal style="thin">
        <color auto="1"/>
      </diagonal>
    </border>
    <border diagonalUp="1"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48" fillId="0" borderId="0"/>
    <xf numFmtId="0" fontId="1" fillId="1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center"/>
    </xf>
    <xf numFmtId="0" fontId="1" fillId="18" borderId="86" applyNumberFormat="0" applyFont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56" fillId="0" borderId="0">
      <alignment vertical="center"/>
    </xf>
    <xf numFmtId="0" fontId="29" fillId="0" borderId="0"/>
    <xf numFmtId="0" fontId="1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29" fillId="0" borderId="0"/>
  </cellStyleXfs>
  <cellXfs count="957">
    <xf numFmtId="0" fontId="0" fillId="0" borderId="0" xfId="0">
      <alignment vertical="center"/>
    </xf>
    <xf numFmtId="0" fontId="1" fillId="0" borderId="0" xfId="21">
      <alignment vertical="center"/>
    </xf>
    <xf numFmtId="0" fontId="1" fillId="0" borderId="0" xfId="21" applyFont="1">
      <alignment vertical="center"/>
    </xf>
    <xf numFmtId="0" fontId="1" fillId="0" borderId="0" xfId="21" applyAlignment="1">
      <alignment vertical="center" shrinkToFit="1"/>
    </xf>
    <xf numFmtId="0" fontId="1" fillId="2" borderId="1" xfId="21" applyFill="1" applyBorder="1" applyAlignment="1" applyProtection="1">
      <alignment horizontal="center" vertical="center" shrinkToFit="1"/>
      <protection hidden="1"/>
    </xf>
    <xf numFmtId="0" fontId="1" fillId="2" borderId="3" xfId="21" applyFill="1" applyBorder="1" applyAlignment="1" applyProtection="1">
      <alignment horizontal="center" vertical="center" shrinkToFit="1"/>
      <protection hidden="1"/>
    </xf>
    <xf numFmtId="0" fontId="1" fillId="2" borderId="4" xfId="21" applyFont="1" applyFill="1" applyBorder="1" applyAlignment="1" applyProtection="1">
      <alignment horizontal="center" vertical="center" shrinkToFit="1"/>
      <protection hidden="1"/>
    </xf>
    <xf numFmtId="0" fontId="1" fillId="2" borderId="3" xfId="21" applyFont="1" applyFill="1" applyBorder="1" applyAlignment="1" applyProtection="1">
      <alignment horizontal="center" vertical="center" shrinkToFit="1"/>
      <protection hidden="1"/>
    </xf>
    <xf numFmtId="0" fontId="1" fillId="2" borderId="5" xfId="21" applyFont="1" applyFill="1" applyBorder="1" applyAlignment="1" applyProtection="1">
      <alignment horizontal="center" vertical="center" shrinkToFit="1"/>
      <protection hidden="1"/>
    </xf>
    <xf numFmtId="0" fontId="1" fillId="0" borderId="6" xfId="0" applyFont="1" applyBorder="1" applyAlignment="1" applyProtection="1">
      <alignment horizontal="center" vertical="center"/>
    </xf>
    <xf numFmtId="0" fontId="1" fillId="0" borderId="6" xfId="21" applyNumberFormat="1" applyFont="1" applyBorder="1" applyAlignment="1" applyProtection="1">
      <alignment horizontal="center" vertical="center" shrinkToFit="1"/>
      <protection hidden="1"/>
    </xf>
    <xf numFmtId="0" fontId="1" fillId="0" borderId="8" xfId="21" applyNumberFormat="1" applyFont="1" applyBorder="1" applyAlignment="1" applyProtection="1">
      <alignment horizontal="center" vertical="center" shrinkToFit="1"/>
      <protection hidden="1"/>
    </xf>
    <xf numFmtId="176" fontId="1" fillId="0" borderId="9" xfId="21" applyNumberFormat="1" applyFont="1" applyBorder="1" applyAlignment="1" applyProtection="1">
      <alignment horizontal="center" vertical="center"/>
      <protection hidden="1"/>
    </xf>
    <xf numFmtId="0" fontId="1" fillId="0" borderId="10" xfId="21" applyNumberFormat="1" applyFont="1" applyBorder="1" applyAlignment="1" applyProtection="1">
      <alignment horizontal="center" vertical="center" shrinkToFit="1"/>
      <protection hidden="1"/>
    </xf>
    <xf numFmtId="0" fontId="1" fillId="0" borderId="11" xfId="21" applyNumberFormat="1" applyFont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21" applyNumberFormat="1" applyFont="1" applyBorder="1" applyAlignment="1" applyProtection="1">
      <alignment horizontal="center" vertical="center" shrinkToFit="1"/>
      <protection hidden="1"/>
    </xf>
    <xf numFmtId="0" fontId="1" fillId="0" borderId="14" xfId="21" applyNumberFormat="1" applyFont="1" applyBorder="1" applyAlignment="1" applyProtection="1">
      <alignment horizontal="center" vertical="center" shrinkToFit="1"/>
      <protection hidden="1"/>
    </xf>
    <xf numFmtId="176" fontId="1" fillId="0" borderId="15" xfId="21" applyNumberFormat="1" applyFont="1" applyBorder="1" applyAlignment="1" applyProtection="1">
      <alignment horizontal="center" vertical="center"/>
      <protection hidden="1"/>
    </xf>
    <xf numFmtId="0" fontId="1" fillId="0" borderId="16" xfId="21" applyNumberFormat="1" applyFont="1" applyBorder="1" applyAlignment="1" applyProtection="1">
      <alignment horizontal="center" vertical="center" shrinkToFit="1"/>
      <protection hidden="1"/>
    </xf>
    <xf numFmtId="0" fontId="1" fillId="0" borderId="7" xfId="0" applyFont="1" applyBorder="1" applyAlignment="1" applyProtection="1">
      <alignment horizontal="center" vertical="center"/>
    </xf>
    <xf numFmtId="0" fontId="1" fillId="0" borderId="17" xfId="21" applyNumberFormat="1" applyFont="1" applyBorder="1" applyAlignment="1" applyProtection="1">
      <alignment horizontal="center" vertical="center" shrinkToFit="1"/>
      <protection hidden="1"/>
    </xf>
    <xf numFmtId="0" fontId="1" fillId="0" borderId="18" xfId="21" applyNumberFormat="1" applyFont="1" applyBorder="1" applyAlignment="1" applyProtection="1">
      <alignment horizontal="center" vertical="center" shrinkToFit="1"/>
      <protection hidden="1"/>
    </xf>
    <xf numFmtId="0" fontId="1" fillId="0" borderId="19" xfId="21" applyNumberFormat="1" applyFont="1" applyBorder="1" applyAlignment="1" applyProtection="1">
      <alignment horizontal="center" vertical="center" shrinkToFit="1"/>
      <protection hidden="1"/>
    </xf>
    <xf numFmtId="0" fontId="1" fillId="0" borderId="20" xfId="21" applyBorder="1">
      <alignment vertical="center"/>
    </xf>
    <xf numFmtId="0" fontId="1" fillId="2" borderId="2" xfId="21" applyFont="1" applyFill="1" applyBorder="1" applyAlignment="1" applyProtection="1">
      <alignment horizontal="center" vertical="center" shrinkToFit="1"/>
      <protection hidden="1"/>
    </xf>
    <xf numFmtId="0" fontId="1" fillId="2" borderId="20" xfId="21" applyFill="1" applyBorder="1" applyAlignment="1" applyProtection="1">
      <alignment horizontal="center" vertical="center" shrinkToFit="1"/>
      <protection hidden="1"/>
    </xf>
    <xf numFmtId="0" fontId="3" fillId="0" borderId="0" xfId="21" applyFont="1" applyAlignment="1">
      <alignment horizontal="center" vertical="center" shrinkToFit="1"/>
    </xf>
    <xf numFmtId="176" fontId="1" fillId="0" borderId="21" xfId="21" applyNumberFormat="1" applyFont="1" applyBorder="1" applyAlignment="1" applyProtection="1">
      <alignment horizontal="center" vertical="center" shrinkToFit="1"/>
      <protection hidden="1"/>
    </xf>
    <xf numFmtId="0" fontId="1" fillId="0" borderId="7" xfId="21" applyFill="1" applyBorder="1" applyAlignment="1" applyProtection="1">
      <alignment horizontal="center" vertical="center"/>
      <protection hidden="1"/>
    </xf>
    <xf numFmtId="49" fontId="2" fillId="0" borderId="22" xfId="21" applyNumberFormat="1" applyFont="1" applyBorder="1" applyAlignment="1">
      <alignment horizontal="center" vertical="center" textRotation="255" wrapText="1"/>
    </xf>
    <xf numFmtId="0" fontId="1" fillId="0" borderId="12" xfId="21" applyFill="1" applyBorder="1" applyAlignment="1" applyProtection="1">
      <alignment horizontal="center" vertical="center"/>
      <protection hidden="1"/>
    </xf>
    <xf numFmtId="0" fontId="0" fillId="0" borderId="22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49" fontId="1" fillId="0" borderId="0" xfId="21" applyNumberFormat="1" applyBorder="1" applyAlignment="1">
      <alignment horizontal="center" vertical="center" wrapText="1"/>
    </xf>
    <xf numFmtId="49" fontId="1" fillId="0" borderId="22" xfId="21" applyNumberFormat="1" applyBorder="1" applyAlignment="1">
      <alignment horizontal="center" vertical="center" wrapText="1"/>
    </xf>
    <xf numFmtId="0" fontId="1" fillId="0" borderId="0" xfId="21" applyBorder="1">
      <alignment vertical="center"/>
    </xf>
    <xf numFmtId="0" fontId="2" fillId="0" borderId="0" xfId="21" applyFont="1" applyAlignment="1" applyProtection="1">
      <alignment vertical="center" shrinkToFit="1"/>
      <protection hidden="1"/>
    </xf>
    <xf numFmtId="0" fontId="5" fillId="0" borderId="0" xfId="29" applyFont="1" applyProtection="1">
      <alignment vertical="center"/>
      <protection hidden="1"/>
    </xf>
    <xf numFmtId="0" fontId="5" fillId="0" borderId="0" xfId="21" applyFont="1" applyAlignment="1" applyProtection="1">
      <alignment horizontal="center" vertical="center" shrinkToFit="1"/>
      <protection hidden="1"/>
    </xf>
    <xf numFmtId="0" fontId="7" fillId="0" borderId="0" xfId="21" applyFont="1" applyBorder="1" applyAlignment="1" applyProtection="1">
      <alignment horizontal="center" vertical="center" shrinkToFit="1"/>
      <protection hidden="1"/>
    </xf>
    <xf numFmtId="0" fontId="7" fillId="0" borderId="0" xfId="21" applyFont="1" applyAlignment="1" applyProtection="1">
      <alignment vertical="center" shrinkToFit="1"/>
      <protection hidden="1"/>
    </xf>
    <xf numFmtId="0" fontId="8" fillId="0" borderId="0" xfId="29" applyFont="1" applyBorder="1" applyAlignment="1" applyProtection="1">
      <alignment horizontal="center" vertical="center"/>
      <protection hidden="1"/>
    </xf>
    <xf numFmtId="0" fontId="8" fillId="0" borderId="0" xfId="29" applyFont="1" applyProtection="1">
      <alignment vertical="center"/>
      <protection hidden="1"/>
    </xf>
    <xf numFmtId="0" fontId="5" fillId="0" borderId="0" xfId="21" applyFont="1" applyBorder="1" applyAlignment="1" applyProtection="1">
      <alignment horizontal="center" vertical="center" wrapText="1" shrinkToFit="1"/>
      <protection hidden="1"/>
    </xf>
    <xf numFmtId="0" fontId="5" fillId="0" borderId="0" xfId="29" applyFont="1" applyBorder="1" applyAlignment="1" applyProtection="1">
      <alignment horizontal="center" vertical="center"/>
      <protection hidden="1"/>
    </xf>
    <xf numFmtId="0" fontId="8" fillId="0" borderId="0" xfId="21" applyFont="1" applyAlignment="1" applyProtection="1">
      <alignment horizontal="center" vertical="center" shrinkToFit="1"/>
      <protection hidden="1"/>
    </xf>
    <xf numFmtId="0" fontId="2" fillId="0" borderId="0" xfId="21" applyFont="1" applyAlignment="1" applyProtection="1">
      <alignment horizontal="center" vertical="center" shrinkToFit="1"/>
      <protection hidden="1"/>
    </xf>
    <xf numFmtId="0" fontId="7" fillId="0" borderId="0" xfId="21" applyFont="1" applyFill="1" applyAlignment="1" applyProtection="1">
      <alignment vertical="center" shrinkToFit="1"/>
      <protection hidden="1"/>
    </xf>
    <xf numFmtId="0" fontId="10" fillId="0" borderId="0" xfId="24" applyProtection="1">
      <alignment vertical="center"/>
      <protection hidden="1"/>
    </xf>
    <xf numFmtId="0" fontId="0" fillId="0" borderId="0" xfId="0" applyAlignment="1" applyProtection="1">
      <alignment horizontal="center" vertical="center"/>
    </xf>
    <xf numFmtId="0" fontId="0" fillId="0" borderId="0" xfId="0" applyProtection="1">
      <alignment vertical="center"/>
    </xf>
    <xf numFmtId="0" fontId="1" fillId="0" borderId="7" xfId="21" applyNumberFormat="1" applyFont="1" applyBorder="1" applyAlignment="1" applyProtection="1">
      <alignment horizontal="center" vertical="center" shrinkToFit="1"/>
    </xf>
    <xf numFmtId="0" fontId="1" fillId="0" borderId="7" xfId="0" applyFont="1" applyBorder="1" applyProtection="1">
      <alignment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20" xfId="21" applyNumberFormat="1" applyFont="1" applyBorder="1" applyAlignment="1" applyProtection="1">
      <alignment horizontal="center" vertical="center" shrinkToFit="1"/>
    </xf>
    <xf numFmtId="0" fontId="1" fillId="0" borderId="37" xfId="21" applyNumberFormat="1" applyFont="1" applyBorder="1" applyAlignment="1" applyProtection="1">
      <alignment horizontal="center" vertical="center" shrinkToFit="1"/>
    </xf>
    <xf numFmtId="0" fontId="1" fillId="0" borderId="20" xfId="0" applyFont="1" applyBorder="1" applyProtection="1">
      <alignment vertical="center"/>
    </xf>
    <xf numFmtId="0" fontId="1" fillId="0" borderId="38" xfId="0" applyFont="1" applyBorder="1" applyAlignment="1" applyProtection="1">
      <alignment horizontal="center" vertical="center"/>
    </xf>
    <xf numFmtId="0" fontId="1" fillId="0" borderId="38" xfId="21" applyNumberFormat="1" applyFont="1" applyBorder="1" applyAlignment="1" applyProtection="1">
      <alignment horizontal="center" vertical="center" shrinkToFit="1"/>
    </xf>
    <xf numFmtId="0" fontId="1" fillId="0" borderId="38" xfId="0" applyFont="1" applyBorder="1" applyProtection="1">
      <alignment vertical="center"/>
    </xf>
    <xf numFmtId="0" fontId="1" fillId="0" borderId="39" xfId="0" applyFont="1" applyBorder="1" applyProtection="1">
      <alignment vertical="center"/>
    </xf>
    <xf numFmtId="0" fontId="1" fillId="0" borderId="12" xfId="0" applyFont="1" applyBorder="1" applyProtection="1">
      <alignment vertical="center"/>
    </xf>
    <xf numFmtId="0" fontId="1" fillId="0" borderId="36" xfId="0" applyFont="1" applyBorder="1" applyProtection="1">
      <alignment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37" xfId="0" applyFont="1" applyBorder="1" applyProtection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4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shrinkToFit="1"/>
    </xf>
    <xf numFmtId="20" fontId="16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177" fontId="17" fillId="0" borderId="0" xfId="0" applyNumberFormat="1" applyFont="1" applyBorder="1" applyAlignment="1">
      <alignment vertical="center"/>
    </xf>
    <xf numFmtId="0" fontId="18" fillId="0" borderId="51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3" fillId="0" borderId="51" xfId="0" applyFont="1" applyFill="1" applyBorder="1" applyAlignment="1">
      <alignment horizontal="center" vertical="center" shrinkToFit="1"/>
    </xf>
    <xf numFmtId="177" fontId="17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" vertical="center" shrinkToFit="1"/>
    </xf>
    <xf numFmtId="49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shrinkToFit="1"/>
    </xf>
    <xf numFmtId="178" fontId="13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178" fontId="13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178" fontId="13" fillId="0" borderId="0" xfId="0" applyNumberFormat="1" applyFont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 textRotation="255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" fontId="1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3" fillId="0" borderId="0" xfId="0" applyFont="1" applyBorder="1" applyAlignment="1">
      <alignment vertical="center" textRotation="255" shrinkToFit="1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shrinkToFit="1"/>
    </xf>
    <xf numFmtId="49" fontId="31" fillId="0" borderId="22" xfId="21" applyNumberFormat="1" applyFont="1" applyFill="1" applyBorder="1" applyAlignment="1">
      <alignment horizontal="center" vertical="center" shrinkToFit="1"/>
    </xf>
    <xf numFmtId="49" fontId="29" fillId="0" borderId="22" xfId="21" applyNumberFormat="1" applyFont="1" applyBorder="1" applyAlignment="1">
      <alignment horizontal="center" vertical="center" shrinkToFit="1"/>
    </xf>
    <xf numFmtId="49" fontId="29" fillId="0" borderId="59" xfId="21" applyNumberFormat="1" applyFont="1" applyBorder="1" applyAlignment="1">
      <alignment horizontal="center" vertical="center" shrinkToFit="1"/>
    </xf>
    <xf numFmtId="49" fontId="29" fillId="0" borderId="0" xfId="21" applyNumberFormat="1" applyFont="1" applyBorder="1" applyAlignment="1">
      <alignment horizontal="center" vertical="center" shrinkToFit="1"/>
    </xf>
    <xf numFmtId="49" fontId="32" fillId="0" borderId="22" xfId="21" applyNumberFormat="1" applyFont="1" applyBorder="1" applyAlignment="1">
      <alignment horizontal="center" vertical="center" shrinkToFit="1"/>
    </xf>
    <xf numFmtId="49" fontId="32" fillId="0" borderId="59" xfId="21" applyNumberFormat="1" applyFont="1" applyBorder="1" applyAlignment="1">
      <alignment horizontal="center" vertical="center" shrinkToFit="1"/>
    </xf>
    <xf numFmtId="49" fontId="31" fillId="0" borderId="13" xfId="21" applyNumberFormat="1" applyFont="1" applyFill="1" applyBorder="1" applyAlignment="1">
      <alignment horizontal="center" vertical="center" shrinkToFit="1"/>
    </xf>
    <xf numFmtId="49" fontId="29" fillId="0" borderId="13" xfId="21" applyNumberFormat="1" applyFont="1" applyBorder="1" applyAlignment="1">
      <alignment horizontal="center" vertical="center" shrinkToFit="1"/>
    </xf>
    <xf numFmtId="49" fontId="29" fillId="0" borderId="15" xfId="21" applyNumberFormat="1" applyFont="1" applyBorder="1" applyAlignment="1">
      <alignment horizontal="center" vertical="center" shrinkToFit="1"/>
    </xf>
    <xf numFmtId="49" fontId="29" fillId="0" borderId="23" xfId="21" applyNumberFormat="1" applyFont="1" applyBorder="1" applyAlignment="1">
      <alignment horizontal="center" vertical="center" shrinkToFit="1"/>
    </xf>
    <xf numFmtId="49" fontId="29" fillId="0" borderId="0" xfId="21" applyNumberFormat="1" applyFont="1" applyFill="1" applyAlignment="1">
      <alignment vertical="center" shrinkToFit="1"/>
    </xf>
    <xf numFmtId="49" fontId="29" fillId="0" borderId="22" xfId="21" applyNumberFormat="1" applyFont="1" applyFill="1" applyBorder="1" applyAlignment="1">
      <alignment horizontal="center" vertical="center" shrinkToFit="1"/>
    </xf>
    <xf numFmtId="49" fontId="29" fillId="0" borderId="59" xfId="21" applyNumberFormat="1" applyFont="1" applyFill="1" applyBorder="1" applyAlignment="1">
      <alignment horizontal="center" vertical="center" shrinkToFit="1"/>
    </xf>
    <xf numFmtId="49" fontId="29" fillId="0" borderId="13" xfId="21" applyNumberFormat="1" applyFont="1" applyFill="1" applyBorder="1" applyAlignment="1">
      <alignment horizontal="center" vertical="center" shrinkToFit="1"/>
    </xf>
    <xf numFmtId="49" fontId="29" fillId="0" borderId="15" xfId="21" applyNumberFormat="1" applyFont="1" applyFill="1" applyBorder="1" applyAlignment="1">
      <alignment horizontal="center" vertical="center" shrinkToFit="1"/>
    </xf>
    <xf numFmtId="49" fontId="29" fillId="0" borderId="23" xfId="21" applyNumberFormat="1" applyFont="1" applyFill="1" applyBorder="1" applyAlignment="1">
      <alignment horizontal="center" vertical="center" shrinkToFit="1"/>
    </xf>
    <xf numFmtId="49" fontId="29" fillId="0" borderId="0" xfId="21" applyNumberFormat="1" applyFont="1" applyFill="1">
      <alignment vertical="center"/>
    </xf>
    <xf numFmtId="49" fontId="31" fillId="0" borderId="0" xfId="21" applyNumberFormat="1" applyFont="1" applyFill="1" applyBorder="1" applyAlignment="1">
      <alignment horizontal="center" vertical="center" shrinkToFit="1"/>
    </xf>
    <xf numFmtId="49" fontId="31" fillId="0" borderId="0" xfId="21" applyNumberFormat="1" applyFont="1" applyFill="1" applyBorder="1" applyAlignment="1">
      <alignment horizontal="center" vertical="center"/>
    </xf>
    <xf numFmtId="0" fontId="29" fillId="0" borderId="0" xfId="21" applyFont="1" applyFill="1" applyBorder="1" applyAlignment="1">
      <alignment horizontal="center" vertical="center"/>
    </xf>
    <xf numFmtId="49" fontId="29" fillId="9" borderId="0" xfId="21" applyNumberFormat="1" applyFont="1" applyFill="1">
      <alignment vertical="center"/>
    </xf>
    <xf numFmtId="49" fontId="34" fillId="0" borderId="22" xfId="21" applyNumberFormat="1" applyFont="1" applyFill="1" applyBorder="1" applyAlignment="1">
      <alignment horizontal="center" vertical="center" shrinkToFit="1"/>
    </xf>
    <xf numFmtId="49" fontId="35" fillId="0" borderId="22" xfId="21" applyNumberFormat="1" applyFont="1" applyBorder="1" applyAlignment="1">
      <alignment horizontal="center" vertical="center" shrinkToFit="1"/>
    </xf>
    <xf numFmtId="49" fontId="35" fillId="0" borderId="59" xfId="21" applyNumberFormat="1" applyFont="1" applyBorder="1" applyAlignment="1">
      <alignment horizontal="center" vertical="center" shrinkToFit="1"/>
    </xf>
    <xf numFmtId="49" fontId="35" fillId="0" borderId="0" xfId="21" applyNumberFormat="1" applyFont="1" applyBorder="1" applyAlignment="1">
      <alignment horizontal="center" vertical="center" shrinkToFit="1"/>
    </xf>
    <xf numFmtId="49" fontId="34" fillId="0" borderId="13" xfId="21" applyNumberFormat="1" applyFont="1" applyFill="1" applyBorder="1" applyAlignment="1">
      <alignment horizontal="center" vertical="center" shrinkToFit="1"/>
    </xf>
    <xf numFmtId="49" fontId="35" fillId="0" borderId="13" xfId="21" applyNumberFormat="1" applyFont="1" applyBorder="1" applyAlignment="1">
      <alignment horizontal="center" vertical="center" shrinkToFit="1"/>
    </xf>
    <xf numFmtId="49" fontId="35" fillId="0" borderId="15" xfId="21" applyNumberFormat="1" applyFont="1" applyBorder="1" applyAlignment="1">
      <alignment horizontal="center" vertical="center" shrinkToFit="1"/>
    </xf>
    <xf numFmtId="49" fontId="35" fillId="0" borderId="23" xfId="21" applyNumberFormat="1" applyFont="1" applyBorder="1" applyAlignment="1">
      <alignment horizontal="center" vertical="center" shrinkToFit="1"/>
    </xf>
    <xf numFmtId="0" fontId="30" fillId="0" borderId="0" xfId="21" applyFont="1" applyBorder="1" applyAlignment="1">
      <alignment vertical="center"/>
    </xf>
    <xf numFmtId="0" fontId="1" fillId="0" borderId="0" xfId="21" applyBorder="1" applyAlignment="1">
      <alignment horizontal="center" vertical="center"/>
    </xf>
    <xf numFmtId="0" fontId="29" fillId="0" borderId="0" xfId="21" applyFont="1" applyBorder="1" applyAlignment="1">
      <alignment horizontal="center" vertical="center"/>
    </xf>
    <xf numFmtId="0" fontId="29" fillId="0" borderId="0" xfId="34" applyBorder="1"/>
    <xf numFmtId="0" fontId="29" fillId="0" borderId="0" xfId="34" applyAlignment="1">
      <alignment horizontal="center"/>
    </xf>
    <xf numFmtId="0" fontId="29" fillId="0" borderId="0" xfId="34"/>
    <xf numFmtId="0" fontId="29" fillId="0" borderId="36" xfId="34" applyBorder="1" applyAlignment="1">
      <alignment horizontal="center"/>
    </xf>
    <xf numFmtId="0" fontId="29" fillId="0" borderId="12" xfId="34" applyBorder="1" applyAlignment="1">
      <alignment horizontal="center"/>
    </xf>
    <xf numFmtId="49" fontId="38" fillId="0" borderId="12" xfId="34" applyNumberFormat="1" applyFont="1" applyBorder="1" applyAlignment="1">
      <alignment horizontal="left" vertical="center" wrapText="1" shrinkToFit="1"/>
    </xf>
    <xf numFmtId="49" fontId="38" fillId="0" borderId="12" xfId="34" applyNumberFormat="1" applyFont="1" applyBorder="1" applyAlignment="1">
      <alignment horizontal="left" vertical="center" shrinkToFit="1"/>
    </xf>
    <xf numFmtId="0" fontId="38" fillId="0" borderId="0" xfId="34" applyFont="1"/>
    <xf numFmtId="0" fontId="13" fillId="0" borderId="51" xfId="0" quotePrefix="1" applyFont="1" applyFill="1" applyBorder="1" applyAlignment="1">
      <alignment horizontal="center" vertical="center" shrinkToFit="1"/>
    </xf>
    <xf numFmtId="0" fontId="18" fillId="0" borderId="51" xfId="0" quotePrefix="1" applyFont="1" applyFill="1" applyBorder="1" applyAlignment="1">
      <alignment horizontal="center" vertical="center" shrinkToFit="1"/>
    </xf>
    <xf numFmtId="0" fontId="1" fillId="0" borderId="12" xfId="21" quotePrefix="1" applyBorder="1">
      <alignment vertical="center"/>
    </xf>
    <xf numFmtId="0" fontId="0" fillId="0" borderId="59" xfId="0" applyBorder="1" applyAlignment="1">
      <alignment horizontal="center" vertical="center"/>
    </xf>
    <xf numFmtId="49" fontId="1" fillId="0" borderId="12" xfId="21" applyNumberFormat="1" applyBorder="1" applyAlignment="1">
      <alignment horizontal="center" vertical="center" shrinkToFit="1"/>
    </xf>
    <xf numFmtId="49" fontId="42" fillId="0" borderId="22" xfId="34" applyNumberFormat="1" applyFont="1" applyBorder="1" applyAlignment="1">
      <alignment horizontal="center" vertical="center" wrapText="1"/>
    </xf>
    <xf numFmtId="49" fontId="26" fillId="9" borderId="0" xfId="21" applyNumberFormat="1" applyFont="1" applyFill="1" applyAlignment="1">
      <alignment horizontal="center" vertical="center"/>
    </xf>
    <xf numFmtId="49" fontId="29" fillId="0" borderId="0" xfId="21" applyNumberFormat="1" applyFont="1" applyFill="1" applyBorder="1" applyAlignment="1">
      <alignment horizontal="center" vertical="center" shrinkToFit="1"/>
    </xf>
    <xf numFmtId="0" fontId="29" fillId="0" borderId="0" xfId="2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" fillId="0" borderId="7" xfId="21" applyNumberFormat="1" applyFont="1" applyBorder="1" applyAlignment="1" applyProtection="1">
      <alignment horizontal="center" vertical="center"/>
      <protection hidden="1"/>
    </xf>
    <xf numFmtId="0" fontId="1" fillId="0" borderId="12" xfId="21" applyNumberFormat="1" applyFont="1" applyBorder="1" applyAlignment="1" applyProtection="1">
      <alignment horizontal="center" vertical="center"/>
      <protection hidden="1"/>
    </xf>
    <xf numFmtId="0" fontId="59" fillId="0" borderId="0" xfId="0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3" borderId="1" xfId="21" applyFont="1" applyFill="1" applyBorder="1" applyAlignment="1" applyProtection="1">
      <alignment horizontal="center" vertical="center" shrinkToFit="1"/>
      <protection hidden="1"/>
    </xf>
    <xf numFmtId="0" fontId="7" fillId="3" borderId="4" xfId="21" applyFont="1" applyFill="1" applyBorder="1" applyAlignment="1" applyProtection="1">
      <alignment horizontal="center" vertical="center" shrinkToFit="1"/>
      <protection hidden="1"/>
    </xf>
    <xf numFmtId="0" fontId="7" fillId="3" borderId="15" xfId="21" applyFont="1" applyFill="1" applyBorder="1" applyAlignment="1" applyProtection="1">
      <alignment horizontal="center" vertical="center" shrinkToFit="1"/>
      <protection hidden="1"/>
    </xf>
    <xf numFmtId="0" fontId="7" fillId="0" borderId="4" xfId="21" applyFont="1" applyFill="1" applyBorder="1" applyAlignment="1" applyProtection="1">
      <alignment horizontal="center" vertical="center" shrinkToFit="1"/>
      <protection hidden="1"/>
    </xf>
    <xf numFmtId="0" fontId="7" fillId="0" borderId="15" xfId="21" applyFont="1" applyFill="1" applyBorder="1" applyAlignment="1" applyProtection="1">
      <alignment horizontal="center" vertical="center" shrinkToFit="1"/>
      <protection hidden="1"/>
    </xf>
    <xf numFmtId="0" fontId="56" fillId="0" borderId="0" xfId="29" applyAlignment="1" applyProtection="1">
      <alignment vertical="center" shrinkToFit="1"/>
      <protection hidden="1"/>
    </xf>
    <xf numFmtId="49" fontId="38" fillId="0" borderId="88" xfId="34" applyNumberFormat="1" applyFont="1" applyBorder="1" applyAlignment="1">
      <alignment horizontal="center" vertical="center" shrinkToFit="1"/>
    </xf>
    <xf numFmtId="0" fontId="29" fillId="0" borderId="87" xfId="34" applyBorder="1" applyAlignment="1">
      <alignment horizontal="center"/>
    </xf>
    <xf numFmtId="49" fontId="29" fillId="0" borderId="88" xfId="21" applyNumberFormat="1" applyFont="1" applyFill="1" applyBorder="1" applyAlignment="1">
      <alignment horizontal="center" vertical="center" shrinkToFit="1"/>
    </xf>
    <xf numFmtId="49" fontId="29" fillId="0" borderId="92" xfId="21" applyNumberFormat="1" applyFont="1" applyFill="1" applyBorder="1" applyAlignment="1">
      <alignment horizontal="left" vertical="center" shrinkToFit="1"/>
    </xf>
    <xf numFmtId="49" fontId="31" fillId="0" borderId="92" xfId="21" applyNumberFormat="1" applyFont="1" applyFill="1" applyBorder="1" applyAlignment="1">
      <alignment horizontal="center" vertical="center" shrinkToFit="1"/>
    </xf>
    <xf numFmtId="49" fontId="29" fillId="0" borderId="92" xfId="21" applyNumberFormat="1" applyFont="1" applyBorder="1" applyAlignment="1">
      <alignment horizontal="center" vertical="center" shrinkToFit="1"/>
    </xf>
    <xf numFmtId="49" fontId="29" fillId="0" borderId="93" xfId="21" applyNumberFormat="1" applyFont="1" applyBorder="1" applyAlignment="1">
      <alignment horizontal="center" vertical="center" shrinkToFit="1"/>
    </xf>
    <xf numFmtId="49" fontId="29" fillId="0" borderId="94" xfId="21" applyNumberFormat="1" applyFont="1" applyBorder="1" applyAlignment="1">
      <alignment horizontal="center" vertical="center" shrinkToFit="1"/>
    </xf>
    <xf numFmtId="49" fontId="29" fillId="0" borderId="92" xfId="21" applyNumberFormat="1" applyFont="1" applyFill="1" applyBorder="1" applyAlignment="1">
      <alignment horizontal="center" vertical="center" shrinkToFit="1"/>
    </xf>
    <xf numFmtId="49" fontId="29" fillId="0" borderId="94" xfId="21" applyNumberFormat="1" applyFont="1" applyFill="1" applyBorder="1" applyAlignment="1">
      <alignment horizontal="center" vertical="center" shrinkToFit="1"/>
    </xf>
    <xf numFmtId="49" fontId="29" fillId="0" borderId="93" xfId="21" applyNumberFormat="1" applyFont="1" applyFill="1" applyBorder="1" applyAlignment="1">
      <alignment horizontal="center" vertical="center" shrinkToFit="1"/>
    </xf>
    <xf numFmtId="49" fontId="29" fillId="0" borderId="88" xfId="21" applyNumberFormat="1" applyFont="1" applyFill="1" applyBorder="1" applyAlignment="1">
      <alignment horizontal="left" vertical="center" shrinkToFit="1"/>
    </xf>
    <xf numFmtId="49" fontId="34" fillId="0" borderId="92" xfId="21" applyNumberFormat="1" applyFont="1" applyFill="1" applyBorder="1" applyAlignment="1">
      <alignment horizontal="center" vertical="center" shrinkToFit="1"/>
    </xf>
    <xf numFmtId="49" fontId="35" fillId="0" borderId="92" xfId="21" applyNumberFormat="1" applyFont="1" applyBorder="1" applyAlignment="1">
      <alignment horizontal="center" vertical="center" shrinkToFit="1"/>
    </xf>
    <xf numFmtId="49" fontId="35" fillId="0" borderId="93" xfId="21" applyNumberFormat="1" applyFont="1" applyBorder="1" applyAlignment="1">
      <alignment horizontal="center" vertical="center" shrinkToFit="1"/>
    </xf>
    <xf numFmtId="49" fontId="35" fillId="0" borderId="94" xfId="21" applyNumberFormat="1" applyFont="1" applyBorder="1" applyAlignment="1">
      <alignment horizontal="center" vertical="center" shrinkToFit="1"/>
    </xf>
    <xf numFmtId="49" fontId="31" fillId="0" borderId="94" xfId="21" applyNumberFormat="1" applyFont="1" applyFill="1" applyBorder="1" applyAlignment="1">
      <alignment horizontal="center" vertical="center" shrinkToFit="1"/>
    </xf>
    <xf numFmtId="0" fontId="16" fillId="0" borderId="60" xfId="4" applyFont="1" applyFill="1" applyBorder="1" applyAlignment="1" applyProtection="1">
      <alignment horizontal="center" vertical="center"/>
      <protection locked="0"/>
    </xf>
    <xf numFmtId="0" fontId="16" fillId="0" borderId="60" xfId="4" applyFont="1" applyFill="1" applyBorder="1" applyAlignment="1">
      <alignment horizontal="center" vertical="center"/>
    </xf>
    <xf numFmtId="0" fontId="16" fillId="0" borderId="12" xfId="4" applyFont="1" applyFill="1" applyBorder="1" applyAlignment="1" applyProtection="1">
      <alignment horizontal="center" vertical="center"/>
      <protection locked="0"/>
    </xf>
    <xf numFmtId="0" fontId="16" fillId="0" borderId="12" xfId="4" applyFont="1" applyFill="1" applyBorder="1" applyAlignment="1">
      <alignment horizontal="center" vertical="center"/>
    </xf>
    <xf numFmtId="0" fontId="16" fillId="0" borderId="97" xfId="4" applyFont="1" applyFill="1" applyBorder="1" applyAlignment="1" applyProtection="1">
      <alignment horizontal="center" vertical="center"/>
      <protection locked="0"/>
    </xf>
    <xf numFmtId="0" fontId="16" fillId="0" borderId="97" xfId="4" applyFont="1" applyFill="1" applyBorder="1" applyAlignment="1">
      <alignment horizontal="center" vertical="center"/>
    </xf>
    <xf numFmtId="0" fontId="16" fillId="0" borderId="51" xfId="4" applyFont="1" applyFill="1" applyBorder="1" applyAlignment="1" applyProtection="1">
      <alignment horizontal="center" vertical="center"/>
      <protection locked="0"/>
    </xf>
    <xf numFmtId="0" fontId="16" fillId="0" borderId="51" xfId="4" applyFont="1" applyFill="1" applyBorder="1" applyAlignment="1">
      <alignment horizontal="center" vertical="center"/>
    </xf>
    <xf numFmtId="49" fontId="63" fillId="0" borderId="88" xfId="34" applyNumberFormat="1" applyFont="1" applyBorder="1" applyAlignment="1">
      <alignment horizontal="center" vertical="center"/>
    </xf>
    <xf numFmtId="49" fontId="63" fillId="0" borderId="87" xfId="34" applyNumberFormat="1" applyFont="1" applyBorder="1" applyAlignment="1">
      <alignment horizontal="center" vertical="center"/>
    </xf>
    <xf numFmtId="49" fontId="29" fillId="0" borderId="15" xfId="21" applyNumberFormat="1" applyFont="1" applyFill="1" applyBorder="1" applyAlignment="1">
      <alignment vertical="center"/>
    </xf>
    <xf numFmtId="0" fontId="16" fillId="0" borderId="60" xfId="0" applyFont="1" applyFill="1" applyBorder="1" applyAlignment="1">
      <alignment horizontal="center" vertical="center"/>
    </xf>
    <xf numFmtId="0" fontId="16" fillId="0" borderId="60" xfId="0" quotePrefix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2" xfId="0" quotePrefix="1" applyFont="1" applyFill="1" applyBorder="1" applyAlignment="1">
      <alignment horizontal="center" vertical="center"/>
    </xf>
    <xf numFmtId="0" fontId="16" fillId="0" borderId="97" xfId="0" applyFont="1" applyFill="1" applyBorder="1" applyAlignment="1">
      <alignment horizontal="center" vertical="center"/>
    </xf>
    <xf numFmtId="0" fontId="16" fillId="0" borderId="97" xfId="0" quotePrefix="1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51" xfId="0" quotePrefix="1" applyFont="1" applyFill="1" applyBorder="1" applyAlignment="1">
      <alignment horizontal="center" vertical="center"/>
    </xf>
    <xf numFmtId="0" fontId="13" fillId="0" borderId="97" xfId="0" applyFont="1" applyFill="1" applyBorder="1" applyAlignment="1">
      <alignment horizontal="center" vertical="center" shrinkToFit="1"/>
    </xf>
    <xf numFmtId="0" fontId="13" fillId="0" borderId="97" xfId="0" quotePrefix="1" applyFont="1" applyFill="1" applyBorder="1" applyAlignment="1">
      <alignment horizontal="center" vertical="center" shrinkToFit="1"/>
    </xf>
    <xf numFmtId="0" fontId="18" fillId="0" borderId="97" xfId="0" applyFont="1" applyFill="1" applyBorder="1" applyAlignment="1">
      <alignment horizontal="center" vertical="center" shrinkToFit="1"/>
    </xf>
    <xf numFmtId="0" fontId="18" fillId="0" borderId="97" xfId="0" quotePrefix="1" applyFont="1" applyFill="1" applyBorder="1" applyAlignment="1">
      <alignment horizontal="center" vertical="center" shrinkToFit="1"/>
    </xf>
    <xf numFmtId="0" fontId="3" fillId="0" borderId="107" xfId="21" applyFont="1" applyBorder="1" applyAlignment="1" applyProtection="1">
      <alignment horizontal="center" vertical="center"/>
      <protection hidden="1"/>
    </xf>
    <xf numFmtId="0" fontId="7" fillId="0" borderId="90" xfId="21" applyFont="1" applyBorder="1" applyAlignment="1" applyProtection="1">
      <alignment horizontal="center" vertical="center" shrinkToFit="1"/>
      <protection hidden="1"/>
    </xf>
    <xf numFmtId="0" fontId="8" fillId="0" borderId="88" xfId="29" applyFont="1" applyBorder="1" applyAlignment="1" applyProtection="1">
      <alignment horizontal="center" vertical="center" shrinkToFit="1"/>
      <protection hidden="1"/>
    </xf>
    <xf numFmtId="0" fontId="8" fillId="0" borderId="88" xfId="29" applyFont="1" applyBorder="1" applyAlignment="1" applyProtection="1">
      <alignment horizontal="center" vertical="center" wrapText="1" shrinkToFit="1"/>
      <protection hidden="1"/>
    </xf>
    <xf numFmtId="0" fontId="8" fillId="0" borderId="88" xfId="21" applyFont="1" applyBorder="1" applyAlignment="1" applyProtection="1">
      <alignment horizontal="center" vertical="center" wrapText="1" shrinkToFit="1"/>
      <protection hidden="1"/>
    </xf>
    <xf numFmtId="0" fontId="3" fillId="0" borderId="107" xfId="21" applyFont="1" applyBorder="1" applyAlignment="1" applyProtection="1">
      <alignment horizontal="center" vertical="center" shrinkToFit="1"/>
      <protection hidden="1"/>
    </xf>
    <xf numFmtId="0" fontId="3" fillId="0" borderId="9" xfId="21" applyFont="1" applyFill="1" applyBorder="1" applyAlignment="1" applyProtection="1">
      <alignment horizontal="center" vertical="center"/>
      <protection hidden="1"/>
    </xf>
    <xf numFmtId="0" fontId="16" fillId="0" borderId="60" xfId="4" applyFont="1" applyFill="1" applyBorder="1" applyAlignment="1" applyProtection="1">
      <alignment horizontal="center" vertical="center" shrinkToFit="1"/>
      <protection locked="0"/>
    </xf>
    <xf numFmtId="0" fontId="16" fillId="0" borderId="60" xfId="4" applyFont="1" applyFill="1" applyBorder="1" applyAlignment="1">
      <alignment horizontal="center" vertical="center" shrinkToFit="1"/>
    </xf>
    <xf numFmtId="0" fontId="16" fillId="0" borderId="12" xfId="4" applyFont="1" applyFill="1" applyBorder="1" applyAlignment="1" applyProtection="1">
      <alignment horizontal="center" vertical="center" shrinkToFit="1"/>
      <protection locked="0"/>
    </xf>
    <xf numFmtId="0" fontId="16" fillId="0" borderId="12" xfId="4" applyFont="1" applyFill="1" applyBorder="1" applyAlignment="1">
      <alignment horizontal="center" vertical="center" shrinkToFit="1"/>
    </xf>
    <xf numFmtId="0" fontId="16" fillId="0" borderId="97" xfId="4" applyFont="1" applyFill="1" applyBorder="1" applyAlignment="1" applyProtection="1">
      <alignment horizontal="center" vertical="center" shrinkToFit="1"/>
      <protection locked="0"/>
    </xf>
    <xf numFmtId="0" fontId="16" fillId="0" borderId="97" xfId="4" applyFont="1" applyFill="1" applyBorder="1" applyAlignment="1">
      <alignment horizontal="center" vertical="center" shrinkToFit="1"/>
    </xf>
    <xf numFmtId="0" fontId="16" fillId="0" borderId="51" xfId="4" applyFont="1" applyFill="1" applyBorder="1" applyAlignment="1" applyProtection="1">
      <alignment horizontal="center" vertical="center" shrinkToFit="1"/>
      <protection locked="0"/>
    </xf>
    <xf numFmtId="0" fontId="16" fillId="0" borderId="51" xfId="4" applyFont="1" applyFill="1" applyBorder="1" applyAlignment="1">
      <alignment horizontal="center" vertical="center" shrinkToFit="1"/>
    </xf>
    <xf numFmtId="0" fontId="69" fillId="0" borderId="60" xfId="0" applyFont="1" applyFill="1" applyBorder="1" applyAlignment="1">
      <alignment horizontal="center" vertical="center" shrinkToFit="1"/>
    </xf>
    <xf numFmtId="0" fontId="69" fillId="0" borderId="60" xfId="0" quotePrefix="1" applyFont="1" applyFill="1" applyBorder="1" applyAlignment="1">
      <alignment horizontal="center" vertical="center" shrinkToFit="1"/>
    </xf>
    <xf numFmtId="0" fontId="69" fillId="0" borderId="12" xfId="0" applyFont="1" applyFill="1" applyBorder="1" applyAlignment="1">
      <alignment horizontal="center" vertical="center" shrinkToFit="1"/>
    </xf>
    <xf numFmtId="0" fontId="69" fillId="0" borderId="12" xfId="0" quotePrefix="1" applyFont="1" applyFill="1" applyBorder="1" applyAlignment="1">
      <alignment horizontal="center" vertical="center" shrinkToFit="1"/>
    </xf>
    <xf numFmtId="0" fontId="69" fillId="0" borderId="97" xfId="0" applyFont="1" applyFill="1" applyBorder="1" applyAlignment="1">
      <alignment horizontal="center" vertical="center" shrinkToFit="1"/>
    </xf>
    <xf numFmtId="0" fontId="69" fillId="0" borderId="97" xfId="0" quotePrefix="1" applyFont="1" applyFill="1" applyBorder="1" applyAlignment="1">
      <alignment horizontal="center" vertical="center" shrinkToFit="1"/>
    </xf>
    <xf numFmtId="0" fontId="69" fillId="0" borderId="51" xfId="0" applyFont="1" applyFill="1" applyBorder="1" applyAlignment="1">
      <alignment horizontal="center" vertical="center" shrinkToFit="1"/>
    </xf>
    <xf numFmtId="0" fontId="69" fillId="0" borderId="51" xfId="0" quotePrefix="1" applyFont="1" applyFill="1" applyBorder="1" applyAlignment="1">
      <alignment horizontal="center" vertical="center" shrinkToFit="1"/>
    </xf>
    <xf numFmtId="49" fontId="29" fillId="0" borderId="0" xfId="21" applyNumberFormat="1" applyFont="1" applyFill="1" applyBorder="1" applyAlignment="1">
      <alignment horizontal="center" vertical="center" shrinkToFit="1"/>
    </xf>
    <xf numFmtId="49" fontId="32" fillId="0" borderId="92" xfId="21" applyNumberFormat="1" applyFont="1" applyBorder="1" applyAlignment="1">
      <alignment horizontal="center" vertical="center" shrinkToFit="1"/>
    </xf>
    <xf numFmtId="49" fontId="32" fillId="0" borderId="13" xfId="21" applyNumberFormat="1" applyFont="1" applyBorder="1" applyAlignment="1">
      <alignment horizontal="center" vertical="center" shrinkToFit="1"/>
    </xf>
    <xf numFmtId="49" fontId="32" fillId="0" borderId="0" xfId="21" applyNumberFormat="1" applyFont="1" applyBorder="1" applyAlignment="1">
      <alignment horizontal="center" vertical="center" shrinkToFit="1"/>
    </xf>
    <xf numFmtId="49" fontId="32" fillId="0" borderId="23" xfId="21" applyNumberFormat="1" applyFont="1" applyBorder="1" applyAlignment="1">
      <alignment horizontal="center" vertical="center" shrinkToFit="1"/>
    </xf>
    <xf numFmtId="49" fontId="32" fillId="0" borderId="93" xfId="21" applyNumberFormat="1" applyFont="1" applyBorder="1" applyAlignment="1">
      <alignment horizontal="center" vertical="center" shrinkToFit="1"/>
    </xf>
    <xf numFmtId="49" fontId="32" fillId="0" borderId="59" xfId="21" applyNumberFormat="1" applyFont="1" applyFill="1" applyBorder="1" applyAlignment="1">
      <alignment horizontal="center" vertical="center" shrinkToFit="1"/>
    </xf>
    <xf numFmtId="49" fontId="32" fillId="0" borderId="23" xfId="21" applyNumberFormat="1" applyFont="1" applyFill="1" applyBorder="1" applyAlignment="1">
      <alignment horizontal="center" vertical="center" shrinkToFit="1"/>
    </xf>
    <xf numFmtId="49" fontId="32" fillId="0" borderId="13" xfId="21" applyNumberFormat="1" applyFont="1" applyFill="1" applyBorder="1" applyAlignment="1">
      <alignment horizontal="center" vertical="center" shrinkToFit="1"/>
    </xf>
    <xf numFmtId="0" fontId="16" fillId="0" borderId="36" xfId="4" applyFont="1" applyFill="1" applyBorder="1" applyAlignment="1" applyProtection="1">
      <alignment horizontal="center" vertical="center"/>
      <protection locked="0"/>
    </xf>
    <xf numFmtId="0" fontId="16" fillId="0" borderId="36" xfId="4" applyFont="1" applyFill="1" applyBorder="1" applyAlignment="1">
      <alignment horizontal="center" vertical="center"/>
    </xf>
    <xf numFmtId="0" fontId="16" fillId="0" borderId="97" xfId="0" applyFont="1" applyFill="1" applyBorder="1" applyAlignment="1">
      <alignment horizontal="center" vertical="center" shrinkToFit="1"/>
    </xf>
    <xf numFmtId="0" fontId="16" fillId="0" borderId="97" xfId="0" quotePrefix="1" applyFont="1" applyFill="1" applyBorder="1" applyAlignment="1">
      <alignment horizontal="center" vertical="center" shrinkToFit="1"/>
    </xf>
    <xf numFmtId="0" fontId="16" fillId="0" borderId="51" xfId="0" applyFont="1" applyFill="1" applyBorder="1" applyAlignment="1">
      <alignment horizontal="center" vertical="center" shrinkToFit="1"/>
    </xf>
    <xf numFmtId="0" fontId="16" fillId="0" borderId="51" xfId="0" quotePrefix="1" applyFont="1" applyFill="1" applyBorder="1" applyAlignment="1">
      <alignment horizontal="center" vertical="center" shrinkToFit="1"/>
    </xf>
    <xf numFmtId="0" fontId="72" fillId="0" borderId="97" xfId="4" applyFont="1" applyFill="1" applyBorder="1" applyAlignment="1" applyProtection="1">
      <alignment horizontal="center" vertical="center"/>
      <protection locked="0"/>
    </xf>
    <xf numFmtId="0" fontId="72" fillId="0" borderId="97" xfId="4" applyFont="1" applyFill="1" applyBorder="1" applyAlignment="1">
      <alignment horizontal="center" vertical="center"/>
    </xf>
    <xf numFmtId="0" fontId="72" fillId="0" borderId="51" xfId="4" applyFont="1" applyFill="1" applyBorder="1" applyAlignment="1" applyProtection="1">
      <alignment horizontal="center" vertical="center"/>
      <protection locked="0"/>
    </xf>
    <xf numFmtId="0" fontId="72" fillId="0" borderId="51" xfId="4" applyFont="1" applyFill="1" applyBorder="1" applyAlignment="1">
      <alignment horizontal="center" vertical="center"/>
    </xf>
    <xf numFmtId="49" fontId="32" fillId="0" borderId="22" xfId="21" applyNumberFormat="1" applyFont="1" applyFill="1" applyBorder="1" applyAlignment="1">
      <alignment horizontal="center" vertical="center" shrinkToFit="1"/>
    </xf>
    <xf numFmtId="49" fontId="32" fillId="0" borderId="94" xfId="21" applyNumberFormat="1" applyFont="1" applyFill="1" applyBorder="1" applyAlignment="1">
      <alignment horizontal="center" vertical="center" shrinkToFit="1"/>
    </xf>
    <xf numFmtId="49" fontId="32" fillId="0" borderId="0" xfId="21" applyNumberFormat="1" applyFont="1" applyFill="1" applyBorder="1" applyAlignment="1">
      <alignment horizontal="center" vertical="center" shrinkToFit="1"/>
    </xf>
    <xf numFmtId="49" fontId="32" fillId="0" borderId="92" xfId="21" applyNumberFormat="1" applyFont="1" applyFill="1" applyBorder="1" applyAlignment="1">
      <alignment horizontal="center" vertical="center" shrinkToFit="1"/>
    </xf>
    <xf numFmtId="0" fontId="72" fillId="0" borderId="12" xfId="4" applyFont="1" applyFill="1" applyBorder="1" applyAlignment="1" applyProtection="1">
      <alignment horizontal="center" vertical="center"/>
      <protection locked="0"/>
    </xf>
    <xf numFmtId="0" fontId="72" fillId="0" borderId="12" xfId="4" applyFont="1" applyFill="1" applyBorder="1" applyAlignment="1">
      <alignment horizontal="center" vertical="center"/>
    </xf>
    <xf numFmtId="0" fontId="1" fillId="0" borderId="88" xfId="0" applyFont="1" applyFill="1" applyBorder="1" applyAlignment="1" applyProtection="1">
      <alignment horizontal="center" vertical="center"/>
    </xf>
    <xf numFmtId="49" fontId="42" fillId="0" borderId="87" xfId="34" applyNumberFormat="1" applyFont="1" applyBorder="1" applyAlignment="1">
      <alignment horizontal="left" vertical="center" wrapText="1"/>
    </xf>
    <xf numFmtId="49" fontId="40" fillId="0" borderId="36" xfId="0" applyNumberFormat="1" applyFont="1" applyBorder="1" applyAlignment="1">
      <alignment vertical="center"/>
    </xf>
    <xf numFmtId="49" fontId="40" fillId="0" borderId="12" xfId="0" applyNumberFormat="1" applyFont="1" applyBorder="1" applyAlignment="1">
      <alignment vertical="center"/>
    </xf>
    <xf numFmtId="49" fontId="41" fillId="0" borderId="87" xfId="0" applyNumberFormat="1" applyFont="1" applyBorder="1" applyAlignment="1">
      <alignment vertical="center"/>
    </xf>
    <xf numFmtId="49" fontId="41" fillId="0" borderId="36" xfId="0" applyNumberFormat="1" applyFont="1" applyBorder="1" applyAlignment="1">
      <alignment vertical="center"/>
    </xf>
    <xf numFmtId="49" fontId="41" fillId="0" borderId="12" xfId="0" applyNumberFormat="1" applyFont="1" applyBorder="1" applyAlignment="1">
      <alignment vertical="center"/>
    </xf>
    <xf numFmtId="49" fontId="42" fillId="0" borderId="88" xfId="34" applyNumberFormat="1" applyFont="1" applyBorder="1" applyAlignment="1">
      <alignment horizontal="left" vertical="center" wrapText="1"/>
    </xf>
    <xf numFmtId="49" fontId="42" fillId="0" borderId="88" xfId="34" applyNumberFormat="1" applyFont="1" applyBorder="1" applyAlignment="1">
      <alignment vertical="center"/>
    </xf>
    <xf numFmtId="49" fontId="42" fillId="0" borderId="88" xfId="34" applyNumberFormat="1" applyFont="1" applyBorder="1" applyAlignment="1">
      <alignment horizontal="left" vertical="center"/>
    </xf>
    <xf numFmtId="49" fontId="40" fillId="0" borderId="80" xfId="0" applyNumberFormat="1" applyFont="1" applyFill="1" applyBorder="1" applyAlignment="1">
      <alignment horizontal="center" vertical="center"/>
    </xf>
    <xf numFmtId="49" fontId="40" fillId="0" borderId="83" xfId="0" applyNumberFormat="1" applyFont="1" applyFill="1" applyBorder="1" applyAlignment="1">
      <alignment horizontal="center" vertical="center"/>
    </xf>
    <xf numFmtId="49" fontId="40" fillId="0" borderId="81" xfId="0" applyNumberFormat="1" applyFont="1" applyFill="1" applyBorder="1" applyAlignment="1">
      <alignment horizontal="center" vertical="center"/>
    </xf>
    <xf numFmtId="49" fontId="40" fillId="0" borderId="84" xfId="0" applyNumberFormat="1" applyFont="1" applyFill="1" applyBorder="1" applyAlignment="1">
      <alignment horizontal="center" vertical="center"/>
    </xf>
    <xf numFmtId="49" fontId="40" fillId="0" borderId="82" xfId="0" applyNumberFormat="1" applyFont="1" applyFill="1" applyBorder="1" applyAlignment="1">
      <alignment horizontal="center" vertical="center"/>
    </xf>
    <xf numFmtId="49" fontId="40" fillId="0" borderId="85" xfId="0" applyNumberFormat="1" applyFont="1" applyFill="1" applyBorder="1" applyAlignment="1">
      <alignment horizontal="center" vertical="center"/>
    </xf>
    <xf numFmtId="49" fontId="42" fillId="0" borderId="92" xfId="34" applyNumberFormat="1" applyFont="1" applyBorder="1" applyAlignment="1">
      <alignment horizontal="center" vertical="center"/>
    </xf>
    <xf numFmtId="49" fontId="40" fillId="0" borderId="94" xfId="0" applyNumberFormat="1" applyFont="1" applyBorder="1" applyAlignment="1">
      <alignment horizontal="center" vertical="center"/>
    </xf>
    <xf numFmtId="49" fontId="40" fillId="0" borderId="93" xfId="0" applyNumberFormat="1" applyFont="1" applyBorder="1" applyAlignment="1">
      <alignment horizontal="center" vertical="center"/>
    </xf>
    <xf numFmtId="49" fontId="42" fillId="0" borderId="22" xfId="34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49" fontId="40" fillId="0" borderId="59" xfId="0" applyNumberFormat="1" applyFont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/>
    </xf>
    <xf numFmtId="49" fontId="40" fillId="0" borderId="15" xfId="0" applyNumberFormat="1" applyFont="1" applyBorder="1" applyAlignment="1">
      <alignment horizontal="center" vertical="center"/>
    </xf>
    <xf numFmtId="49" fontId="40" fillId="0" borderId="23" xfId="0" applyNumberFormat="1" applyFont="1" applyBorder="1" applyAlignment="1">
      <alignment horizontal="center" vertical="center"/>
    </xf>
    <xf numFmtId="49" fontId="42" fillId="0" borderId="13" xfId="34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45" fillId="0" borderId="13" xfId="0" applyNumberFormat="1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49" fontId="42" fillId="10" borderId="92" xfId="34" applyNumberFormat="1" applyFont="1" applyFill="1" applyBorder="1" applyAlignment="1">
      <alignment horizontal="center" vertical="center"/>
    </xf>
    <xf numFmtId="49" fontId="45" fillId="0" borderId="1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9" fontId="42" fillId="0" borderId="92" xfId="34" applyNumberFormat="1" applyFont="1" applyBorder="1" applyAlignment="1">
      <alignment horizontal="center" vertical="center" wrapText="1"/>
    </xf>
    <xf numFmtId="49" fontId="42" fillId="0" borderId="89" xfId="34" applyNumberFormat="1" applyFont="1" applyBorder="1" applyAlignment="1">
      <alignment horizontal="center" vertical="center"/>
    </xf>
    <xf numFmtId="0" fontId="29" fillId="0" borderId="87" xfId="34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2" xfId="0" applyBorder="1" applyAlignment="1">
      <alignment horizontal="center"/>
    </xf>
    <xf numFmtId="49" fontId="38" fillId="0" borderId="87" xfId="34" applyNumberFormat="1" applyFont="1" applyBorder="1" applyAlignment="1">
      <alignment horizontal="center" vertical="center" textRotation="255" shrinkToFit="1"/>
    </xf>
    <xf numFmtId="49" fontId="0" fillId="0" borderId="36" xfId="0" applyNumberFormat="1" applyBorder="1" applyAlignment="1">
      <alignment horizontal="center" vertical="center" textRotation="255" shrinkToFit="1"/>
    </xf>
    <xf numFmtId="49" fontId="0" fillId="0" borderId="12" xfId="0" applyNumberFormat="1" applyBorder="1" applyAlignment="1">
      <alignment horizontal="center" vertical="center" textRotation="255" shrinkToFit="1"/>
    </xf>
    <xf numFmtId="180" fontId="43" fillId="0" borderId="12" xfId="21" applyNumberFormat="1" applyFont="1" applyBorder="1" applyAlignment="1">
      <alignment horizontal="center" vertical="center"/>
    </xf>
    <xf numFmtId="180" fontId="43" fillId="0" borderId="88" xfId="21" applyNumberFormat="1" applyFont="1" applyBorder="1" applyAlignment="1">
      <alignment horizontal="center" vertical="center"/>
    </xf>
    <xf numFmtId="49" fontId="37" fillId="0" borderId="88" xfId="34" applyNumberFormat="1" applyFont="1" applyBorder="1" applyAlignment="1">
      <alignment horizontal="center" vertical="center" wrapText="1"/>
    </xf>
    <xf numFmtId="49" fontId="37" fillId="0" borderId="88" xfId="34" applyNumberFormat="1" applyFont="1" applyBorder="1" applyAlignment="1">
      <alignment horizontal="center" vertical="center"/>
    </xf>
    <xf numFmtId="49" fontId="44" fillId="0" borderId="88" xfId="21" applyNumberFormat="1" applyFont="1" applyBorder="1" applyAlignment="1">
      <alignment horizontal="center" vertical="center"/>
    </xf>
    <xf numFmtId="49" fontId="46" fillId="0" borderId="12" xfId="21" applyNumberFormat="1" applyFont="1" applyBorder="1" applyAlignment="1">
      <alignment horizontal="center" vertical="center"/>
    </xf>
    <xf numFmtId="49" fontId="46" fillId="0" borderId="88" xfId="21" applyNumberFormat="1" applyFont="1" applyBorder="1" applyAlignment="1">
      <alignment horizontal="center" vertical="center"/>
    </xf>
    <xf numFmtId="49" fontId="46" fillId="0" borderId="87" xfId="21" applyNumberFormat="1" applyFont="1" applyBorder="1" applyAlignment="1">
      <alignment horizontal="center" vertical="center"/>
    </xf>
    <xf numFmtId="49" fontId="46" fillId="0" borderId="36" xfId="21" applyNumberFormat="1" applyFont="1" applyBorder="1" applyAlignment="1">
      <alignment horizontal="center" vertical="center"/>
    </xf>
    <xf numFmtId="0" fontId="38" fillId="0" borderId="0" xfId="34" applyFont="1" applyBorder="1" applyAlignment="1"/>
    <xf numFmtId="49" fontId="42" fillId="0" borderId="89" xfId="34" applyNumberFormat="1" applyFont="1" applyBorder="1" applyAlignment="1">
      <alignment horizontal="center" vertical="center" shrinkToFit="1"/>
    </xf>
    <xf numFmtId="49" fontId="45" fillId="0" borderId="90" xfId="0" applyNumberFormat="1" applyFont="1" applyBorder="1" applyAlignment="1">
      <alignment vertical="center" shrinkToFit="1"/>
    </xf>
    <xf numFmtId="49" fontId="47" fillId="0" borderId="89" xfId="34" applyNumberFormat="1" applyFont="1" applyBorder="1" applyAlignment="1">
      <alignment horizontal="center" vertical="center" shrinkToFit="1"/>
    </xf>
    <xf numFmtId="49" fontId="47" fillId="0" borderId="90" xfId="34" applyNumberFormat="1" applyFont="1" applyBorder="1" applyAlignment="1">
      <alignment horizontal="center" vertical="center" shrinkToFit="1"/>
    </xf>
    <xf numFmtId="49" fontId="42" fillId="0" borderId="92" xfId="34" applyNumberFormat="1" applyFont="1" applyBorder="1" applyAlignment="1">
      <alignment vertical="center" wrapText="1"/>
    </xf>
    <xf numFmtId="49" fontId="42" fillId="0" borderId="94" xfId="34" applyNumberFormat="1" applyFont="1" applyBorder="1" applyAlignment="1">
      <alignment vertical="center" wrapText="1"/>
    </xf>
    <xf numFmtId="49" fontId="42" fillId="0" borderId="22" xfId="34" applyNumberFormat="1" applyFont="1" applyBorder="1" applyAlignment="1">
      <alignment vertical="center" wrapText="1"/>
    </xf>
    <xf numFmtId="49" fontId="42" fillId="0" borderId="0" xfId="34" applyNumberFormat="1" applyFont="1" applyBorder="1" applyAlignment="1">
      <alignment vertical="center" wrapText="1"/>
    </xf>
    <xf numFmtId="49" fontId="42" fillId="0" borderId="13" xfId="34" applyNumberFormat="1" applyFont="1" applyBorder="1" applyAlignment="1">
      <alignment vertical="center" wrapText="1"/>
    </xf>
    <xf numFmtId="49" fontId="42" fillId="0" borderId="15" xfId="34" applyNumberFormat="1" applyFont="1" applyBorder="1" applyAlignment="1">
      <alignment vertical="center" wrapText="1"/>
    </xf>
    <xf numFmtId="49" fontId="3" fillId="0" borderId="89" xfId="34" applyNumberFormat="1" applyFont="1" applyBorder="1" applyAlignment="1">
      <alignment horizontal="center" vertical="center" wrapText="1" shrinkToFit="1"/>
    </xf>
    <xf numFmtId="49" fontId="3" fillId="0" borderId="91" xfId="34" applyNumberFormat="1" applyFont="1" applyBorder="1" applyAlignment="1">
      <alignment horizontal="center" vertical="center" shrinkToFit="1"/>
    </xf>
    <xf numFmtId="49" fontId="3" fillId="0" borderId="89" xfId="34" applyNumberFormat="1" applyFont="1" applyBorder="1" applyAlignment="1">
      <alignment horizontal="center" vertical="center" shrinkToFit="1"/>
    </xf>
    <xf numFmtId="49" fontId="42" fillId="0" borderId="89" xfId="34" applyNumberFormat="1" applyFont="1" applyBorder="1" applyAlignment="1">
      <alignment horizontal="center" vertical="center" wrapText="1"/>
    </xf>
    <xf numFmtId="49" fontId="40" fillId="0" borderId="94" xfId="0" applyNumberFormat="1" applyFont="1" applyBorder="1">
      <alignment vertical="center"/>
    </xf>
    <xf numFmtId="49" fontId="40" fillId="0" borderId="93" xfId="0" applyNumberFormat="1" applyFont="1" applyBorder="1">
      <alignment vertical="center"/>
    </xf>
    <xf numFmtId="49" fontId="40" fillId="0" borderId="22" xfId="0" applyNumberFormat="1" applyFont="1" applyBorder="1">
      <alignment vertical="center"/>
    </xf>
    <xf numFmtId="49" fontId="40" fillId="0" borderId="0" xfId="0" applyNumberFormat="1" applyFont="1">
      <alignment vertical="center"/>
    </xf>
    <xf numFmtId="49" fontId="40" fillId="0" borderId="59" xfId="0" applyNumberFormat="1" applyFont="1" applyBorder="1">
      <alignment vertical="center"/>
    </xf>
    <xf numFmtId="49" fontId="40" fillId="0" borderId="13" xfId="0" applyNumberFormat="1" applyFont="1" applyBorder="1">
      <alignment vertical="center"/>
    </xf>
    <xf numFmtId="49" fontId="40" fillId="0" borderId="15" xfId="0" applyNumberFormat="1" applyFont="1" applyBorder="1">
      <alignment vertical="center"/>
    </xf>
    <xf numFmtId="49" fontId="40" fillId="0" borderId="23" xfId="0" applyNumberFormat="1" applyFont="1" applyBorder="1">
      <alignment vertical="center"/>
    </xf>
    <xf numFmtId="49" fontId="42" fillId="0" borderId="91" xfId="34" applyNumberFormat="1" applyFont="1" applyBorder="1" applyAlignment="1">
      <alignment vertical="center" wrapText="1"/>
    </xf>
    <xf numFmtId="49" fontId="42" fillId="0" borderId="91" xfId="34" applyNumberFormat="1" applyFont="1" applyBorder="1" applyAlignment="1"/>
    <xf numFmtId="49" fontId="42" fillId="0" borderId="94" xfId="34" applyNumberFormat="1" applyFont="1" applyBorder="1" applyAlignment="1">
      <alignment horizontal="center" vertical="center" wrapText="1"/>
    </xf>
    <xf numFmtId="49" fontId="42" fillId="0" borderId="22" xfId="34" applyNumberFormat="1" applyFont="1" applyBorder="1" applyAlignment="1">
      <alignment horizontal="center" vertical="center" wrapText="1"/>
    </xf>
    <xf numFmtId="49" fontId="42" fillId="0" borderId="0" xfId="34" applyNumberFormat="1" applyFont="1" applyBorder="1" applyAlignment="1">
      <alignment horizontal="center" vertical="center" wrapText="1"/>
    </xf>
    <xf numFmtId="49" fontId="42" fillId="0" borderId="13" xfId="34" applyNumberFormat="1" applyFont="1" applyBorder="1" applyAlignment="1">
      <alignment horizontal="center" vertical="center" wrapText="1"/>
    </xf>
    <xf numFmtId="49" fontId="42" fillId="0" borderId="15" xfId="34" applyNumberFormat="1" applyFont="1" applyBorder="1" applyAlignment="1">
      <alignment horizontal="center" vertical="center" wrapText="1"/>
    </xf>
    <xf numFmtId="49" fontId="47" fillId="0" borderId="92" xfId="34" applyNumberFormat="1" applyFont="1" applyBorder="1" applyAlignment="1">
      <alignment horizontal="center" vertical="center" shrinkToFit="1"/>
    </xf>
    <xf numFmtId="49" fontId="47" fillId="0" borderId="93" xfId="34" applyNumberFormat="1" applyFont="1" applyBorder="1" applyAlignment="1">
      <alignment horizontal="center" vertical="center" shrinkToFit="1"/>
    </xf>
    <xf numFmtId="49" fontId="47" fillId="0" borderId="13" xfId="34" applyNumberFormat="1" applyFont="1" applyBorder="1" applyAlignment="1">
      <alignment horizontal="center" vertical="center" shrinkToFit="1"/>
    </xf>
    <xf numFmtId="49" fontId="47" fillId="0" borderId="23" xfId="34" applyNumberFormat="1" applyFont="1" applyBorder="1" applyAlignment="1">
      <alignment horizontal="center" vertical="center" shrinkToFit="1"/>
    </xf>
    <xf numFmtId="49" fontId="42" fillId="0" borderId="91" xfId="34" applyNumberFormat="1" applyFont="1" applyBorder="1" applyAlignment="1">
      <alignment horizontal="center" vertical="center" wrapText="1"/>
    </xf>
    <xf numFmtId="49" fontId="42" fillId="0" borderId="90" xfId="34" applyNumberFormat="1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49" fontId="42" fillId="0" borderId="92" xfId="34" applyNumberFormat="1" applyFont="1" applyFill="1" applyBorder="1" applyAlignment="1">
      <alignment horizontal="center" vertical="center"/>
    </xf>
    <xf numFmtId="49" fontId="42" fillId="10" borderId="92" xfId="34" applyNumberFormat="1" applyFont="1" applyFill="1" applyBorder="1" applyAlignment="1">
      <alignment horizontal="center" vertical="center" wrapText="1"/>
    </xf>
    <xf numFmtId="49" fontId="45" fillId="0" borderId="92" xfId="0" applyNumberFormat="1" applyFont="1" applyBorder="1" applyAlignment="1">
      <alignment horizontal="center" vertical="center" wrapText="1"/>
    </xf>
    <xf numFmtId="49" fontId="63" fillId="0" borderId="88" xfId="34" applyNumberFormat="1" applyFont="1" applyBorder="1" applyAlignment="1">
      <alignment horizontal="center" vertical="center"/>
    </xf>
    <xf numFmtId="49" fontId="63" fillId="0" borderId="88" xfId="34" applyNumberFormat="1" applyFont="1" applyFill="1" applyBorder="1" applyAlignment="1">
      <alignment horizontal="center" vertical="center"/>
    </xf>
    <xf numFmtId="49" fontId="63" fillId="19" borderId="79" xfId="34" applyNumberFormat="1" applyFont="1" applyFill="1" applyBorder="1" applyAlignment="1">
      <alignment horizontal="center" vertical="center"/>
    </xf>
    <xf numFmtId="49" fontId="65" fillId="0" borderId="88" xfId="34" applyNumberFormat="1" applyFont="1" applyFill="1" applyBorder="1" applyAlignment="1">
      <alignment horizontal="center" vertical="center"/>
    </xf>
    <xf numFmtId="49" fontId="63" fillId="0" borderId="92" xfId="34" applyNumberFormat="1" applyFont="1" applyFill="1" applyBorder="1" applyAlignment="1">
      <alignment horizontal="center" vertical="center"/>
    </xf>
    <xf numFmtId="49" fontId="63" fillId="0" borderId="94" xfId="34" applyNumberFormat="1" applyFont="1" applyFill="1" applyBorder="1" applyAlignment="1">
      <alignment horizontal="center" vertical="center"/>
    </xf>
    <xf numFmtId="49" fontId="63" fillId="0" borderId="12" xfId="34" applyNumberFormat="1" applyFont="1" applyFill="1" applyBorder="1" applyAlignment="1">
      <alignment horizontal="center" vertical="center"/>
    </xf>
    <xf numFmtId="49" fontId="63" fillId="0" borderId="91" xfId="34" applyNumberFormat="1" applyFont="1" applyFill="1" applyBorder="1" applyAlignment="1">
      <alignment horizontal="center" vertical="center"/>
    </xf>
    <xf numFmtId="49" fontId="63" fillId="0" borderId="87" xfId="34" applyNumberFormat="1" applyFont="1" applyFill="1" applyBorder="1" applyAlignment="1">
      <alignment horizontal="center" vertical="center"/>
    </xf>
    <xf numFmtId="49" fontId="63" fillId="0" borderId="22" xfId="34" applyNumberFormat="1" applyFont="1" applyFill="1" applyBorder="1" applyAlignment="1">
      <alignment horizontal="center" vertical="center"/>
    </xf>
    <xf numFmtId="49" fontId="63" fillId="0" borderId="0" xfId="34" applyNumberFormat="1" applyFont="1" applyFill="1" applyBorder="1" applyAlignment="1">
      <alignment horizontal="center" vertical="center"/>
    </xf>
    <xf numFmtId="49" fontId="64" fillId="0" borderId="89" xfId="34" applyNumberFormat="1" applyFont="1" applyFill="1" applyBorder="1" applyAlignment="1">
      <alignment horizontal="center" vertical="center"/>
    </xf>
    <xf numFmtId="49" fontId="64" fillId="0" borderId="90" xfId="34" applyNumberFormat="1" applyFont="1" applyFill="1" applyBorder="1" applyAlignment="1">
      <alignment horizontal="center" vertical="center"/>
    </xf>
    <xf numFmtId="49" fontId="38" fillId="0" borderId="89" xfId="34" applyNumberFormat="1" applyFont="1" applyBorder="1" applyAlignment="1">
      <alignment horizontal="center" vertical="center" wrapText="1" shrinkToFit="1"/>
    </xf>
    <xf numFmtId="49" fontId="40" fillId="0" borderId="90" xfId="0" applyNumberFormat="1" applyFont="1" applyBorder="1" applyAlignment="1">
      <alignment horizontal="center" vertical="center" wrapText="1" shrinkToFit="1"/>
    </xf>
    <xf numFmtId="49" fontId="40" fillId="0" borderId="89" xfId="0" applyNumberFormat="1" applyFont="1" applyBorder="1" applyAlignment="1">
      <alignment horizontal="center" vertical="center" wrapText="1"/>
    </xf>
    <xf numFmtId="49" fontId="40" fillId="0" borderId="90" xfId="0" applyNumberFormat="1" applyFont="1" applyBorder="1" applyAlignment="1">
      <alignment horizontal="center" vertical="center" wrapText="1"/>
    </xf>
    <xf numFmtId="49" fontId="38" fillId="0" borderId="89" xfId="34" applyNumberFormat="1" applyFont="1" applyFill="1" applyBorder="1" applyAlignment="1">
      <alignment horizontal="center" vertical="center" shrinkToFit="1"/>
    </xf>
    <xf numFmtId="49" fontId="38" fillId="0" borderId="91" xfId="34" applyNumberFormat="1" applyFont="1" applyFill="1" applyBorder="1" applyAlignment="1">
      <alignment horizontal="center" vertical="center" shrinkToFit="1"/>
    </xf>
    <xf numFmtId="49" fontId="0" fillId="0" borderId="91" xfId="0" applyNumberFormat="1" applyBorder="1" applyAlignment="1">
      <alignment horizontal="center" vertical="center" shrinkToFit="1"/>
    </xf>
    <xf numFmtId="49" fontId="0" fillId="0" borderId="90" xfId="0" applyNumberFormat="1" applyBorder="1" applyAlignment="1">
      <alignment horizontal="center" vertical="center" shrinkToFit="1"/>
    </xf>
    <xf numFmtId="49" fontId="40" fillId="0" borderId="92" xfId="0" applyNumberFormat="1" applyFont="1" applyBorder="1" applyAlignment="1">
      <alignment horizontal="center" vertical="center"/>
    </xf>
    <xf numFmtId="49" fontId="38" fillId="0" borderId="92" xfId="34" applyNumberFormat="1" applyFont="1" applyFill="1" applyBorder="1" applyAlignment="1">
      <alignment horizontal="center" vertical="center" shrinkToFit="1"/>
    </xf>
    <xf numFmtId="49" fontId="38" fillId="0" borderId="94" xfId="34" applyNumberFormat="1" applyFont="1" applyFill="1" applyBorder="1" applyAlignment="1">
      <alignment horizontal="center" vertical="center" shrinkToFit="1"/>
    </xf>
    <xf numFmtId="49" fontId="1" fillId="0" borderId="94" xfId="21" applyNumberFormat="1" applyBorder="1" applyAlignment="1">
      <alignment horizontal="center" vertical="center" shrinkToFit="1"/>
    </xf>
    <xf numFmtId="49" fontId="1" fillId="0" borderId="93" xfId="21" applyNumberFormat="1" applyBorder="1" applyAlignment="1">
      <alignment horizontal="center" vertical="center" shrinkToFit="1"/>
    </xf>
    <xf numFmtId="49" fontId="40" fillId="0" borderId="92" xfId="0" applyNumberFormat="1" applyFont="1" applyBorder="1" applyAlignment="1">
      <alignment horizontal="center" vertical="center" wrapText="1"/>
    </xf>
    <xf numFmtId="49" fontId="0" fillId="0" borderId="89" xfId="0" applyNumberFormat="1" applyBorder="1" applyAlignment="1">
      <alignment horizontal="center" vertical="center" wrapText="1"/>
    </xf>
    <xf numFmtId="49" fontId="0" fillId="0" borderId="91" xfId="0" applyNumberFormat="1" applyBorder="1" applyAlignment="1">
      <alignment horizontal="center" vertical="center"/>
    </xf>
    <xf numFmtId="49" fontId="0" fillId="0" borderId="90" xfId="0" applyNumberFormat="1" applyBorder="1" applyAlignment="1">
      <alignment horizontal="center" vertical="center"/>
    </xf>
    <xf numFmtId="49" fontId="41" fillId="0" borderId="89" xfId="34" applyNumberFormat="1" applyFont="1" applyBorder="1" applyAlignment="1">
      <alignment horizontal="center" vertical="center" wrapText="1" shrinkToFit="1"/>
    </xf>
    <xf numFmtId="49" fontId="41" fillId="0" borderId="90" xfId="0" applyNumberFormat="1" applyFont="1" applyBorder="1" applyAlignment="1">
      <alignment horizontal="center" vertical="center" wrapText="1" shrinkToFit="1"/>
    </xf>
    <xf numFmtId="49" fontId="37" fillId="0" borderId="0" xfId="34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7" fillId="0" borderId="0" xfId="34" applyNumberFormat="1" applyFont="1" applyBorder="1" applyAlignment="1">
      <alignment horizontal="center" vertical="center"/>
    </xf>
    <xf numFmtId="49" fontId="37" fillId="0" borderId="0" xfId="34" applyNumberFormat="1" applyFont="1" applyBorder="1" applyAlignment="1">
      <alignment horizontal="center"/>
    </xf>
    <xf numFmtId="49" fontId="39" fillId="0" borderId="87" xfId="34" applyNumberFormat="1" applyFont="1" applyBorder="1" applyAlignment="1">
      <alignment horizontal="center" vertical="center" wrapText="1" shrinkToFit="1"/>
    </xf>
    <xf numFmtId="49" fontId="39" fillId="0" borderId="87" xfId="34" applyNumberFormat="1" applyFont="1" applyBorder="1" applyAlignment="1">
      <alignment horizontal="center" vertical="center" shrinkToFit="1"/>
    </xf>
    <xf numFmtId="49" fontId="39" fillId="0" borderId="13" xfId="34" applyNumberFormat="1" applyFont="1" applyBorder="1" applyAlignment="1">
      <alignment horizontal="center" vertical="center" wrapText="1" shrinkToFit="1"/>
    </xf>
    <xf numFmtId="49" fontId="39" fillId="0" borderId="15" xfId="34" applyNumberFormat="1" applyFont="1" applyBorder="1" applyAlignment="1">
      <alignment horizontal="center" vertical="center" wrapText="1" shrinkToFit="1"/>
    </xf>
    <xf numFmtId="49" fontId="38" fillId="0" borderId="87" xfId="34" applyNumberFormat="1" applyFont="1" applyBorder="1" applyAlignment="1">
      <alignment horizontal="center" vertical="center" shrinkToFit="1"/>
    </xf>
    <xf numFmtId="49" fontId="1" fillId="0" borderId="12" xfId="21" applyNumberFormat="1" applyBorder="1" applyAlignment="1">
      <alignment horizontal="center" vertical="center" shrinkToFit="1"/>
    </xf>
    <xf numFmtId="49" fontId="38" fillId="0" borderId="75" xfId="34" applyNumberFormat="1" applyFont="1" applyBorder="1" applyAlignment="1">
      <alignment horizontal="center" shrinkToFit="1"/>
    </xf>
    <xf numFmtId="49" fontId="0" fillId="0" borderId="76" xfId="0" applyNumberFormat="1" applyBorder="1" applyAlignment="1">
      <alignment horizontal="center" shrinkToFit="1"/>
    </xf>
    <xf numFmtId="49" fontId="0" fillId="0" borderId="77" xfId="0" applyNumberFormat="1" applyBorder="1" applyAlignment="1">
      <alignment horizontal="center" shrinkToFit="1"/>
    </xf>
    <xf numFmtId="49" fontId="0" fillId="0" borderId="78" xfId="0" applyNumberFormat="1" applyBorder="1" applyAlignment="1">
      <alignment horizontal="center" shrinkToFit="1"/>
    </xf>
    <xf numFmtId="49" fontId="29" fillId="0" borderId="89" xfId="21" applyNumberFormat="1" applyFont="1" applyFill="1" applyBorder="1" applyAlignment="1">
      <alignment horizontal="center" vertical="center" shrinkToFit="1"/>
    </xf>
    <xf numFmtId="49" fontId="9" fillId="0" borderId="90" xfId="0" applyNumberFormat="1" applyFont="1" applyFill="1" applyBorder="1" applyAlignment="1">
      <alignment horizontal="center" vertical="center" shrinkToFit="1"/>
    </xf>
    <xf numFmtId="49" fontId="29" fillId="0" borderId="12" xfId="21" applyNumberFormat="1" applyFont="1" applyFill="1" applyBorder="1" applyAlignment="1">
      <alignment horizontal="center" vertical="center" shrinkToFit="1"/>
    </xf>
    <xf numFmtId="49" fontId="9" fillId="0" borderId="12" xfId="0" applyNumberFormat="1" applyFont="1" applyBorder="1" applyAlignment="1">
      <alignment horizontal="center" vertical="center" shrinkToFit="1"/>
    </xf>
    <xf numFmtId="49" fontId="29" fillId="0" borderId="90" xfId="21" applyNumberFormat="1" applyFont="1" applyFill="1" applyBorder="1" applyAlignment="1">
      <alignment horizontal="center" vertical="center" shrinkToFit="1"/>
    </xf>
    <xf numFmtId="49" fontId="29" fillId="0" borderId="0" xfId="21" applyNumberFormat="1" applyFont="1" applyFill="1" applyBorder="1" applyAlignment="1">
      <alignment horizontal="center" vertical="center" shrinkToFit="1"/>
    </xf>
    <xf numFmtId="0" fontId="29" fillId="0" borderId="0" xfId="2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49" fontId="30" fillId="0" borderId="89" xfId="21" applyNumberFormat="1" applyFont="1" applyFill="1" applyBorder="1" applyAlignment="1">
      <alignment horizontal="center" vertical="center" shrinkToFit="1"/>
    </xf>
    <xf numFmtId="0" fontId="30" fillId="0" borderId="91" xfId="21" applyFont="1" applyFill="1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49" fontId="32" fillId="0" borderId="89" xfId="21" applyNumberFormat="1" applyFont="1" applyFill="1" applyBorder="1" applyAlignment="1">
      <alignment horizontal="center" vertical="center" shrinkToFit="1"/>
    </xf>
    <xf numFmtId="0" fontId="36" fillId="0" borderId="91" xfId="0" applyFont="1" applyBorder="1" applyAlignment="1">
      <alignment horizontal="center" vertical="center" shrinkToFit="1"/>
    </xf>
    <xf numFmtId="0" fontId="36" fillId="0" borderId="90" xfId="0" applyFont="1" applyBorder="1" applyAlignment="1">
      <alignment horizontal="center" vertical="center" shrinkToFit="1"/>
    </xf>
    <xf numFmtId="49" fontId="29" fillId="0" borderId="91" xfId="21" applyNumberFormat="1" applyFont="1" applyFill="1" applyBorder="1" applyAlignment="1">
      <alignment horizontal="center" vertical="center" shrinkToFit="1"/>
    </xf>
    <xf numFmtId="49" fontId="32" fillId="0" borderId="90" xfId="21" applyNumberFormat="1" applyFont="1" applyFill="1" applyBorder="1" applyAlignment="1">
      <alignment horizontal="center" vertical="center" shrinkToFit="1"/>
    </xf>
    <xf numFmtId="49" fontId="36" fillId="0" borderId="91" xfId="0" applyNumberFormat="1" applyFont="1" applyFill="1" applyBorder="1" applyAlignment="1">
      <alignment horizontal="center" vertical="center" shrinkToFit="1"/>
    </xf>
    <xf numFmtId="49" fontId="9" fillId="0" borderId="90" xfId="0" applyNumberFormat="1" applyFont="1" applyFill="1" applyBorder="1" applyAlignment="1">
      <alignment vertical="center" shrinkToFit="1"/>
    </xf>
    <xf numFmtId="0" fontId="33" fillId="0" borderId="0" xfId="21" applyFont="1" applyFill="1" applyBorder="1" applyAlignment="1">
      <alignment vertical="center"/>
    </xf>
    <xf numFmtId="0" fontId="30" fillId="0" borderId="0" xfId="21" applyFont="1" applyFill="1" applyBorder="1" applyAlignment="1">
      <alignment vertical="center"/>
    </xf>
    <xf numFmtId="0" fontId="30" fillId="0" borderId="90" xfId="21" applyFont="1" applyFill="1" applyBorder="1" applyAlignment="1">
      <alignment horizontal="center" vertical="center" shrinkToFit="1"/>
    </xf>
    <xf numFmtId="49" fontId="30" fillId="0" borderId="90" xfId="21" applyNumberFormat="1" applyFont="1" applyFill="1" applyBorder="1" applyAlignment="1">
      <alignment horizontal="center" vertical="center" shrinkToFit="1"/>
    </xf>
    <xf numFmtId="49" fontId="35" fillId="0" borderId="12" xfId="21" applyNumberFormat="1" applyFont="1" applyFill="1" applyBorder="1" applyAlignment="1">
      <alignment horizontal="center" vertical="center" shrinkToFit="1"/>
    </xf>
    <xf numFmtId="49" fontId="35" fillId="0" borderId="12" xfId="0" applyNumberFormat="1" applyFont="1" applyBorder="1" applyAlignment="1">
      <alignment horizontal="center" vertical="center" shrinkToFit="1"/>
    </xf>
    <xf numFmtId="49" fontId="1" fillId="0" borderId="0" xfId="21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9" fillId="0" borderId="90" xfId="0" applyFont="1" applyFill="1" applyBorder="1" applyAlignment="1">
      <alignment horizontal="center" vertical="center" shrinkToFit="1"/>
    </xf>
    <xf numFmtId="0" fontId="9" fillId="0" borderId="91" xfId="0" applyFont="1" applyFill="1" applyBorder="1" applyAlignment="1">
      <alignment horizontal="center" vertical="center" shrinkToFit="1"/>
    </xf>
    <xf numFmtId="0" fontId="29" fillId="0" borderId="89" xfId="21" applyFont="1" applyFill="1" applyBorder="1" applyAlignment="1">
      <alignment horizontal="center" vertical="center" shrinkToFit="1"/>
    </xf>
    <xf numFmtId="0" fontId="29" fillId="0" borderId="90" xfId="21" applyFont="1" applyFill="1" applyBorder="1" applyAlignment="1">
      <alignment horizontal="center" vertical="center" shrinkToFit="1"/>
    </xf>
    <xf numFmtId="0" fontId="9" fillId="0" borderId="90" xfId="0" applyFont="1" applyFill="1" applyBorder="1" applyAlignment="1">
      <alignment vertical="center" shrinkToFit="1"/>
    </xf>
    <xf numFmtId="0" fontId="29" fillId="0" borderId="91" xfId="21" applyFont="1" applyFill="1" applyBorder="1" applyAlignment="1">
      <alignment horizontal="center" vertical="center" shrinkToFit="1"/>
    </xf>
    <xf numFmtId="0" fontId="32" fillId="0" borderId="90" xfId="21" applyFont="1" applyFill="1" applyBorder="1" applyAlignment="1">
      <alignment horizontal="center" vertical="center" shrinkToFit="1"/>
    </xf>
    <xf numFmtId="0" fontId="27" fillId="0" borderId="0" xfId="21" applyFont="1" applyFill="1" applyBorder="1" applyAlignment="1">
      <alignment vertical="center"/>
    </xf>
    <xf numFmtId="0" fontId="28" fillId="0" borderId="0" xfId="21" applyFont="1" applyFill="1" applyBorder="1" applyAlignment="1">
      <alignment vertical="center"/>
    </xf>
    <xf numFmtId="49" fontId="26" fillId="9" borderId="0" xfId="21" applyNumberFormat="1" applyFont="1" applyFill="1" applyAlignment="1">
      <alignment horizontal="center" vertical="center"/>
    </xf>
    <xf numFmtId="0" fontId="1" fillId="0" borderId="0" xfId="21" applyAlignment="1">
      <alignment vertical="center"/>
    </xf>
    <xf numFmtId="0" fontId="0" fillId="0" borderId="0" xfId="0" applyAlignment="1">
      <alignment vertical="center"/>
    </xf>
    <xf numFmtId="49" fontId="30" fillId="0" borderId="91" xfId="21" applyNumberFormat="1" applyFont="1" applyFill="1" applyBorder="1" applyAlignment="1">
      <alignment horizontal="center" vertical="center" shrinkToFit="1"/>
    </xf>
    <xf numFmtId="0" fontId="72" fillId="0" borderId="94" xfId="0" applyNumberFormat="1" applyFont="1" applyFill="1" applyBorder="1" applyAlignment="1">
      <alignment horizontal="right" vertical="center"/>
    </xf>
    <xf numFmtId="0" fontId="74" fillId="0" borderId="94" xfId="0" applyNumberFormat="1" applyFont="1" applyBorder="1" applyAlignment="1">
      <alignment horizontal="right" vertical="center"/>
    </xf>
    <xf numFmtId="0" fontId="74" fillId="0" borderId="93" xfId="0" applyNumberFormat="1" applyFont="1" applyBorder="1" applyAlignment="1">
      <alignment horizontal="right" vertical="center"/>
    </xf>
    <xf numFmtId="0" fontId="74" fillId="0" borderId="15" xfId="0" applyNumberFormat="1" applyFont="1" applyBorder="1" applyAlignment="1">
      <alignment horizontal="right" vertical="center"/>
    </xf>
    <xf numFmtId="0" fontId="74" fillId="0" borderId="23" xfId="0" applyNumberFormat="1" applyFont="1" applyBorder="1" applyAlignment="1">
      <alignment horizontal="right" vertical="center"/>
    </xf>
    <xf numFmtId="0" fontId="72" fillId="0" borderId="92" xfId="0" applyNumberFormat="1" applyFont="1" applyFill="1" applyBorder="1" applyAlignment="1">
      <alignment horizontal="left" vertical="center"/>
    </xf>
    <xf numFmtId="0" fontId="74" fillId="0" borderId="94" xfId="0" applyNumberFormat="1" applyFont="1" applyBorder="1" applyAlignment="1">
      <alignment horizontal="left" vertical="center"/>
    </xf>
    <xf numFmtId="0" fontId="74" fillId="0" borderId="98" xfId="0" applyNumberFormat="1" applyFont="1" applyBorder="1" applyAlignment="1">
      <alignment horizontal="left" vertical="center"/>
    </xf>
    <xf numFmtId="0" fontId="74" fillId="0" borderId="13" xfId="0" applyNumberFormat="1" applyFont="1" applyBorder="1" applyAlignment="1">
      <alignment horizontal="left" vertical="center"/>
    </xf>
    <xf numFmtId="0" fontId="74" fillId="0" borderId="15" xfId="0" applyNumberFormat="1" applyFont="1" applyBorder="1" applyAlignment="1">
      <alignment horizontal="left" vertical="center"/>
    </xf>
    <xf numFmtId="0" fontId="74" fillId="0" borderId="44" xfId="0" applyNumberFormat="1" applyFont="1" applyBorder="1" applyAlignment="1">
      <alignment horizontal="left" vertical="center"/>
    </xf>
    <xf numFmtId="0" fontId="72" fillId="0" borderId="92" xfId="0" applyFont="1" applyFill="1" applyBorder="1" applyAlignment="1">
      <alignment horizontal="center" vertical="center"/>
    </xf>
    <xf numFmtId="0" fontId="72" fillId="0" borderId="93" xfId="0" applyFont="1" applyFill="1" applyBorder="1" applyAlignment="1">
      <alignment horizontal="center" vertical="center"/>
    </xf>
    <xf numFmtId="0" fontId="72" fillId="0" borderId="13" xfId="0" applyFont="1" applyFill="1" applyBorder="1" applyAlignment="1">
      <alignment horizontal="center" vertical="center"/>
    </xf>
    <xf numFmtId="0" fontId="72" fillId="0" borderId="23" xfId="0" applyFont="1" applyFill="1" applyBorder="1" applyAlignment="1">
      <alignment horizontal="center" vertical="center"/>
    </xf>
    <xf numFmtId="0" fontId="73" fillId="0" borderId="95" xfId="0" applyFont="1" applyBorder="1" applyAlignment="1">
      <alignment vertical="center"/>
    </xf>
    <xf numFmtId="0" fontId="74" fillId="0" borderId="91" xfId="0" applyFont="1" applyBorder="1" applyAlignment="1">
      <alignment vertical="center"/>
    </xf>
    <xf numFmtId="0" fontId="74" fillId="0" borderId="96" xfId="0" applyFont="1" applyBorder="1" applyAlignment="1">
      <alignment vertical="center"/>
    </xf>
    <xf numFmtId="0" fontId="74" fillId="0" borderId="95" xfId="0" applyFont="1" applyBorder="1" applyAlignment="1">
      <alignment vertical="center"/>
    </xf>
    <xf numFmtId="0" fontId="16" fillId="0" borderId="92" xfId="0" applyFont="1" applyFill="1" applyBorder="1" applyAlignment="1">
      <alignment horizontal="center" vertical="center"/>
    </xf>
    <xf numFmtId="0" fontId="16" fillId="0" borderId="9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20" fontId="16" fillId="0" borderId="95" xfId="0" applyNumberFormat="1" applyFont="1" applyFill="1" applyBorder="1" applyAlignment="1">
      <alignment horizontal="center" vertical="center"/>
    </xf>
    <xf numFmtId="20" fontId="16" fillId="0" borderId="91" xfId="0" applyNumberFormat="1" applyFont="1" applyFill="1" applyBorder="1" applyAlignment="1">
      <alignment horizontal="center" vertical="center"/>
    </xf>
    <xf numFmtId="20" fontId="16" fillId="0" borderId="96" xfId="0" applyNumberFormat="1" applyFont="1" applyFill="1" applyBorder="1" applyAlignment="1">
      <alignment horizontal="center" vertical="center"/>
    </xf>
    <xf numFmtId="0" fontId="60" fillId="0" borderId="95" xfId="0" applyFont="1" applyBorder="1" applyAlignment="1">
      <alignment vertical="center"/>
    </xf>
    <xf numFmtId="0" fontId="59" fillId="0" borderId="91" xfId="0" applyFont="1" applyBorder="1" applyAlignment="1">
      <alignment vertical="center"/>
    </xf>
    <xf numFmtId="0" fontId="59" fillId="0" borderId="96" xfId="0" applyFont="1" applyBorder="1" applyAlignment="1">
      <alignment vertical="center"/>
    </xf>
    <xf numFmtId="0" fontId="59" fillId="0" borderId="95" xfId="0" applyFont="1" applyBorder="1" applyAlignment="1">
      <alignment vertical="center"/>
    </xf>
    <xf numFmtId="0" fontId="16" fillId="0" borderId="94" xfId="0" applyNumberFormat="1" applyFont="1" applyFill="1" applyBorder="1" applyAlignment="1">
      <alignment horizontal="right" vertical="center"/>
    </xf>
    <xf numFmtId="0" fontId="59" fillId="0" borderId="94" xfId="0" applyNumberFormat="1" applyFont="1" applyBorder="1" applyAlignment="1">
      <alignment horizontal="right" vertical="center"/>
    </xf>
    <xf numFmtId="0" fontId="59" fillId="0" borderId="93" xfId="0" applyNumberFormat="1" applyFont="1" applyBorder="1" applyAlignment="1">
      <alignment horizontal="right" vertical="center"/>
    </xf>
    <xf numFmtId="0" fontId="59" fillId="0" borderId="15" xfId="0" applyNumberFormat="1" applyFont="1" applyBorder="1" applyAlignment="1">
      <alignment horizontal="right" vertical="center"/>
    </xf>
    <xf numFmtId="0" fontId="59" fillId="0" borderId="23" xfId="0" applyNumberFormat="1" applyFont="1" applyBorder="1" applyAlignment="1">
      <alignment horizontal="right" vertical="center"/>
    </xf>
    <xf numFmtId="0" fontId="16" fillId="0" borderId="92" xfId="0" applyNumberFormat="1" applyFont="1" applyFill="1" applyBorder="1" applyAlignment="1">
      <alignment horizontal="left" vertical="center"/>
    </xf>
    <xf numFmtId="0" fontId="59" fillId="0" borderId="94" xfId="0" applyNumberFormat="1" applyFont="1" applyBorder="1" applyAlignment="1">
      <alignment horizontal="left" vertical="center"/>
    </xf>
    <xf numFmtId="0" fontId="59" fillId="0" borderId="98" xfId="0" applyNumberFormat="1" applyFont="1" applyBorder="1" applyAlignment="1">
      <alignment horizontal="left" vertical="center"/>
    </xf>
    <xf numFmtId="0" fontId="59" fillId="0" borderId="13" xfId="0" applyNumberFormat="1" applyFont="1" applyBorder="1" applyAlignment="1">
      <alignment horizontal="left" vertical="center"/>
    </xf>
    <xf numFmtId="0" fontId="59" fillId="0" borderId="15" xfId="0" applyNumberFormat="1" applyFont="1" applyBorder="1" applyAlignment="1">
      <alignment horizontal="left" vertical="center"/>
    </xf>
    <xf numFmtId="0" fontId="59" fillId="0" borderId="44" xfId="0" applyNumberFormat="1" applyFont="1" applyBorder="1" applyAlignment="1">
      <alignment horizontal="left" vertical="center"/>
    </xf>
    <xf numFmtId="0" fontId="16" fillId="0" borderId="99" xfId="0" applyFont="1" applyFill="1" applyBorder="1" applyAlignment="1">
      <alignment horizontal="center" vertical="center"/>
    </xf>
    <xf numFmtId="0" fontId="59" fillId="0" borderId="94" xfId="0" applyFont="1" applyBorder="1" applyAlignment="1">
      <alignment vertical="center"/>
    </xf>
    <xf numFmtId="0" fontId="59" fillId="0" borderId="98" xfId="0" applyFont="1" applyBorder="1" applyAlignment="1">
      <alignment vertical="center"/>
    </xf>
    <xf numFmtId="0" fontId="59" fillId="0" borderId="43" xfId="0" applyFont="1" applyBorder="1" applyAlignment="1">
      <alignment vertical="center"/>
    </xf>
    <xf numFmtId="0" fontId="59" fillId="0" borderId="15" xfId="0" applyFont="1" applyBorder="1" applyAlignment="1">
      <alignment vertical="center"/>
    </xf>
    <xf numFmtId="0" fontId="59" fillId="0" borderId="44" xfId="0" applyFont="1" applyBorder="1" applyAlignment="1">
      <alignment vertical="center"/>
    </xf>
    <xf numFmtId="0" fontId="16" fillId="0" borderId="67" xfId="0" applyFont="1" applyFill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9" fillId="0" borderId="73" xfId="0" applyFont="1" applyBorder="1" applyAlignment="1">
      <alignment vertical="center"/>
    </xf>
    <xf numFmtId="0" fontId="59" fillId="0" borderId="67" xfId="0" applyFont="1" applyBorder="1" applyAlignment="1">
      <alignment vertical="center"/>
    </xf>
    <xf numFmtId="0" fontId="16" fillId="0" borderId="54" xfId="0" applyNumberFormat="1" applyFont="1" applyFill="1" applyBorder="1" applyAlignment="1">
      <alignment horizontal="right" vertical="center"/>
    </xf>
    <xf numFmtId="0" fontId="59" fillId="0" borderId="54" xfId="0" applyNumberFormat="1" applyFont="1" applyBorder="1" applyAlignment="1">
      <alignment horizontal="right" vertical="center"/>
    </xf>
    <xf numFmtId="0" fontId="59" fillId="0" borderId="55" xfId="0" applyNumberFormat="1" applyFont="1" applyBorder="1" applyAlignment="1">
      <alignment horizontal="right" vertical="center"/>
    </xf>
    <xf numFmtId="0" fontId="16" fillId="0" borderId="61" xfId="0" applyNumberFormat="1" applyFont="1" applyFill="1" applyBorder="1" applyAlignment="1">
      <alignment horizontal="left" vertical="center"/>
    </xf>
    <xf numFmtId="0" fontId="59" fillId="0" borderId="54" xfId="0" applyNumberFormat="1" applyFont="1" applyBorder="1" applyAlignment="1">
      <alignment horizontal="left" vertical="center"/>
    </xf>
    <xf numFmtId="0" fontId="59" fillId="0" borderId="63" xfId="0" applyNumberFormat="1" applyFont="1" applyBorder="1" applyAlignment="1">
      <alignment horizontal="left" vertical="center"/>
    </xf>
    <xf numFmtId="20" fontId="16" fillId="0" borderId="43" xfId="0" applyNumberFormat="1" applyFont="1" applyFill="1" applyBorder="1" applyAlignment="1">
      <alignment horizontal="center" vertical="center"/>
    </xf>
    <xf numFmtId="20" fontId="16" fillId="0" borderId="15" xfId="0" applyNumberFormat="1" applyFont="1" applyFill="1" applyBorder="1" applyAlignment="1">
      <alignment horizontal="center" vertical="center"/>
    </xf>
    <xf numFmtId="20" fontId="16" fillId="0" borderId="44" xfId="0" applyNumberFormat="1" applyFont="1" applyFill="1" applyBorder="1" applyAlignment="1">
      <alignment horizontal="center" vertical="center"/>
    </xf>
    <xf numFmtId="0" fontId="60" fillId="0" borderId="45" xfId="0" applyFont="1" applyBorder="1" applyAlignment="1">
      <alignment vertical="center"/>
    </xf>
    <xf numFmtId="0" fontId="59" fillId="0" borderId="46" xfId="0" applyFont="1" applyBorder="1" applyAlignment="1">
      <alignment vertical="center"/>
    </xf>
    <xf numFmtId="0" fontId="59" fillId="0" borderId="53" xfId="0" applyFont="1" applyBorder="1" applyAlignment="1">
      <alignment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 shrinkToFit="1"/>
    </xf>
    <xf numFmtId="0" fontId="16" fillId="0" borderId="95" xfId="0" applyFont="1" applyFill="1" applyBorder="1" applyAlignment="1">
      <alignment horizontal="center" vertical="center" shrinkToFit="1"/>
    </xf>
    <xf numFmtId="0" fontId="16" fillId="0" borderId="66" xfId="0" applyFont="1" applyFill="1" applyBorder="1" applyAlignment="1">
      <alignment horizontal="center" vertical="center"/>
    </xf>
    <xf numFmtId="0" fontId="59" fillId="0" borderId="54" xfId="0" applyFont="1" applyBorder="1" applyAlignment="1">
      <alignment vertical="center"/>
    </xf>
    <xf numFmtId="0" fontId="59" fillId="0" borderId="63" xfId="0" applyFont="1" applyBorder="1" applyAlignment="1">
      <alignment vertical="center"/>
    </xf>
    <xf numFmtId="0" fontId="16" fillId="0" borderId="62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60" fillId="0" borderId="43" xfId="0" applyFont="1" applyBorder="1" applyAlignment="1">
      <alignment vertical="center"/>
    </xf>
    <xf numFmtId="0" fontId="59" fillId="0" borderId="100" xfId="0" applyFont="1" applyBorder="1" applyAlignment="1">
      <alignment vertical="center"/>
    </xf>
    <xf numFmtId="0" fontId="59" fillId="0" borderId="101" xfId="0" applyFont="1" applyBorder="1" applyAlignment="1">
      <alignment vertical="center"/>
    </xf>
    <xf numFmtId="0" fontId="59" fillId="0" borderId="102" xfId="0" applyFont="1" applyBorder="1" applyAlignment="1">
      <alignment vertical="center"/>
    </xf>
    <xf numFmtId="0" fontId="16" fillId="0" borderId="0" xfId="0" applyNumberFormat="1" applyFont="1" applyFill="1" applyBorder="1" applyAlignment="1">
      <alignment horizontal="right" vertical="center"/>
    </xf>
    <xf numFmtId="0" fontId="59" fillId="0" borderId="0" xfId="0" applyNumberFormat="1" applyFont="1" applyBorder="1" applyAlignment="1">
      <alignment horizontal="right" vertical="center"/>
    </xf>
    <xf numFmtId="0" fontId="59" fillId="0" borderId="59" xfId="0" applyNumberFormat="1" applyFont="1" applyBorder="1" applyAlignment="1">
      <alignment horizontal="right" vertical="center"/>
    </xf>
    <xf numFmtId="0" fontId="59" fillId="0" borderId="56" xfId="0" applyNumberFormat="1" applyFont="1" applyBorder="1" applyAlignment="1">
      <alignment horizontal="right" vertical="center"/>
    </xf>
    <xf numFmtId="0" fontId="59" fillId="0" borderId="57" xfId="0" applyNumberFormat="1" applyFont="1" applyBorder="1" applyAlignment="1">
      <alignment horizontal="right" vertical="center"/>
    </xf>
    <xf numFmtId="0" fontId="16" fillId="0" borderId="22" xfId="0" applyNumberFormat="1" applyFont="1" applyFill="1" applyBorder="1" applyAlignment="1">
      <alignment horizontal="left" vertical="center"/>
    </xf>
    <xf numFmtId="0" fontId="59" fillId="0" borderId="0" xfId="0" applyNumberFormat="1" applyFont="1" applyBorder="1" applyAlignment="1">
      <alignment horizontal="left" vertical="center"/>
    </xf>
    <xf numFmtId="0" fontId="59" fillId="0" borderId="73" xfId="0" applyNumberFormat="1" applyFont="1" applyBorder="1" applyAlignment="1">
      <alignment horizontal="left" vertical="center"/>
    </xf>
    <xf numFmtId="0" fontId="59" fillId="0" borderId="62" xfId="0" applyNumberFormat="1" applyFont="1" applyBorder="1" applyAlignment="1">
      <alignment horizontal="left" vertical="center"/>
    </xf>
    <xf numFmtId="0" fontId="59" fillId="0" borderId="56" xfId="0" applyNumberFormat="1" applyFont="1" applyBorder="1" applyAlignment="1">
      <alignment horizontal="left" vertical="center"/>
    </xf>
    <xf numFmtId="0" fontId="59" fillId="0" borderId="65" xfId="0" applyNumberFormat="1" applyFont="1" applyBorder="1" applyAlignment="1">
      <alignment horizontal="left" vertical="center"/>
    </xf>
    <xf numFmtId="20" fontId="16" fillId="0" borderId="100" xfId="0" applyNumberFormat="1" applyFont="1" applyFill="1" applyBorder="1" applyAlignment="1">
      <alignment horizontal="center" vertical="center"/>
    </xf>
    <xf numFmtId="20" fontId="16" fillId="0" borderId="101" xfId="0" applyNumberFormat="1" applyFont="1" applyFill="1" applyBorder="1" applyAlignment="1">
      <alignment horizontal="center" vertical="center"/>
    </xf>
    <xf numFmtId="20" fontId="16" fillId="0" borderId="102" xfId="0" applyNumberFormat="1" applyFont="1" applyFill="1" applyBorder="1" applyAlignment="1">
      <alignment horizontal="center" vertical="center"/>
    </xf>
    <xf numFmtId="0" fontId="59" fillId="0" borderId="69" xfId="0" applyFont="1" applyBorder="1" applyAlignment="1">
      <alignment vertical="center"/>
    </xf>
    <xf numFmtId="0" fontId="59" fillId="0" borderId="56" xfId="0" applyFont="1" applyBorder="1" applyAlignment="1">
      <alignment vertical="center"/>
    </xf>
    <xf numFmtId="0" fontId="59" fillId="0" borderId="65" xfId="0" applyFont="1" applyBorder="1" applyAlignment="1">
      <alignment vertical="center"/>
    </xf>
    <xf numFmtId="0" fontId="11" fillId="0" borderId="88" xfId="0" applyFont="1" applyFill="1" applyBorder="1" applyAlignment="1">
      <alignment horizontal="center" vertical="center"/>
    </xf>
    <xf numFmtId="0" fontId="11" fillId="0" borderId="88" xfId="0" applyFont="1" applyFill="1" applyBorder="1" applyAlignment="1">
      <alignment horizontal="left" vertical="center" indent="2"/>
    </xf>
    <xf numFmtId="0" fontId="11" fillId="6" borderId="88" xfId="0" applyFont="1" applyFill="1" applyBorder="1" applyAlignment="1">
      <alignment horizontal="center" vertical="center"/>
    </xf>
    <xf numFmtId="0" fontId="11" fillId="0" borderId="89" xfId="0" applyFont="1" applyFill="1" applyBorder="1" applyAlignment="1">
      <alignment horizontal="left" vertical="center" indent="2"/>
    </xf>
    <xf numFmtId="0" fontId="0" fillId="0" borderId="91" xfId="0" applyFill="1" applyBorder="1" applyAlignment="1">
      <alignment horizontal="left" vertical="center" indent="2"/>
    </xf>
    <xf numFmtId="0" fontId="0" fillId="0" borderId="90" xfId="0" applyFill="1" applyBorder="1" applyAlignment="1">
      <alignment horizontal="left" vertical="center" indent="2"/>
    </xf>
    <xf numFmtId="0" fontId="14" fillId="0" borderId="48" xfId="0" applyFont="1" applyFill="1" applyBorder="1" applyAlignment="1">
      <alignment horizontal="center" vertical="center" shrinkToFit="1"/>
    </xf>
    <xf numFmtId="0" fontId="14" fillId="0" borderId="58" xfId="0" applyFont="1" applyFill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 shrinkToFit="1"/>
    </xf>
    <xf numFmtId="0" fontId="14" fillId="0" borderId="41" xfId="0" applyFont="1" applyFill="1" applyBorder="1" applyAlignment="1">
      <alignment horizontal="center" vertical="center" shrinkToFit="1"/>
    </xf>
    <xf numFmtId="0" fontId="13" fillId="0" borderId="88" xfId="0" applyFont="1" applyBorder="1" applyAlignment="1">
      <alignment horizontal="center" vertical="center"/>
    </xf>
    <xf numFmtId="49" fontId="20" fillId="0" borderId="88" xfId="0" applyNumberFormat="1" applyFont="1" applyBorder="1" applyAlignment="1">
      <alignment horizontal="center" vertical="center"/>
    </xf>
    <xf numFmtId="0" fontId="20" fillId="0" borderId="88" xfId="0" applyNumberFormat="1" applyFont="1" applyBorder="1" applyAlignment="1">
      <alignment horizontal="center" vertical="center"/>
    </xf>
    <xf numFmtId="0" fontId="16" fillId="0" borderId="100" xfId="0" applyFont="1" applyFill="1" applyBorder="1" applyAlignment="1">
      <alignment horizontal="center" vertical="center" shrinkToFit="1"/>
    </xf>
    <xf numFmtId="0" fontId="72" fillId="0" borderId="99" xfId="0" applyFont="1" applyFill="1" applyBorder="1" applyAlignment="1">
      <alignment horizontal="center" vertical="center"/>
    </xf>
    <xf numFmtId="0" fontId="74" fillId="0" borderId="94" xfId="0" applyFont="1" applyBorder="1" applyAlignment="1">
      <alignment vertical="center"/>
    </xf>
    <xf numFmtId="0" fontId="74" fillId="0" borderId="98" xfId="0" applyFont="1" applyBorder="1" applyAlignment="1">
      <alignment vertical="center"/>
    </xf>
    <xf numFmtId="0" fontId="74" fillId="0" borderId="43" xfId="0" applyFont="1" applyBorder="1" applyAlignment="1">
      <alignment vertical="center"/>
    </xf>
    <xf numFmtId="0" fontId="74" fillId="0" borderId="15" xfId="0" applyFont="1" applyBorder="1" applyAlignment="1">
      <alignment vertical="center"/>
    </xf>
    <xf numFmtId="0" fontId="74" fillId="0" borderId="44" xfId="0" applyFont="1" applyBorder="1" applyAlignment="1">
      <alignment vertical="center"/>
    </xf>
    <xf numFmtId="20" fontId="72" fillId="0" borderId="95" xfId="0" applyNumberFormat="1" applyFont="1" applyFill="1" applyBorder="1" applyAlignment="1">
      <alignment horizontal="center" vertical="center"/>
    </xf>
    <xf numFmtId="20" fontId="72" fillId="0" borderId="91" xfId="0" applyNumberFormat="1" applyFont="1" applyFill="1" applyBorder="1" applyAlignment="1">
      <alignment horizontal="center" vertical="center"/>
    </xf>
    <xf numFmtId="20" fontId="72" fillId="0" borderId="96" xfId="0" applyNumberFormat="1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25" fillId="0" borderId="95" xfId="0" applyFont="1" applyFill="1" applyBorder="1" applyAlignment="1">
      <alignment horizontal="center" vertical="center" shrinkToFit="1"/>
    </xf>
    <xf numFmtId="0" fontId="24" fillId="0" borderId="95" xfId="0" applyFont="1" applyFill="1" applyBorder="1" applyAlignment="1">
      <alignment horizontal="center" vertical="center" shrinkToFit="1"/>
    </xf>
    <xf numFmtId="0" fontId="24" fillId="0" borderId="43" xfId="0" applyFont="1" applyFill="1" applyBorder="1" applyAlignment="1">
      <alignment horizontal="center" vertical="center" shrinkToFit="1"/>
    </xf>
    <xf numFmtId="0" fontId="24" fillId="0" borderId="100" xfId="0" applyFont="1" applyFill="1" applyBorder="1" applyAlignment="1">
      <alignment horizontal="center" vertical="center" shrinkToFit="1"/>
    </xf>
    <xf numFmtId="0" fontId="72" fillId="0" borderId="95" xfId="0" applyFont="1" applyFill="1" applyBorder="1" applyAlignment="1">
      <alignment horizontal="center" vertical="center" shrinkToFit="1"/>
    </xf>
    <xf numFmtId="0" fontId="16" fillId="0" borderId="103" xfId="0" applyFont="1" applyBorder="1" applyAlignment="1">
      <alignment horizontal="center" vertical="center" shrinkToFit="1"/>
    </xf>
    <xf numFmtId="0" fontId="16" fillId="0" borderId="88" xfId="0" applyFont="1" applyBorder="1" applyAlignment="1">
      <alignment horizontal="center" vertical="center" shrinkToFit="1"/>
    </xf>
    <xf numFmtId="0" fontId="13" fillId="0" borderId="88" xfId="0" applyFont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88" xfId="0" applyFont="1" applyBorder="1" applyAlignment="1">
      <alignment horizontal="left" vertical="center" shrinkToFit="1"/>
    </xf>
    <xf numFmtId="0" fontId="11" fillId="0" borderId="104" xfId="0" applyFont="1" applyBorder="1" applyAlignment="1">
      <alignment horizontal="left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left" vertical="center" shrinkToFit="1"/>
    </xf>
    <xf numFmtId="0" fontId="11" fillId="0" borderId="72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70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left" vertical="center" shrinkToFit="1"/>
    </xf>
    <xf numFmtId="0" fontId="11" fillId="0" borderId="71" xfId="0" applyFont="1" applyBorder="1" applyAlignment="1">
      <alignment horizontal="left" vertical="center" shrinkToFit="1"/>
    </xf>
    <xf numFmtId="49" fontId="13" fillId="0" borderId="88" xfId="0" applyNumberFormat="1" applyFont="1" applyBorder="1" applyAlignment="1">
      <alignment horizontal="center" vertical="center"/>
    </xf>
    <xf numFmtId="0" fontId="13" fillId="0" borderId="88" xfId="0" applyNumberFormat="1" applyFont="1" applyBorder="1" applyAlignment="1">
      <alignment horizontal="center" vertical="center"/>
    </xf>
    <xf numFmtId="14" fontId="13" fillId="0" borderId="89" xfId="0" applyNumberFormat="1" applyFont="1" applyBorder="1" applyAlignment="1">
      <alignment horizontal="right" vertical="center" shrinkToFit="1"/>
    </xf>
    <xf numFmtId="14" fontId="13" fillId="0" borderId="91" xfId="0" applyNumberFormat="1" applyFont="1" applyBorder="1" applyAlignment="1">
      <alignment horizontal="right" vertical="center" shrinkToFit="1"/>
    </xf>
    <xf numFmtId="178" fontId="22" fillId="0" borderId="91" xfId="0" applyNumberFormat="1" applyFont="1" applyBorder="1" applyAlignment="1">
      <alignment horizontal="left" vertical="center" shrinkToFit="1"/>
    </xf>
    <xf numFmtId="178" fontId="22" fillId="0" borderId="90" xfId="0" applyNumberFormat="1" applyFont="1" applyBorder="1" applyAlignment="1">
      <alignment horizontal="left" vertical="center" shrinkToFit="1"/>
    </xf>
    <xf numFmtId="0" fontId="11" fillId="0" borderId="74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11" fillId="0" borderId="53" xfId="0" applyFont="1" applyBorder="1" applyAlignment="1">
      <alignment horizontal="left" vertical="center" wrapText="1"/>
    </xf>
    <xf numFmtId="0" fontId="11" fillId="7" borderId="88" xfId="0" applyFont="1" applyFill="1" applyBorder="1" applyAlignment="1">
      <alignment horizontal="center" vertical="center"/>
    </xf>
    <xf numFmtId="49" fontId="11" fillId="0" borderId="88" xfId="0" applyNumberFormat="1" applyFont="1" applyFill="1" applyBorder="1" applyAlignment="1">
      <alignment horizontal="left" vertical="center" indent="2"/>
    </xf>
    <xf numFmtId="0" fontId="11" fillId="4" borderId="88" xfId="0" applyFont="1" applyFill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shrinkToFit="1"/>
    </xf>
    <xf numFmtId="0" fontId="20" fillId="0" borderId="88" xfId="0" applyFont="1" applyBorder="1" applyAlignment="1">
      <alignment horizontal="center" vertical="center"/>
    </xf>
    <xf numFmtId="178" fontId="21" fillId="0" borderId="91" xfId="0" applyNumberFormat="1" applyFont="1" applyBorder="1" applyAlignment="1">
      <alignment horizontal="left" vertical="center" shrinkToFit="1"/>
    </xf>
    <xf numFmtId="178" fontId="21" fillId="0" borderId="90" xfId="0" applyNumberFormat="1" applyFont="1" applyBorder="1" applyAlignment="1">
      <alignment horizontal="left" vertical="center" shrinkToFit="1"/>
    </xf>
    <xf numFmtId="0" fontId="70" fillId="0" borderId="49" xfId="0" applyFont="1" applyBorder="1" applyAlignment="1">
      <alignment horizontal="center" vertical="center" shrinkToFit="1"/>
    </xf>
    <xf numFmtId="0" fontId="70" fillId="0" borderId="12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75" fillId="0" borderId="12" xfId="0" applyFont="1" applyBorder="1" applyAlignment="1">
      <alignment horizontal="left" vertical="center" shrinkToFit="1"/>
    </xf>
    <xf numFmtId="0" fontId="75" fillId="0" borderId="71" xfId="0" applyFont="1" applyBorder="1" applyAlignment="1">
      <alignment horizontal="left" vertical="center" shrinkToFit="1"/>
    </xf>
    <xf numFmtId="0" fontId="71" fillId="0" borderId="12" xfId="0" applyFont="1" applyBorder="1" applyAlignment="1">
      <alignment horizontal="left" vertical="center" shrinkToFit="1"/>
    </xf>
    <xf numFmtId="0" fontId="71" fillId="0" borderId="71" xfId="0" applyFont="1" applyBorder="1" applyAlignment="1">
      <alignment horizontal="left" vertical="center" shrinkToFit="1"/>
    </xf>
    <xf numFmtId="0" fontId="11" fillId="5" borderId="88" xfId="0" applyFont="1" applyFill="1" applyBorder="1" applyAlignment="1">
      <alignment horizontal="center" vertical="center"/>
    </xf>
    <xf numFmtId="49" fontId="21" fillId="0" borderId="88" xfId="0" applyNumberFormat="1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49" fontId="11" fillId="0" borderId="89" xfId="0" applyNumberFormat="1" applyFont="1" applyFill="1" applyBorder="1" applyAlignment="1">
      <alignment horizontal="left" vertical="center" indent="2"/>
    </xf>
    <xf numFmtId="179" fontId="11" fillId="6" borderId="88" xfId="0" applyNumberFormat="1" applyFont="1" applyFill="1" applyBorder="1" applyAlignment="1">
      <alignment horizontal="center" vertical="center"/>
    </xf>
    <xf numFmtId="0" fontId="16" fillId="0" borderId="92" xfId="0" applyFont="1" applyFill="1" applyBorder="1" applyAlignment="1">
      <alignment horizontal="left" vertical="center"/>
    </xf>
    <xf numFmtId="0" fontId="59" fillId="0" borderId="94" xfId="0" applyFont="1" applyBorder="1" applyAlignment="1">
      <alignment horizontal="left" vertical="center"/>
    </xf>
    <xf numFmtId="0" fontId="59" fillId="0" borderId="98" xfId="0" applyFont="1" applyBorder="1" applyAlignment="1">
      <alignment horizontal="left" vertical="center"/>
    </xf>
    <xf numFmtId="0" fontId="59" fillId="0" borderId="62" xfId="0" applyFont="1" applyBorder="1" applyAlignment="1">
      <alignment horizontal="left" vertical="center"/>
    </xf>
    <xf numFmtId="0" fontId="59" fillId="0" borderId="56" xfId="0" applyFont="1" applyBorder="1" applyAlignment="1">
      <alignment horizontal="left" vertical="center"/>
    </xf>
    <xf numFmtId="0" fontId="59" fillId="0" borderId="65" xfId="0" applyFont="1" applyBorder="1" applyAlignment="1">
      <alignment horizontal="left" vertical="center"/>
    </xf>
    <xf numFmtId="0" fontId="66" fillId="0" borderId="15" xfId="0" applyFont="1" applyBorder="1" applyAlignment="1">
      <alignment vertical="center"/>
    </xf>
    <xf numFmtId="0" fontId="66" fillId="0" borderId="44" xfId="0" applyFont="1" applyBorder="1" applyAlignment="1">
      <alignment vertical="center"/>
    </xf>
    <xf numFmtId="0" fontId="66" fillId="0" borderId="100" xfId="0" applyFont="1" applyBorder="1" applyAlignment="1">
      <alignment vertical="center"/>
    </xf>
    <xf numFmtId="0" fontId="66" fillId="0" borderId="101" xfId="0" applyFont="1" applyBorder="1" applyAlignment="1">
      <alignment vertical="center"/>
    </xf>
    <xf numFmtId="0" fontId="66" fillId="0" borderId="102" xfId="0" applyFont="1" applyBorder="1" applyAlignment="1">
      <alignment vertical="center"/>
    </xf>
    <xf numFmtId="0" fontId="66" fillId="0" borderId="91" xfId="0" applyFont="1" applyBorder="1" applyAlignment="1">
      <alignment vertical="center"/>
    </xf>
    <xf numFmtId="0" fontId="66" fillId="0" borderId="96" xfId="0" applyFont="1" applyBorder="1" applyAlignment="1">
      <alignment vertical="center"/>
    </xf>
    <xf numFmtId="0" fontId="66" fillId="0" borderId="95" xfId="0" applyFont="1" applyBorder="1" applyAlignment="1">
      <alignment vertical="center"/>
    </xf>
    <xf numFmtId="0" fontId="66" fillId="0" borderId="54" xfId="0" applyFont="1" applyBorder="1" applyAlignment="1">
      <alignment vertical="center"/>
    </xf>
    <xf numFmtId="0" fontId="66" fillId="0" borderId="63" xfId="0" applyFont="1" applyBorder="1" applyAlignment="1">
      <alignment vertical="center"/>
    </xf>
    <xf numFmtId="0" fontId="66" fillId="0" borderId="67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73" xfId="0" applyFont="1" applyBorder="1" applyAlignment="1">
      <alignment vertical="center"/>
    </xf>
    <xf numFmtId="0" fontId="66" fillId="0" borderId="94" xfId="0" applyFont="1" applyBorder="1" applyAlignment="1">
      <alignment vertical="center"/>
    </xf>
    <xf numFmtId="0" fontId="66" fillId="0" borderId="98" xfId="0" applyFont="1" applyBorder="1" applyAlignment="1">
      <alignment vertical="center"/>
    </xf>
    <xf numFmtId="0" fontId="66" fillId="0" borderId="46" xfId="0" applyFont="1" applyBorder="1" applyAlignment="1">
      <alignment vertical="center"/>
    </xf>
    <xf numFmtId="0" fontId="66" fillId="0" borderId="53" xfId="0" applyFont="1" applyBorder="1" applyAlignment="1">
      <alignment vertical="center"/>
    </xf>
    <xf numFmtId="0" fontId="66" fillId="0" borderId="43" xfId="0" applyFont="1" applyBorder="1" applyAlignment="1">
      <alignment vertical="center"/>
    </xf>
    <xf numFmtId="0" fontId="59" fillId="0" borderId="99" xfId="0" applyFont="1" applyBorder="1" applyAlignment="1">
      <alignment vertical="center"/>
    </xf>
    <xf numFmtId="0" fontId="59" fillId="0" borderId="93" xfId="0" applyFont="1" applyBorder="1" applyAlignment="1">
      <alignment vertical="center"/>
    </xf>
    <xf numFmtId="0" fontId="59" fillId="0" borderId="92" xfId="0" applyFont="1" applyBorder="1" applyAlignment="1">
      <alignment vertical="center"/>
    </xf>
    <xf numFmtId="0" fontId="59" fillId="0" borderId="59" xfId="0" applyFont="1" applyBorder="1" applyAlignment="1">
      <alignment vertical="center"/>
    </xf>
    <xf numFmtId="0" fontId="59" fillId="0" borderId="22" xfId="0" applyFont="1" applyBorder="1" applyAlignment="1">
      <alignment vertical="center"/>
    </xf>
    <xf numFmtId="0" fontId="59" fillId="0" borderId="23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16" fillId="0" borderId="94" xfId="0" applyFont="1" applyFill="1" applyBorder="1" applyAlignment="1">
      <alignment horizontal="right" vertical="center"/>
    </xf>
    <xf numFmtId="0" fontId="59" fillId="0" borderId="94" xfId="0" applyFont="1" applyBorder="1" applyAlignment="1">
      <alignment horizontal="right" vertical="center"/>
    </xf>
    <xf numFmtId="0" fontId="59" fillId="0" borderId="93" xfId="0" applyFont="1" applyBorder="1" applyAlignment="1">
      <alignment horizontal="right" vertical="center"/>
    </xf>
    <xf numFmtId="0" fontId="59" fillId="0" borderId="56" xfId="0" applyFont="1" applyBorder="1" applyAlignment="1">
      <alignment horizontal="right" vertical="center"/>
    </xf>
    <xf numFmtId="0" fontId="59" fillId="0" borderId="57" xfId="0" applyFont="1" applyBorder="1" applyAlignment="1">
      <alignment horizontal="right" vertical="center"/>
    </xf>
    <xf numFmtId="20" fontId="16" fillId="0" borderId="99" xfId="0" applyNumberFormat="1" applyFont="1" applyFill="1" applyBorder="1" applyAlignment="1">
      <alignment horizontal="center" vertical="center"/>
    </xf>
    <xf numFmtId="20" fontId="16" fillId="0" borderId="94" xfId="0" applyNumberFormat="1" applyFont="1" applyFill="1" applyBorder="1" applyAlignment="1">
      <alignment horizontal="center" vertical="center"/>
    </xf>
    <xf numFmtId="20" fontId="16" fillId="0" borderId="98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right" vertical="center"/>
    </xf>
    <xf numFmtId="0" fontId="59" fillId="0" borderId="59" xfId="0" applyFont="1" applyBorder="1" applyAlignment="1">
      <alignment horizontal="right" vertical="center"/>
    </xf>
    <xf numFmtId="0" fontId="59" fillId="0" borderId="22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59" fillId="0" borderId="73" xfId="0" applyFont="1" applyBorder="1" applyAlignment="1">
      <alignment horizontal="left" vertical="center"/>
    </xf>
    <xf numFmtId="0" fontId="66" fillId="0" borderId="94" xfId="0" applyNumberFormat="1" applyFont="1" applyBorder="1" applyAlignment="1">
      <alignment horizontal="right" vertical="center"/>
    </xf>
    <xf numFmtId="0" fontId="66" fillId="0" borderId="93" xfId="0" applyNumberFormat="1" applyFont="1" applyBorder="1" applyAlignment="1">
      <alignment horizontal="right" vertical="center"/>
    </xf>
    <xf numFmtId="0" fontId="66" fillId="0" borderId="15" xfId="0" applyNumberFormat="1" applyFont="1" applyBorder="1" applyAlignment="1">
      <alignment horizontal="right" vertical="center"/>
    </xf>
    <xf numFmtId="0" fontId="66" fillId="0" borderId="23" xfId="0" applyNumberFormat="1" applyFont="1" applyBorder="1" applyAlignment="1">
      <alignment horizontal="right" vertical="center"/>
    </xf>
    <xf numFmtId="0" fontId="66" fillId="0" borderId="94" xfId="0" applyNumberFormat="1" applyFont="1" applyBorder="1" applyAlignment="1">
      <alignment horizontal="left" vertical="center"/>
    </xf>
    <xf numFmtId="0" fontId="66" fillId="0" borderId="98" xfId="0" applyNumberFormat="1" applyFont="1" applyBorder="1" applyAlignment="1">
      <alignment horizontal="left" vertical="center"/>
    </xf>
    <xf numFmtId="0" fontId="66" fillId="0" borderId="13" xfId="0" applyNumberFormat="1" applyFont="1" applyBorder="1" applyAlignment="1">
      <alignment horizontal="left" vertical="center"/>
    </xf>
    <xf numFmtId="0" fontId="66" fillId="0" borderId="15" xfId="0" applyNumberFormat="1" applyFont="1" applyBorder="1" applyAlignment="1">
      <alignment horizontal="left" vertical="center"/>
    </xf>
    <xf numFmtId="0" fontId="66" fillId="0" borderId="44" xfId="0" applyNumberFormat="1" applyFont="1" applyBorder="1" applyAlignment="1">
      <alignment horizontal="left" vertical="center"/>
    </xf>
    <xf numFmtId="0" fontId="66" fillId="0" borderId="93" xfId="0" applyFont="1" applyBorder="1" applyAlignment="1">
      <alignment vertical="center"/>
    </xf>
    <xf numFmtId="0" fontId="66" fillId="0" borderId="92" xfId="0" applyFont="1" applyBorder="1" applyAlignment="1">
      <alignment vertical="center"/>
    </xf>
    <xf numFmtId="0" fontId="66" fillId="0" borderId="23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6" fillId="0" borderId="54" xfId="0" applyNumberFormat="1" applyFont="1" applyBorder="1" applyAlignment="1">
      <alignment horizontal="right" vertical="center"/>
    </xf>
    <xf numFmtId="0" fontId="66" fillId="0" borderId="55" xfId="0" applyNumberFormat="1" applyFont="1" applyBorder="1" applyAlignment="1">
      <alignment horizontal="right" vertical="center"/>
    </xf>
    <xf numFmtId="0" fontId="66" fillId="0" borderId="54" xfId="0" applyNumberFormat="1" applyFont="1" applyBorder="1" applyAlignment="1">
      <alignment horizontal="left" vertical="center"/>
    </xf>
    <xf numFmtId="0" fontId="66" fillId="0" borderId="63" xfId="0" applyNumberFormat="1" applyFont="1" applyBorder="1" applyAlignment="1">
      <alignment horizontal="left" vertical="center"/>
    </xf>
    <xf numFmtId="0" fontId="66" fillId="0" borderId="55" xfId="0" applyFont="1" applyBorder="1" applyAlignment="1">
      <alignment vertical="center"/>
    </xf>
    <xf numFmtId="0" fontId="66" fillId="0" borderId="61" xfId="0" applyFont="1" applyBorder="1" applyAlignment="1">
      <alignment vertical="center"/>
    </xf>
    <xf numFmtId="0" fontId="66" fillId="0" borderId="69" xfId="0" applyFont="1" applyBorder="1" applyAlignment="1">
      <alignment vertical="center"/>
    </xf>
    <xf numFmtId="0" fontId="66" fillId="0" borderId="56" xfId="0" applyFont="1" applyBorder="1" applyAlignment="1">
      <alignment vertical="center"/>
    </xf>
    <xf numFmtId="0" fontId="66" fillId="0" borderId="65" xfId="0" applyFont="1" applyBorder="1" applyAlignment="1">
      <alignment vertical="center"/>
    </xf>
    <xf numFmtId="0" fontId="66" fillId="0" borderId="0" xfId="0" applyNumberFormat="1" applyFont="1" applyBorder="1" applyAlignment="1">
      <alignment horizontal="right" vertical="center"/>
    </xf>
    <xf numFmtId="0" fontId="66" fillId="0" borderId="59" xfId="0" applyNumberFormat="1" applyFont="1" applyBorder="1" applyAlignment="1">
      <alignment horizontal="right" vertical="center"/>
    </xf>
    <xf numFmtId="0" fontId="66" fillId="0" borderId="56" xfId="0" applyNumberFormat="1" applyFont="1" applyBorder="1" applyAlignment="1">
      <alignment horizontal="right" vertical="center"/>
    </xf>
    <xf numFmtId="0" fontId="66" fillId="0" borderId="57" xfId="0" applyNumberFormat="1" applyFont="1" applyBorder="1" applyAlignment="1">
      <alignment horizontal="right" vertical="center"/>
    </xf>
    <xf numFmtId="0" fontId="66" fillId="0" borderId="0" xfId="0" applyNumberFormat="1" applyFont="1" applyBorder="1" applyAlignment="1">
      <alignment horizontal="left" vertical="center"/>
    </xf>
    <xf numFmtId="0" fontId="66" fillId="0" borderId="73" xfId="0" applyNumberFormat="1" applyFont="1" applyBorder="1" applyAlignment="1">
      <alignment horizontal="left" vertical="center"/>
    </xf>
    <xf numFmtId="0" fontId="66" fillId="0" borderId="62" xfId="0" applyNumberFormat="1" applyFont="1" applyBorder="1" applyAlignment="1">
      <alignment horizontal="left" vertical="center"/>
    </xf>
    <xf numFmtId="0" fontId="66" fillId="0" borderId="56" xfId="0" applyNumberFormat="1" applyFont="1" applyBorder="1" applyAlignment="1">
      <alignment horizontal="left" vertical="center"/>
    </xf>
    <xf numFmtId="0" fontId="66" fillId="0" borderId="65" xfId="0" applyNumberFormat="1" applyFont="1" applyBorder="1" applyAlignment="1">
      <alignment horizontal="left" vertical="center"/>
    </xf>
    <xf numFmtId="0" fontId="16" fillId="0" borderId="99" xfId="0" applyFont="1" applyFill="1" applyBorder="1" applyAlignment="1">
      <alignment horizontal="center" vertical="center" shrinkToFit="1"/>
    </xf>
    <xf numFmtId="0" fontId="59" fillId="0" borderId="55" xfId="0" applyFont="1" applyBorder="1" applyAlignment="1">
      <alignment vertical="center"/>
    </xf>
    <xf numFmtId="0" fontId="59" fillId="0" borderId="61" xfId="0" applyFont="1" applyBorder="1" applyAlignment="1">
      <alignment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95" xfId="0" applyFont="1" applyFill="1" applyBorder="1" applyAlignment="1">
      <alignment horizontal="center" vertical="center"/>
    </xf>
    <xf numFmtId="0" fontId="16" fillId="0" borderId="100" xfId="0" applyFont="1" applyFill="1" applyBorder="1" applyAlignment="1">
      <alignment horizontal="center" vertical="center"/>
    </xf>
    <xf numFmtId="49" fontId="13" fillId="0" borderId="89" xfId="0" applyNumberFormat="1" applyFont="1" applyBorder="1" applyAlignment="1">
      <alignment horizontal="center" vertical="center" shrinkToFit="1"/>
    </xf>
    <xf numFmtId="0" fontId="13" fillId="0" borderId="91" xfId="0" applyNumberFormat="1" applyFont="1" applyBorder="1" applyAlignment="1">
      <alignment horizontal="center" vertical="center" shrinkToFit="1"/>
    </xf>
    <xf numFmtId="0" fontId="13" fillId="0" borderId="90" xfId="0" applyNumberFormat="1" applyFont="1" applyBorder="1" applyAlignment="1">
      <alignment horizontal="center" vertical="center" shrinkToFit="1"/>
    </xf>
    <xf numFmtId="0" fontId="11" fillId="8" borderId="88" xfId="0" applyFont="1" applyFill="1" applyBorder="1" applyAlignment="1">
      <alignment horizontal="center" vertical="center"/>
    </xf>
    <xf numFmtId="0" fontId="23" fillId="0" borderId="88" xfId="0" applyFont="1" applyFill="1" applyBorder="1" applyAlignment="1">
      <alignment horizontal="center" vertical="center"/>
    </xf>
    <xf numFmtId="0" fontId="11" fillId="0" borderId="88" xfId="0" applyNumberFormat="1" applyFont="1" applyFill="1" applyBorder="1" applyAlignment="1">
      <alignment horizontal="left" vertical="center" indent="2"/>
    </xf>
    <xf numFmtId="0" fontId="21" fillId="0" borderId="88" xfId="0" applyNumberFormat="1" applyFont="1" applyBorder="1" applyAlignment="1">
      <alignment horizontal="center" vertical="center"/>
    </xf>
    <xf numFmtId="20" fontId="16" fillId="0" borderId="66" xfId="0" applyNumberFormat="1" applyFont="1" applyFill="1" applyBorder="1" applyAlignment="1">
      <alignment horizontal="center" vertical="center" shrinkToFit="1"/>
    </xf>
    <xf numFmtId="20" fontId="16" fillId="0" borderId="54" xfId="0" applyNumberFormat="1" applyFont="1" applyFill="1" applyBorder="1" applyAlignment="1">
      <alignment horizontal="center" vertical="center" shrinkToFit="1"/>
    </xf>
    <xf numFmtId="20" fontId="16" fillId="0" borderId="63" xfId="0" applyNumberFormat="1" applyFont="1" applyFill="1" applyBorder="1" applyAlignment="1">
      <alignment horizontal="center" vertical="center" shrinkToFit="1"/>
    </xf>
    <xf numFmtId="20" fontId="16" fillId="0" borderId="69" xfId="0" applyNumberFormat="1" applyFont="1" applyFill="1" applyBorder="1" applyAlignment="1">
      <alignment horizontal="center" vertical="center" shrinkToFit="1"/>
    </xf>
    <xf numFmtId="20" fontId="16" fillId="0" borderId="56" xfId="0" applyNumberFormat="1" applyFont="1" applyFill="1" applyBorder="1" applyAlignment="1">
      <alignment horizontal="center" vertical="center" shrinkToFit="1"/>
    </xf>
    <xf numFmtId="20" fontId="16" fillId="0" borderId="65" xfId="0" applyNumberFormat="1" applyFont="1" applyFill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16" fillId="0" borderId="4" xfId="0" applyNumberFormat="1" applyFont="1" applyFill="1" applyBorder="1" applyAlignment="1">
      <alignment horizontal="right" vertical="center"/>
    </xf>
    <xf numFmtId="0" fontId="59" fillId="0" borderId="4" xfId="0" applyNumberFormat="1" applyFont="1" applyBorder="1" applyAlignment="1">
      <alignment horizontal="right" vertical="center"/>
    </xf>
    <xf numFmtId="0" fontId="59" fillId="0" borderId="2" xfId="0" applyNumberFormat="1" applyFont="1" applyBorder="1" applyAlignment="1">
      <alignment horizontal="right" vertical="center"/>
    </xf>
    <xf numFmtId="0" fontId="16" fillId="0" borderId="1" xfId="0" applyNumberFormat="1" applyFont="1" applyFill="1" applyBorder="1" applyAlignment="1">
      <alignment horizontal="left" vertical="center"/>
    </xf>
    <xf numFmtId="0" fontId="59" fillId="0" borderId="4" xfId="0" applyNumberFormat="1" applyFont="1" applyBorder="1" applyAlignment="1">
      <alignment horizontal="left" vertical="center"/>
    </xf>
    <xf numFmtId="0" fontId="59" fillId="0" borderId="64" xfId="0" applyNumberFormat="1" applyFont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59" fillId="0" borderId="4" xfId="0" applyFont="1" applyBorder="1" applyAlignment="1">
      <alignment vertical="center"/>
    </xf>
    <xf numFmtId="0" fontId="59" fillId="0" borderId="64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65" xfId="0" applyFont="1" applyBorder="1" applyAlignment="1">
      <alignment vertical="center"/>
    </xf>
    <xf numFmtId="0" fontId="16" fillId="0" borderId="66" xfId="0" applyNumberFormat="1" applyFont="1" applyFill="1" applyBorder="1" applyAlignment="1">
      <alignment horizontal="center" vertical="center" shrinkToFit="1"/>
    </xf>
    <xf numFmtId="0" fontId="16" fillId="0" borderId="54" xfId="0" applyNumberFormat="1" applyFont="1" applyFill="1" applyBorder="1" applyAlignment="1">
      <alignment horizontal="center" vertical="center" shrinkToFit="1"/>
    </xf>
    <xf numFmtId="0" fontId="16" fillId="0" borderId="55" xfId="0" applyNumberFormat="1" applyFont="1" applyFill="1" applyBorder="1" applyAlignment="1">
      <alignment horizontal="center" vertical="center" shrinkToFit="1"/>
    </xf>
    <xf numFmtId="0" fontId="16" fillId="0" borderId="69" xfId="0" applyNumberFormat="1" applyFont="1" applyFill="1" applyBorder="1" applyAlignment="1">
      <alignment horizontal="center" vertical="center" shrinkToFit="1"/>
    </xf>
    <xf numFmtId="0" fontId="16" fillId="0" borderId="56" xfId="0" applyNumberFormat="1" applyFont="1" applyFill="1" applyBorder="1" applyAlignment="1">
      <alignment horizontal="center" vertical="center" shrinkToFit="1"/>
    </xf>
    <xf numFmtId="0" fontId="16" fillId="0" borderId="57" xfId="0" applyNumberFormat="1" applyFont="1" applyFill="1" applyBorder="1" applyAlignment="1">
      <alignment horizontal="center" vertical="center" shrinkToFit="1"/>
    </xf>
    <xf numFmtId="0" fontId="16" fillId="0" borderId="61" xfId="0" applyNumberFormat="1" applyFont="1" applyFill="1" applyBorder="1" applyAlignment="1">
      <alignment horizontal="center" vertical="center" shrinkToFit="1"/>
    </xf>
    <xf numFmtId="0" fontId="16" fillId="0" borderId="63" xfId="0" applyNumberFormat="1" applyFont="1" applyFill="1" applyBorder="1" applyAlignment="1">
      <alignment horizontal="center" vertical="center" shrinkToFit="1"/>
    </xf>
    <xf numFmtId="0" fontId="16" fillId="0" borderId="62" xfId="0" applyNumberFormat="1" applyFont="1" applyFill="1" applyBorder="1" applyAlignment="1">
      <alignment horizontal="center" vertical="center" shrinkToFit="1"/>
    </xf>
    <xf numFmtId="0" fontId="16" fillId="0" borderId="65" xfId="0" applyNumberFormat="1" applyFont="1" applyFill="1" applyBorder="1" applyAlignment="1">
      <alignment horizontal="center" vertical="center" shrinkToFit="1"/>
    </xf>
    <xf numFmtId="0" fontId="13" fillId="0" borderId="61" xfId="0" applyFont="1" applyFill="1" applyBorder="1" applyAlignment="1">
      <alignment horizontal="center" vertical="center" shrinkToFit="1"/>
    </xf>
    <xf numFmtId="0" fontId="13" fillId="0" borderId="55" xfId="0" applyFont="1" applyFill="1" applyBorder="1" applyAlignment="1">
      <alignment horizontal="center" vertical="center" shrinkToFit="1"/>
    </xf>
    <xf numFmtId="0" fontId="13" fillId="0" borderId="62" xfId="0" applyFont="1" applyFill="1" applyBorder="1" applyAlignment="1">
      <alignment horizontal="center" vertical="center" shrinkToFit="1"/>
    </xf>
    <xf numFmtId="0" fontId="13" fillId="0" borderId="57" xfId="0" applyFont="1" applyFill="1" applyBorder="1" applyAlignment="1">
      <alignment horizontal="center" vertical="center" shrinkToFit="1"/>
    </xf>
    <xf numFmtId="0" fontId="13" fillId="0" borderId="66" xfId="0" applyFont="1" applyFill="1" applyBorder="1" applyAlignment="1">
      <alignment horizontal="center" vertical="center" shrinkToFit="1"/>
    </xf>
    <xf numFmtId="0" fontId="13" fillId="0" borderId="54" xfId="0" applyFont="1" applyFill="1" applyBorder="1" applyAlignment="1">
      <alignment horizontal="center" vertical="center" shrinkToFit="1"/>
    </xf>
    <xf numFmtId="0" fontId="13" fillId="0" borderId="63" xfId="0" applyFont="1" applyFill="1" applyBorder="1" applyAlignment="1">
      <alignment horizontal="center" vertical="center" shrinkToFit="1"/>
    </xf>
    <xf numFmtId="0" fontId="13" fillId="0" borderId="69" xfId="0" applyFont="1" applyFill="1" applyBorder="1" applyAlignment="1">
      <alignment horizontal="center" vertical="center" shrinkToFit="1"/>
    </xf>
    <xf numFmtId="0" fontId="13" fillId="0" borderId="56" xfId="0" applyFont="1" applyFill="1" applyBorder="1" applyAlignment="1">
      <alignment horizontal="center" vertical="center" shrinkToFit="1"/>
    </xf>
    <xf numFmtId="0" fontId="13" fillId="0" borderId="65" xfId="0" applyFont="1" applyFill="1" applyBorder="1" applyAlignment="1">
      <alignment horizontal="center" vertical="center" shrinkToFit="1"/>
    </xf>
    <xf numFmtId="0" fontId="16" fillId="0" borderId="105" xfId="0" applyFont="1" applyFill="1" applyBorder="1" applyAlignment="1">
      <alignment horizontal="center" vertical="center" shrinkToFit="1"/>
    </xf>
    <xf numFmtId="0" fontId="16" fillId="0" borderId="106" xfId="0" applyFont="1" applyFill="1" applyBorder="1" applyAlignment="1">
      <alignment horizontal="center" vertical="center" shrinkToFit="1"/>
    </xf>
    <xf numFmtId="0" fontId="11" fillId="0" borderId="3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left" vertical="center" indent="2"/>
    </xf>
    <xf numFmtId="0" fontId="11" fillId="4" borderId="38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 indent="2"/>
    </xf>
    <xf numFmtId="0" fontId="11" fillId="0" borderId="20" xfId="0" applyFont="1" applyFill="1" applyBorder="1" applyAlignment="1">
      <alignment horizontal="center" vertical="center"/>
    </xf>
    <xf numFmtId="0" fontId="11" fillId="7" borderId="38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11" fillId="0" borderId="91" xfId="0" applyFont="1" applyFill="1" applyBorder="1" applyAlignment="1">
      <alignment horizontal="left" vertical="center" indent="2"/>
    </xf>
    <xf numFmtId="0" fontId="11" fillId="0" borderId="90" xfId="0" applyFont="1" applyFill="1" applyBorder="1" applyAlignment="1">
      <alignment horizontal="left" vertical="center" indent="2"/>
    </xf>
    <xf numFmtId="0" fontId="13" fillId="0" borderId="68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65" xfId="0" applyBorder="1" applyAlignment="1">
      <alignment vertical="center"/>
    </xf>
    <xf numFmtId="20" fontId="16" fillId="0" borderId="43" xfId="0" applyNumberFormat="1" applyFont="1" applyFill="1" applyBorder="1" applyAlignment="1">
      <alignment horizontal="center" vertical="center" shrinkToFit="1"/>
    </xf>
    <xf numFmtId="20" fontId="16" fillId="0" borderId="15" xfId="0" applyNumberFormat="1" applyFont="1" applyFill="1" applyBorder="1" applyAlignment="1">
      <alignment horizontal="center" vertical="center" shrinkToFit="1"/>
    </xf>
    <xf numFmtId="20" fontId="16" fillId="0" borderId="44" xfId="0" applyNumberFormat="1" applyFont="1" applyFill="1" applyBorder="1" applyAlignment="1">
      <alignment horizontal="center" vertical="center" shrinkToFit="1"/>
    </xf>
    <xf numFmtId="20" fontId="16" fillId="0" borderId="100" xfId="0" applyNumberFormat="1" applyFont="1" applyFill="1" applyBorder="1" applyAlignment="1">
      <alignment horizontal="center" vertical="center" shrinkToFit="1"/>
    </xf>
    <xf numFmtId="20" fontId="16" fillId="0" borderId="101" xfId="0" applyNumberFormat="1" applyFont="1" applyFill="1" applyBorder="1" applyAlignment="1">
      <alignment horizontal="center" vertical="center" shrinkToFit="1"/>
    </xf>
    <xf numFmtId="20" fontId="16" fillId="0" borderId="102" xfId="0" applyNumberFormat="1" applyFont="1" applyFill="1" applyBorder="1" applyAlignment="1">
      <alignment horizontal="center" vertical="center" shrinkToFit="1"/>
    </xf>
    <xf numFmtId="0" fontId="11" fillId="0" borderId="95" xfId="0" applyFont="1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101" xfId="0" applyBorder="1" applyAlignment="1">
      <alignment vertical="center"/>
    </xf>
    <xf numFmtId="0" fontId="0" fillId="0" borderId="102" xfId="0" applyBorder="1" applyAlignment="1">
      <alignment vertical="center"/>
    </xf>
    <xf numFmtId="0" fontId="16" fillId="0" borderId="4" xfId="0" applyNumberFormat="1" applyFont="1" applyFill="1" applyBorder="1" applyAlignment="1">
      <alignment horizontal="center" vertical="center" shrinkToFit="1"/>
    </xf>
    <xf numFmtId="0" fontId="59" fillId="0" borderId="4" xfId="0" applyNumberFormat="1" applyFont="1" applyBorder="1" applyAlignment="1">
      <alignment horizontal="center" vertical="center" shrinkToFit="1"/>
    </xf>
    <xf numFmtId="0" fontId="59" fillId="0" borderId="2" xfId="0" applyNumberFormat="1" applyFont="1" applyBorder="1" applyAlignment="1">
      <alignment horizontal="center" vertical="center" shrinkToFit="1"/>
    </xf>
    <xf numFmtId="0" fontId="59" fillId="0" borderId="56" xfId="0" applyNumberFormat="1" applyFont="1" applyBorder="1" applyAlignment="1">
      <alignment horizontal="center" vertical="center" shrinkToFit="1"/>
    </xf>
    <xf numFmtId="0" fontId="59" fillId="0" borderId="57" xfId="0" applyNumberFormat="1" applyFont="1" applyBorder="1" applyAlignment="1">
      <alignment horizontal="center" vertical="center" shrinkToFit="1"/>
    </xf>
    <xf numFmtId="0" fontId="16" fillId="0" borderId="1" xfId="0" applyNumberFormat="1" applyFont="1" applyFill="1" applyBorder="1" applyAlignment="1">
      <alignment horizontal="center" vertical="center" shrinkToFit="1"/>
    </xf>
    <xf numFmtId="0" fontId="59" fillId="0" borderId="64" xfId="0" applyNumberFormat="1" applyFont="1" applyBorder="1" applyAlignment="1">
      <alignment horizontal="center" vertical="center" shrinkToFit="1"/>
    </xf>
    <xf numFmtId="0" fontId="59" fillId="0" borderId="62" xfId="0" applyNumberFormat="1" applyFont="1" applyBorder="1" applyAlignment="1">
      <alignment horizontal="center" vertical="center" shrinkToFit="1"/>
    </xf>
    <xf numFmtId="0" fontId="59" fillId="0" borderId="65" xfId="0" applyNumberFormat="1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20" fontId="16" fillId="0" borderId="95" xfId="0" applyNumberFormat="1" applyFont="1" applyFill="1" applyBorder="1" applyAlignment="1">
      <alignment horizontal="center" vertical="center" shrinkToFit="1"/>
    </xf>
    <xf numFmtId="20" fontId="16" fillId="0" borderId="91" xfId="0" applyNumberFormat="1" applyFont="1" applyFill="1" applyBorder="1" applyAlignment="1">
      <alignment horizontal="center" vertical="center" shrinkToFit="1"/>
    </xf>
    <xf numFmtId="20" fontId="16" fillId="0" borderId="96" xfId="0" applyNumberFormat="1" applyFont="1" applyFill="1" applyBorder="1" applyAlignment="1">
      <alignment horizontal="center" vertical="center" shrinkToFit="1"/>
    </xf>
    <xf numFmtId="0" fontId="72" fillId="0" borderId="67" xfId="0" applyFont="1" applyFill="1" applyBorder="1" applyAlignment="1">
      <alignment horizontal="center" vertical="center"/>
    </xf>
    <xf numFmtId="0" fontId="74" fillId="0" borderId="0" xfId="0" applyFont="1" applyBorder="1" applyAlignment="1">
      <alignment vertical="center"/>
    </xf>
    <xf numFmtId="0" fontId="74" fillId="0" borderId="73" xfId="0" applyFont="1" applyBorder="1" applyAlignment="1">
      <alignment vertical="center"/>
    </xf>
    <xf numFmtId="0" fontId="74" fillId="0" borderId="67" xfId="0" applyFont="1" applyBorder="1" applyAlignment="1">
      <alignment vertical="center"/>
    </xf>
    <xf numFmtId="0" fontId="72" fillId="0" borderId="1" xfId="0" applyFont="1" applyFill="1" applyBorder="1" applyAlignment="1">
      <alignment horizontal="center" vertical="center"/>
    </xf>
    <xf numFmtId="0" fontId="72" fillId="0" borderId="2" xfId="0" applyFont="1" applyFill="1" applyBorder="1" applyAlignment="1">
      <alignment horizontal="center" vertical="center"/>
    </xf>
    <xf numFmtId="0" fontId="72" fillId="0" borderId="62" xfId="0" applyFont="1" applyFill="1" applyBorder="1" applyAlignment="1">
      <alignment horizontal="center" vertical="center"/>
    </xf>
    <xf numFmtId="0" fontId="72" fillId="0" borderId="57" xfId="0" applyFont="1" applyFill="1" applyBorder="1" applyAlignment="1">
      <alignment horizontal="center" vertical="center"/>
    </xf>
    <xf numFmtId="20" fontId="72" fillId="0" borderId="100" xfId="0" applyNumberFormat="1" applyFont="1" applyFill="1" applyBorder="1" applyAlignment="1">
      <alignment horizontal="center" vertical="center"/>
    </xf>
    <xf numFmtId="20" fontId="72" fillId="0" borderId="101" xfId="0" applyNumberFormat="1" applyFont="1" applyFill="1" applyBorder="1" applyAlignment="1">
      <alignment horizontal="center" vertical="center"/>
    </xf>
    <xf numFmtId="20" fontId="72" fillId="0" borderId="102" xfId="0" applyNumberFormat="1" applyFont="1" applyFill="1" applyBorder="1" applyAlignment="1">
      <alignment horizontal="center" vertical="center"/>
    </xf>
    <xf numFmtId="0" fontId="74" fillId="0" borderId="100" xfId="0" applyFont="1" applyBorder="1" applyAlignment="1">
      <alignment vertical="center"/>
    </xf>
    <xf numFmtId="0" fontId="74" fillId="0" borderId="101" xfId="0" applyFont="1" applyBorder="1" applyAlignment="1">
      <alignment vertical="center"/>
    </xf>
    <xf numFmtId="0" fontId="74" fillId="0" borderId="102" xfId="0" applyFont="1" applyBorder="1" applyAlignment="1">
      <alignment vertical="center"/>
    </xf>
    <xf numFmtId="0" fontId="72" fillId="0" borderId="4" xfId="0" applyNumberFormat="1" applyFont="1" applyFill="1" applyBorder="1" applyAlignment="1">
      <alignment horizontal="right" vertical="center"/>
    </xf>
    <xf numFmtId="0" fontId="74" fillId="0" borderId="4" xfId="0" applyNumberFormat="1" applyFont="1" applyBorder="1" applyAlignment="1">
      <alignment horizontal="right" vertical="center"/>
    </xf>
    <xf numFmtId="0" fontId="74" fillId="0" borderId="2" xfId="0" applyNumberFormat="1" applyFont="1" applyBorder="1" applyAlignment="1">
      <alignment horizontal="right" vertical="center"/>
    </xf>
    <xf numFmtId="0" fontId="74" fillId="0" borderId="56" xfId="0" applyNumberFormat="1" applyFont="1" applyBorder="1" applyAlignment="1">
      <alignment horizontal="right" vertical="center"/>
    </xf>
    <xf numFmtId="0" fontId="74" fillId="0" borderId="57" xfId="0" applyNumberFormat="1" applyFont="1" applyBorder="1" applyAlignment="1">
      <alignment horizontal="right" vertical="center"/>
    </xf>
    <xf numFmtId="0" fontId="72" fillId="0" borderId="1" xfId="0" applyNumberFormat="1" applyFont="1" applyFill="1" applyBorder="1" applyAlignment="1">
      <alignment horizontal="left" vertical="center"/>
    </xf>
    <xf numFmtId="0" fontId="74" fillId="0" borderId="4" xfId="0" applyNumberFormat="1" applyFont="1" applyBorder="1" applyAlignment="1">
      <alignment horizontal="left" vertical="center"/>
    </xf>
    <xf numFmtId="0" fontId="74" fillId="0" borderId="64" xfId="0" applyNumberFormat="1" applyFont="1" applyBorder="1" applyAlignment="1">
      <alignment horizontal="left" vertical="center"/>
    </xf>
    <xf numFmtId="0" fontId="74" fillId="0" borderId="62" xfId="0" applyNumberFormat="1" applyFont="1" applyBorder="1" applyAlignment="1">
      <alignment horizontal="left" vertical="center"/>
    </xf>
    <xf numFmtId="0" fontId="74" fillId="0" borderId="56" xfId="0" applyNumberFormat="1" applyFont="1" applyBorder="1" applyAlignment="1">
      <alignment horizontal="left" vertical="center"/>
    </xf>
    <xf numFmtId="0" fontId="74" fillId="0" borderId="65" xfId="0" applyNumberFormat="1" applyFont="1" applyBorder="1" applyAlignment="1">
      <alignment horizontal="left" vertical="center"/>
    </xf>
    <xf numFmtId="0" fontId="74" fillId="0" borderId="69" xfId="0" applyFont="1" applyBorder="1" applyAlignment="1">
      <alignment vertical="center"/>
    </xf>
    <xf numFmtId="0" fontId="74" fillId="0" borderId="56" xfId="0" applyFont="1" applyBorder="1" applyAlignment="1">
      <alignment vertical="center"/>
    </xf>
    <xf numFmtId="0" fontId="74" fillId="0" borderId="65" xfId="0" applyFont="1" applyBorder="1" applyAlignment="1">
      <alignment vertical="center"/>
    </xf>
    <xf numFmtId="20" fontId="16" fillId="0" borderId="4" xfId="0" applyNumberFormat="1" applyFont="1" applyFill="1" applyBorder="1" applyAlignment="1">
      <alignment horizontal="center" vertical="center"/>
    </xf>
    <xf numFmtId="0" fontId="59" fillId="0" borderId="22" xfId="0" applyNumberFormat="1" applyFont="1" applyBorder="1" applyAlignment="1">
      <alignment horizontal="left" vertical="center"/>
    </xf>
    <xf numFmtId="0" fontId="16" fillId="0" borderId="99" xfId="0" applyNumberFormat="1" applyFont="1" applyFill="1" applyBorder="1" applyAlignment="1">
      <alignment horizontal="right" vertical="center" shrinkToFit="1"/>
    </xf>
    <xf numFmtId="0" fontId="59" fillId="0" borderId="4" xfId="0" applyNumberFormat="1" applyFont="1" applyBorder="1" applyAlignment="1">
      <alignment horizontal="right" vertical="center" shrinkToFit="1"/>
    </xf>
    <xf numFmtId="0" fontId="59" fillId="0" borderId="93" xfId="0" applyNumberFormat="1" applyFont="1" applyBorder="1" applyAlignment="1">
      <alignment horizontal="right" vertical="center" shrinkToFit="1"/>
    </xf>
    <xf numFmtId="0" fontId="59" fillId="0" borderId="69" xfId="0" applyNumberFormat="1" applyFont="1" applyBorder="1" applyAlignment="1">
      <alignment horizontal="right" vertical="center" shrinkToFit="1"/>
    </xf>
    <xf numFmtId="0" fontId="59" fillId="0" borderId="56" xfId="0" applyNumberFormat="1" applyFont="1" applyBorder="1" applyAlignment="1">
      <alignment horizontal="right" vertical="center" shrinkToFit="1"/>
    </xf>
    <xf numFmtId="0" fontId="59" fillId="0" borderId="57" xfId="0" applyNumberFormat="1" applyFont="1" applyBorder="1" applyAlignment="1">
      <alignment horizontal="right" vertical="center" shrinkToFit="1"/>
    </xf>
    <xf numFmtId="0" fontId="16" fillId="0" borderId="92" xfId="0" applyNumberFormat="1" applyFont="1" applyFill="1" applyBorder="1" applyAlignment="1">
      <alignment horizontal="left" vertical="center" shrinkToFit="1"/>
    </xf>
    <xf numFmtId="0" fontId="59" fillId="0" borderId="4" xfId="0" applyNumberFormat="1" applyFont="1" applyBorder="1" applyAlignment="1">
      <alignment horizontal="left" vertical="center" shrinkToFit="1"/>
    </xf>
    <xf numFmtId="0" fontId="59" fillId="0" borderId="98" xfId="0" applyNumberFormat="1" applyFont="1" applyBorder="1" applyAlignment="1">
      <alignment horizontal="left" vertical="center" shrinkToFit="1"/>
    </xf>
    <xf numFmtId="0" fontId="59" fillId="0" borderId="62" xfId="0" applyNumberFormat="1" applyFont="1" applyBorder="1" applyAlignment="1">
      <alignment horizontal="left" vertical="center" shrinkToFit="1"/>
    </xf>
    <xf numFmtId="0" fontId="59" fillId="0" borderId="56" xfId="0" applyNumberFormat="1" applyFont="1" applyBorder="1" applyAlignment="1">
      <alignment horizontal="left" vertical="center" shrinkToFit="1"/>
    </xf>
    <xf numFmtId="0" fontId="59" fillId="0" borderId="65" xfId="0" applyNumberFormat="1" applyFont="1" applyBorder="1" applyAlignment="1">
      <alignment horizontal="left" vertical="center" shrinkToFit="1"/>
    </xf>
    <xf numFmtId="0" fontId="16" fillId="0" borderId="92" xfId="0" applyFont="1" applyFill="1" applyBorder="1" applyAlignment="1">
      <alignment horizontal="center" vertical="center" shrinkToFit="1"/>
    </xf>
    <xf numFmtId="0" fontId="16" fillId="0" borderId="93" xfId="0" applyFont="1" applyFill="1" applyBorder="1" applyAlignment="1">
      <alignment horizontal="center" vertical="center" shrinkToFit="1"/>
    </xf>
    <xf numFmtId="0" fontId="16" fillId="0" borderId="62" xfId="0" applyFont="1" applyFill="1" applyBorder="1" applyAlignment="1">
      <alignment horizontal="center" vertical="center" shrinkToFit="1"/>
    </xf>
    <xf numFmtId="0" fontId="16" fillId="0" borderId="57" xfId="0" applyFont="1" applyFill="1" applyBorder="1" applyAlignment="1">
      <alignment horizontal="center" vertical="center" shrinkToFit="1"/>
    </xf>
    <xf numFmtId="0" fontId="60" fillId="0" borderId="95" xfId="0" applyFont="1" applyBorder="1" applyAlignment="1">
      <alignment horizontal="center" vertical="center"/>
    </xf>
    <xf numFmtId="0" fontId="59" fillId="0" borderId="91" xfId="0" applyFont="1" applyBorder="1" applyAlignment="1">
      <alignment horizontal="center" vertical="center"/>
    </xf>
    <xf numFmtId="0" fontId="59" fillId="0" borderId="96" xfId="0" applyFont="1" applyBorder="1" applyAlignment="1">
      <alignment horizontal="center" vertical="center"/>
    </xf>
    <xf numFmtId="0" fontId="59" fillId="0" borderId="95" xfId="0" applyFont="1" applyBorder="1" applyAlignment="1">
      <alignment horizontal="center" vertical="center"/>
    </xf>
    <xf numFmtId="0" fontId="72" fillId="0" borderId="100" xfId="0" applyFont="1" applyFill="1" applyBorder="1" applyAlignment="1">
      <alignment horizontal="center" vertical="center" shrinkToFit="1"/>
    </xf>
    <xf numFmtId="0" fontId="7" fillId="3" borderId="1" xfId="21" applyFont="1" applyFill="1" applyBorder="1" applyAlignment="1" applyProtection="1">
      <alignment horizontal="center" vertical="center" shrinkToFit="1"/>
      <protection hidden="1"/>
    </xf>
    <xf numFmtId="0" fontId="7" fillId="3" borderId="4" xfId="21" applyFont="1" applyFill="1" applyBorder="1" applyAlignment="1" applyProtection="1">
      <alignment horizontal="center" vertical="center" shrinkToFit="1"/>
      <protection hidden="1"/>
    </xf>
    <xf numFmtId="0" fontId="7" fillId="3" borderId="2" xfId="21" applyFont="1" applyFill="1" applyBorder="1" applyAlignment="1" applyProtection="1">
      <alignment horizontal="center" vertical="center" shrinkToFit="1"/>
      <protection hidden="1"/>
    </xf>
    <xf numFmtId="0" fontId="7" fillId="3" borderId="13" xfId="21" applyFont="1" applyFill="1" applyBorder="1" applyAlignment="1" applyProtection="1">
      <alignment horizontal="center" vertical="center" shrinkToFit="1"/>
      <protection hidden="1"/>
    </xf>
    <xf numFmtId="0" fontId="7" fillId="3" borderId="15" xfId="21" applyFont="1" applyFill="1" applyBorder="1" applyAlignment="1" applyProtection="1">
      <alignment horizontal="center" vertical="center" shrinkToFit="1"/>
      <protection hidden="1"/>
    </xf>
    <xf numFmtId="0" fontId="7" fillId="3" borderId="23" xfId="21" applyFont="1" applyFill="1" applyBorder="1" applyAlignment="1" applyProtection="1">
      <alignment horizontal="center" vertical="center" shrinkToFit="1"/>
      <protection hidden="1"/>
    </xf>
    <xf numFmtId="0" fontId="7" fillId="0" borderId="2" xfId="21" applyFont="1" applyFill="1" applyBorder="1" applyAlignment="1" applyProtection="1">
      <alignment horizontal="center" vertical="center" shrinkToFit="1"/>
      <protection hidden="1"/>
    </xf>
    <xf numFmtId="0" fontId="7" fillId="0" borderId="23" xfId="21" applyFont="1" applyFill="1" applyBorder="1" applyAlignment="1" applyProtection="1">
      <alignment horizontal="center" vertical="center" shrinkToFit="1"/>
      <protection hidden="1"/>
    </xf>
    <xf numFmtId="0" fontId="7" fillId="0" borderId="4" xfId="21" applyFont="1" applyFill="1" applyBorder="1" applyAlignment="1" applyProtection="1">
      <alignment horizontal="center" vertical="center" shrinkToFit="1"/>
      <protection hidden="1"/>
    </xf>
    <xf numFmtId="0" fontId="7" fillId="0" borderId="15" xfId="21" applyFont="1" applyFill="1" applyBorder="1" applyAlignment="1" applyProtection="1">
      <alignment horizontal="center" vertical="center" shrinkToFit="1"/>
      <protection hidden="1"/>
    </xf>
    <xf numFmtId="0" fontId="7" fillId="0" borderId="2" xfId="0" applyFont="1" applyBorder="1" applyAlignment="1" applyProtection="1">
      <alignment horizontal="center" vertical="center" shrinkToFit="1"/>
      <protection hidden="1"/>
    </xf>
    <xf numFmtId="0" fontId="7" fillId="0" borderId="23" xfId="0" applyFont="1" applyBorder="1" applyAlignment="1" applyProtection="1">
      <alignment horizontal="center" vertical="center" shrinkToFit="1"/>
      <protection hidden="1"/>
    </xf>
    <xf numFmtId="0" fontId="8" fillId="0" borderId="20" xfId="29" applyFont="1" applyBorder="1" applyAlignment="1" applyProtection="1">
      <alignment horizontal="center" vertical="center"/>
      <protection hidden="1"/>
    </xf>
    <xf numFmtId="0" fontId="8" fillId="0" borderId="12" xfId="29" applyFont="1" applyBorder="1" applyAlignment="1" applyProtection="1">
      <alignment horizontal="center" vertical="center"/>
      <protection hidden="1"/>
    </xf>
    <xf numFmtId="0" fontId="8" fillId="0" borderId="36" xfId="29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181" fontId="8" fillId="0" borderId="20" xfId="29" applyNumberFormat="1" applyFont="1" applyBorder="1" applyAlignment="1" applyProtection="1">
      <alignment horizontal="center" vertical="center"/>
      <protection hidden="1"/>
    </xf>
    <xf numFmtId="181" fontId="8" fillId="0" borderId="12" xfId="29" applyNumberFormat="1" applyFont="1" applyBorder="1" applyAlignment="1" applyProtection="1">
      <alignment horizontal="center" vertical="center"/>
      <protection hidden="1"/>
    </xf>
    <xf numFmtId="181" fontId="8" fillId="0" borderId="22" xfId="29" applyNumberFormat="1" applyFont="1" applyBorder="1" applyAlignment="1" applyProtection="1">
      <alignment horizontal="center" vertical="center"/>
      <protection hidden="1"/>
    </xf>
    <xf numFmtId="181" fontId="8" fillId="0" borderId="13" xfId="29" applyNumberFormat="1" applyFont="1" applyBorder="1" applyAlignment="1" applyProtection="1">
      <alignment horizontal="center" vertical="center"/>
      <protection hidden="1"/>
    </xf>
    <xf numFmtId="0" fontId="7" fillId="0" borderId="30" xfId="21" applyFont="1" applyBorder="1" applyAlignment="1" applyProtection="1">
      <alignment horizontal="center" vertical="center" shrinkToFit="1"/>
      <protection hidden="1"/>
    </xf>
    <xf numFmtId="0" fontId="7" fillId="0" borderId="33" xfId="21" applyFont="1" applyBorder="1" applyAlignment="1" applyProtection="1">
      <alignment horizontal="center" vertical="center" shrinkToFit="1"/>
      <protection hidden="1"/>
    </xf>
    <xf numFmtId="0" fontId="7" fillId="0" borderId="29" xfId="21" applyFont="1" applyBorder="1" applyAlignment="1" applyProtection="1">
      <alignment horizontal="center" vertical="center" shrinkToFit="1"/>
      <protection hidden="1"/>
    </xf>
    <xf numFmtId="0" fontId="7" fillId="0" borderId="32" xfId="21" applyFont="1" applyBorder="1" applyAlignment="1" applyProtection="1">
      <alignment horizontal="center" vertical="center" shrinkToFit="1"/>
      <protection hidden="1"/>
    </xf>
    <xf numFmtId="0" fontId="7" fillId="0" borderId="34" xfId="21" applyFont="1" applyBorder="1" applyAlignment="1" applyProtection="1">
      <alignment horizontal="center" vertical="center" shrinkToFit="1"/>
      <protection hidden="1"/>
    </xf>
    <xf numFmtId="0" fontId="7" fillId="0" borderId="35" xfId="21" applyFont="1" applyBorder="1" applyAlignment="1" applyProtection="1">
      <alignment horizontal="center" vertical="center" shrinkToFit="1"/>
      <protection hidden="1"/>
    </xf>
    <xf numFmtId="0" fontId="7" fillId="0" borderId="28" xfId="21" applyFont="1" applyFill="1" applyBorder="1" applyAlignment="1" applyProtection="1">
      <alignment horizontal="center" vertical="center" shrinkToFit="1"/>
      <protection hidden="1"/>
    </xf>
    <xf numFmtId="0" fontId="7" fillId="0" borderId="31" xfId="21" applyFont="1" applyFill="1" applyBorder="1" applyAlignment="1" applyProtection="1">
      <alignment horizontal="center" vertical="center" shrinkToFit="1"/>
      <protection hidden="1"/>
    </xf>
    <xf numFmtId="0" fontId="7" fillId="0" borderId="24" xfId="21" applyFont="1" applyFill="1" applyBorder="1" applyAlignment="1" applyProtection="1">
      <alignment horizontal="center" vertical="center" shrinkToFit="1"/>
      <protection hidden="1"/>
    </xf>
    <xf numFmtId="0" fontId="7" fillId="0" borderId="26" xfId="21" applyFont="1" applyFill="1" applyBorder="1" applyAlignment="1" applyProtection="1">
      <alignment horizontal="center" vertical="center" shrinkToFit="1"/>
      <protection hidden="1"/>
    </xf>
    <xf numFmtId="0" fontId="7" fillId="0" borderId="25" xfId="21" applyFont="1" applyFill="1" applyBorder="1" applyAlignment="1" applyProtection="1">
      <alignment horizontal="center" vertical="center" shrinkToFit="1"/>
      <protection hidden="1"/>
    </xf>
    <xf numFmtId="0" fontId="7" fillId="0" borderId="27" xfId="21" applyFont="1" applyFill="1" applyBorder="1" applyAlignment="1" applyProtection="1">
      <alignment horizontal="center" vertical="center" shrinkToFit="1"/>
      <protection hidden="1"/>
    </xf>
    <xf numFmtId="0" fontId="7" fillId="0" borderId="4" xfId="0" applyFont="1" applyFill="1" applyBorder="1" applyAlignment="1" applyProtection="1">
      <alignment horizontal="center" vertical="center" shrinkToFit="1"/>
      <protection hidden="1"/>
    </xf>
    <xf numFmtId="0" fontId="7" fillId="0" borderId="15" xfId="0" applyFont="1" applyFill="1" applyBorder="1" applyAlignment="1" applyProtection="1">
      <alignment horizontal="center" vertical="center" shrinkToFit="1"/>
      <protection hidden="1"/>
    </xf>
    <xf numFmtId="0" fontId="7" fillId="0" borderId="25" xfId="0" applyFont="1" applyBorder="1" applyAlignment="1" applyProtection="1">
      <alignment horizontal="center" vertical="center" shrinkToFit="1"/>
      <protection hidden="1"/>
    </xf>
    <xf numFmtId="0" fontId="7" fillId="0" borderId="27" xfId="0" applyFont="1" applyBorder="1" applyAlignment="1" applyProtection="1">
      <alignment horizontal="center" vertical="center" shrinkToFit="1"/>
      <protection hidden="1"/>
    </xf>
    <xf numFmtId="0" fontId="7" fillId="0" borderId="24" xfId="0" applyFont="1" applyBorder="1" applyAlignment="1" applyProtection="1">
      <alignment horizontal="center" vertical="center" shrinkToFit="1"/>
      <protection hidden="1"/>
    </xf>
    <xf numFmtId="0" fontId="7" fillId="0" borderId="26" xfId="0" applyFont="1" applyBorder="1" applyAlignment="1" applyProtection="1">
      <alignment horizontal="center" vertical="center" shrinkToFit="1"/>
      <protection hidden="1"/>
    </xf>
    <xf numFmtId="0" fontId="7" fillId="0" borderId="2" xfId="21" applyFont="1" applyBorder="1" applyAlignment="1" applyProtection="1">
      <alignment horizontal="center" vertical="center" shrinkToFit="1"/>
      <protection hidden="1"/>
    </xf>
    <xf numFmtId="0" fontId="7" fillId="0" borderId="23" xfId="21" applyFont="1" applyBorder="1" applyAlignment="1" applyProtection="1">
      <alignment horizontal="center" vertical="center" shrinkToFit="1"/>
      <protection hidden="1"/>
    </xf>
    <xf numFmtId="0" fontId="7" fillId="0" borderId="25" xfId="21" applyFont="1" applyBorder="1" applyAlignment="1" applyProtection="1">
      <alignment horizontal="center" vertical="center" shrinkToFit="1"/>
      <protection hidden="1"/>
    </xf>
    <xf numFmtId="0" fontId="7" fillId="0" borderId="27" xfId="21" applyFont="1" applyBorder="1" applyAlignment="1" applyProtection="1">
      <alignment horizontal="center" vertical="center" shrinkToFit="1"/>
      <protection hidden="1"/>
    </xf>
    <xf numFmtId="0" fontId="7" fillId="0" borderId="24" xfId="21" applyFont="1" applyBorder="1" applyAlignment="1" applyProtection="1">
      <alignment horizontal="center" vertical="center" shrinkToFit="1"/>
      <protection hidden="1"/>
    </xf>
    <xf numFmtId="0" fontId="7" fillId="0" borderId="26" xfId="21" applyFont="1" applyBorder="1" applyAlignment="1" applyProtection="1">
      <alignment horizontal="center" vertical="center" shrinkToFit="1"/>
      <protection hidden="1"/>
    </xf>
    <xf numFmtId="0" fontId="7" fillId="0" borderId="25" xfId="21" applyNumberFormat="1" applyFont="1" applyFill="1" applyBorder="1" applyAlignment="1" applyProtection="1">
      <alignment horizontal="center" vertical="center" shrinkToFit="1"/>
      <protection hidden="1"/>
    </xf>
    <xf numFmtId="0" fontId="7" fillId="0" borderId="27" xfId="21" applyNumberFormat="1" applyFont="1" applyFill="1" applyBorder="1" applyAlignment="1" applyProtection="1">
      <alignment horizontal="center" vertical="center" shrinkToFit="1"/>
      <protection hidden="1"/>
    </xf>
    <xf numFmtId="0" fontId="7" fillId="0" borderId="4" xfId="0" applyFont="1" applyBorder="1" applyAlignment="1" applyProtection="1">
      <alignment horizontal="center" vertical="center" shrinkToFit="1"/>
      <protection hidden="1"/>
    </xf>
    <xf numFmtId="0" fontId="7" fillId="0" borderId="15" xfId="0" applyFont="1" applyBorder="1" applyAlignment="1" applyProtection="1">
      <alignment horizontal="center" vertical="center" shrinkToFit="1"/>
      <protection hidden="1"/>
    </xf>
    <xf numFmtId="49" fontId="7" fillId="0" borderId="1" xfId="21" applyNumberFormat="1" applyFont="1" applyBorder="1" applyAlignment="1" applyProtection="1">
      <alignment vertical="center" shrinkToFit="1"/>
      <protection hidden="1"/>
    </xf>
    <xf numFmtId="49" fontId="7" fillId="0" borderId="4" xfId="21" applyNumberFormat="1" applyFont="1" applyBorder="1" applyAlignment="1" applyProtection="1">
      <alignment vertical="center" shrinkToFit="1"/>
      <protection hidden="1"/>
    </xf>
    <xf numFmtId="49" fontId="7" fillId="0" borderId="2" xfId="21" applyNumberFormat="1" applyFont="1" applyBorder="1" applyAlignment="1" applyProtection="1">
      <alignment vertical="center" shrinkToFit="1"/>
      <protection hidden="1"/>
    </xf>
    <xf numFmtId="0" fontId="58" fillId="0" borderId="13" xfId="21" applyNumberFormat="1" applyFont="1" applyBorder="1" applyAlignment="1" applyProtection="1">
      <alignment horizontal="center" vertical="center"/>
      <protection hidden="1"/>
    </xf>
    <xf numFmtId="0" fontId="58" fillId="0" borderId="15" xfId="21" applyNumberFormat="1" applyFont="1" applyBorder="1" applyAlignment="1" applyProtection="1">
      <alignment horizontal="center" vertical="center"/>
      <protection hidden="1"/>
    </xf>
    <xf numFmtId="0" fontId="58" fillId="0" borderId="23" xfId="21" applyNumberFormat="1" applyFont="1" applyBorder="1" applyAlignment="1" applyProtection="1">
      <alignment horizontal="center" vertical="center"/>
      <protection hidden="1"/>
    </xf>
    <xf numFmtId="0" fontId="68" fillId="0" borderId="13" xfId="21" applyNumberFormat="1" applyFont="1" applyBorder="1" applyAlignment="1" applyProtection="1">
      <alignment horizontal="center" vertical="center"/>
      <protection hidden="1"/>
    </xf>
    <xf numFmtId="0" fontId="68" fillId="0" borderId="15" xfId="21" applyNumberFormat="1" applyFont="1" applyBorder="1" applyAlignment="1" applyProtection="1">
      <alignment horizontal="center" vertical="center"/>
      <protection hidden="1"/>
    </xf>
    <xf numFmtId="0" fontId="68" fillId="0" borderId="23" xfId="21" applyNumberFormat="1" applyFont="1" applyBorder="1" applyAlignment="1" applyProtection="1">
      <alignment horizontal="center" vertical="center"/>
      <protection hidden="1"/>
    </xf>
    <xf numFmtId="0" fontId="7" fillId="0" borderId="20" xfId="21" applyFont="1" applyBorder="1" applyAlignment="1" applyProtection="1">
      <alignment horizontal="center" vertical="center" shrinkToFit="1"/>
      <protection hidden="1"/>
    </xf>
    <xf numFmtId="0" fontId="3" fillId="0" borderId="20" xfId="21" applyFont="1" applyBorder="1" applyAlignment="1" applyProtection="1">
      <alignment horizontal="center" vertical="center"/>
      <protection hidden="1"/>
    </xf>
    <xf numFmtId="0" fontId="3" fillId="0" borderId="88" xfId="21" applyFont="1" applyBorder="1" applyAlignment="1" applyProtection="1">
      <alignment horizontal="center" vertical="center"/>
      <protection hidden="1"/>
    </xf>
    <xf numFmtId="0" fontId="68" fillId="0" borderId="20" xfId="21" applyFont="1" applyBorder="1" applyAlignment="1" applyProtection="1">
      <alignment horizontal="center" vertical="center"/>
      <protection hidden="1"/>
    </xf>
    <xf numFmtId="0" fontId="58" fillId="0" borderId="88" xfId="21" applyFont="1" applyBorder="1" applyAlignment="1" applyProtection="1">
      <alignment horizontal="center" vertical="center"/>
      <protection hidden="1"/>
    </xf>
    <xf numFmtId="0" fontId="68" fillId="0" borderId="88" xfId="21" applyFont="1" applyBorder="1" applyAlignment="1" applyProtection="1">
      <alignment horizontal="center" vertical="center"/>
      <protection hidden="1"/>
    </xf>
    <xf numFmtId="0" fontId="6" fillId="0" borderId="0" xfId="21" applyFont="1" applyAlignment="1" applyProtection="1">
      <alignment horizontal="center" vertical="center" shrinkToFit="1"/>
      <protection hidden="1"/>
    </xf>
    <xf numFmtId="0" fontId="56" fillId="0" borderId="0" xfId="29" applyAlignment="1" applyProtection="1">
      <alignment vertical="center" shrinkToFit="1"/>
      <protection hidden="1"/>
    </xf>
    <xf numFmtId="0" fontId="7" fillId="0" borderId="89" xfId="21" applyFont="1" applyBorder="1" applyAlignment="1" applyProtection="1">
      <alignment horizontal="center" vertical="center" shrinkToFit="1"/>
      <protection hidden="1"/>
    </xf>
    <xf numFmtId="0" fontId="7" fillId="0" borderId="9" xfId="21" applyFont="1" applyBorder="1" applyAlignment="1" applyProtection="1">
      <alignment horizontal="center" vertical="center" shrinkToFit="1"/>
      <protection hidden="1"/>
    </xf>
    <xf numFmtId="0" fontId="7" fillId="0" borderId="90" xfId="21" applyFont="1" applyBorder="1" applyAlignment="1" applyProtection="1">
      <alignment horizontal="center" vertical="center" shrinkToFit="1"/>
      <protection hidden="1"/>
    </xf>
    <xf numFmtId="0" fontId="29" fillId="0" borderId="89" xfId="21" applyFont="1" applyBorder="1" applyAlignment="1" applyProtection="1">
      <alignment horizontal="center" vertical="center"/>
      <protection hidden="1"/>
    </xf>
    <xf numFmtId="0" fontId="29" fillId="0" borderId="9" xfId="21" applyFont="1" applyBorder="1" applyAlignment="1" applyProtection="1">
      <alignment horizontal="center" vertical="center"/>
      <protection hidden="1"/>
    </xf>
    <xf numFmtId="0" fontId="29" fillId="0" borderId="90" xfId="21" applyFont="1" applyBorder="1" applyAlignment="1" applyProtection="1">
      <alignment horizontal="center" vertical="center"/>
      <protection hidden="1"/>
    </xf>
    <xf numFmtId="0" fontId="3" fillId="0" borderId="89" xfId="21" applyFont="1" applyBorder="1" applyAlignment="1" applyProtection="1">
      <alignment horizontal="center" vertical="center"/>
      <protection hidden="1"/>
    </xf>
    <xf numFmtId="0" fontId="3" fillId="0" borderId="9" xfId="21" applyFont="1" applyBorder="1" applyAlignment="1" applyProtection="1">
      <alignment horizontal="center" vertical="center"/>
      <protection hidden="1"/>
    </xf>
    <xf numFmtId="0" fontId="3" fillId="0" borderId="90" xfId="21" applyFont="1" applyBorder="1" applyAlignment="1" applyProtection="1">
      <alignment horizontal="center" vertical="center"/>
      <protection hidden="1"/>
    </xf>
    <xf numFmtId="0" fontId="67" fillId="0" borderId="20" xfId="21" applyFont="1" applyBorder="1" applyAlignment="1" applyProtection="1">
      <alignment horizontal="center" vertical="center"/>
      <protection hidden="1"/>
    </xf>
    <xf numFmtId="0" fontId="29" fillId="0" borderId="88" xfId="21" applyFont="1" applyBorder="1" applyAlignment="1" applyProtection="1">
      <alignment horizontal="center" vertical="center"/>
      <protection hidden="1"/>
    </xf>
    <xf numFmtId="0" fontId="67" fillId="0" borderId="13" xfId="21" applyNumberFormat="1" applyFont="1" applyBorder="1" applyAlignment="1" applyProtection="1">
      <alignment horizontal="center" vertical="center"/>
      <protection hidden="1"/>
    </xf>
    <xf numFmtId="0" fontId="67" fillId="0" borderId="15" xfId="21" applyNumberFormat="1" applyFont="1" applyBorder="1" applyAlignment="1" applyProtection="1">
      <alignment horizontal="center" vertical="center"/>
      <protection hidden="1"/>
    </xf>
    <xf numFmtId="0" fontId="67" fillId="0" borderId="23" xfId="21" applyNumberFormat="1" applyFont="1" applyBorder="1" applyAlignment="1" applyProtection="1">
      <alignment horizontal="center" vertical="center"/>
      <protection hidden="1"/>
    </xf>
    <xf numFmtId="49" fontId="7" fillId="0" borderId="1" xfId="21" applyNumberFormat="1" applyFont="1" applyBorder="1" applyAlignment="1" applyProtection="1">
      <alignment vertical="center"/>
      <protection hidden="1"/>
    </xf>
    <xf numFmtId="49" fontId="7" fillId="0" borderId="4" xfId="21" applyNumberFormat="1" applyFont="1" applyBorder="1" applyAlignment="1" applyProtection="1">
      <alignment vertical="center"/>
      <protection hidden="1"/>
    </xf>
    <xf numFmtId="49" fontId="7" fillId="0" borderId="2" xfId="21" applyNumberFormat="1" applyFont="1" applyBorder="1" applyAlignment="1" applyProtection="1">
      <alignment vertical="center"/>
      <protection hidden="1"/>
    </xf>
    <xf numFmtId="0" fontId="2" fillId="0" borderId="15" xfId="21" applyFont="1" applyBorder="1" applyAlignment="1" applyProtection="1">
      <alignment horizontal="center" vertical="center" shrinkToFit="1"/>
      <protection hidden="1"/>
    </xf>
    <xf numFmtId="0" fontId="1" fillId="2" borderId="1" xfId="21" applyFill="1" applyBorder="1" applyAlignment="1">
      <alignment horizontal="center" vertical="center"/>
    </xf>
    <xf numFmtId="0" fontId="1" fillId="2" borderId="2" xfId="21" applyFill="1" applyBorder="1" applyAlignment="1">
      <alignment horizontal="center" vertical="center"/>
    </xf>
    <xf numFmtId="0" fontId="2" fillId="0" borderId="0" xfId="21" applyFont="1" applyAlignment="1" applyProtection="1">
      <alignment horizontal="center" vertical="center"/>
      <protection locked="0"/>
    </xf>
    <xf numFmtId="0" fontId="1" fillId="0" borderId="0" xfId="21" applyFont="1" applyBorder="1" applyAlignment="1" applyProtection="1">
      <alignment horizontal="left"/>
      <protection hidden="1"/>
    </xf>
    <xf numFmtId="0" fontId="1" fillId="0" borderId="0" xfId="2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21" applyFont="1" applyBorder="1" applyAlignment="1" applyProtection="1">
      <alignment horizontal="center"/>
      <protection hidden="1"/>
    </xf>
    <xf numFmtId="0" fontId="1" fillId="0" borderId="0" xfId="21" applyAlignment="1">
      <alignment horizontal="center" vertical="center"/>
    </xf>
  </cellXfs>
  <cellStyles count="35">
    <cellStyle name="20% - アクセント 1 2" xfId="9" xr:uid="{00000000-0005-0000-0000-000000000000}"/>
    <cellStyle name="20% - アクセント 2 2" xfId="10" xr:uid="{00000000-0005-0000-0000-000001000000}"/>
    <cellStyle name="20% - アクセント 3 2" xfId="8" xr:uid="{00000000-0005-0000-0000-000002000000}"/>
    <cellStyle name="20% - アクセント 4 2" xfId="11" xr:uid="{00000000-0005-0000-0000-000003000000}"/>
    <cellStyle name="20% - アクセント 5 2" xfId="3" xr:uid="{00000000-0005-0000-0000-000004000000}"/>
    <cellStyle name="20% - アクセント 6 2" xfId="12" xr:uid="{00000000-0005-0000-0000-000005000000}"/>
    <cellStyle name="40% - アクセント 1 2" xfId="5" xr:uid="{00000000-0005-0000-0000-000006000000}"/>
    <cellStyle name="40% - アクセント 2 2" xfId="13" xr:uid="{00000000-0005-0000-0000-000007000000}"/>
    <cellStyle name="40% - アクセント 3 2" xfId="7" xr:uid="{00000000-0005-0000-0000-000008000000}"/>
    <cellStyle name="40% - アクセント 4 2" xfId="1" xr:uid="{00000000-0005-0000-0000-000009000000}"/>
    <cellStyle name="40% - アクセント 5 2" xfId="14" xr:uid="{00000000-0005-0000-0000-00000A000000}"/>
    <cellStyle name="40% - アクセント 6 2" xfId="6" xr:uid="{00000000-0005-0000-0000-00000B000000}"/>
    <cellStyle name="Excel Built-in Normal" xfId="4" xr:uid="{00000000-0005-0000-0000-00000C000000}"/>
    <cellStyle name="ハイパーリンク 2" xfId="15" xr:uid="{00000000-0005-0000-0000-00000D000000}"/>
    <cellStyle name="ハイパーリンク 3" xfId="16" xr:uid="{00000000-0005-0000-0000-00000E000000}"/>
    <cellStyle name="ハイパーリンク 4" xfId="17" xr:uid="{00000000-0005-0000-0000-00000F000000}"/>
    <cellStyle name="メモ 2" xfId="18" xr:uid="{00000000-0005-0000-0000-000010000000}"/>
    <cellStyle name="通貨 2" xfId="19" xr:uid="{00000000-0005-0000-0000-000011000000}"/>
    <cellStyle name="通貨 2 2" xfId="20" xr:uid="{00000000-0005-0000-0000-000012000000}"/>
    <cellStyle name="標準" xfId="0" builtinId="0"/>
    <cellStyle name="標準 2" xfId="21" xr:uid="{00000000-0005-0000-0000-000014000000}"/>
    <cellStyle name="標準 2 2" xfId="22" xr:uid="{00000000-0005-0000-0000-000015000000}"/>
    <cellStyle name="標準 2 2 2" xfId="23" xr:uid="{00000000-0005-0000-0000-000016000000}"/>
    <cellStyle name="標準 2_2015-U12後期（会場変更）" xfId="24" xr:uid="{00000000-0005-0000-0000-000017000000}"/>
    <cellStyle name="標準 3" xfId="25" xr:uid="{00000000-0005-0000-0000-000018000000}"/>
    <cellStyle name="標準 4" xfId="26" xr:uid="{00000000-0005-0000-0000-000019000000}"/>
    <cellStyle name="標準 4 2" xfId="27" xr:uid="{00000000-0005-0000-0000-00001A000000}"/>
    <cellStyle name="標準 5" xfId="28" xr:uid="{00000000-0005-0000-0000-00001B000000}"/>
    <cellStyle name="標準 5 2" xfId="29" xr:uid="{00000000-0005-0000-0000-00001C000000}"/>
    <cellStyle name="標準 6" xfId="30" xr:uid="{00000000-0005-0000-0000-00001D000000}"/>
    <cellStyle name="標準 7" xfId="2" xr:uid="{00000000-0005-0000-0000-00001E000000}"/>
    <cellStyle name="標準 7 2" xfId="31" xr:uid="{00000000-0005-0000-0000-00001F000000}"/>
    <cellStyle name="標準 8" xfId="32" xr:uid="{00000000-0005-0000-0000-000020000000}"/>
    <cellStyle name="標準 9" xfId="33" xr:uid="{00000000-0005-0000-0000-000021000000}"/>
    <cellStyle name="標準_２７年大会・リーグ戦参加表４" xfId="34" xr:uid="{00000000-0005-0000-0000-000022000000}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  <dxf>
      <fill>
        <patternFill patternType="solid">
          <bgColor indexed="42"/>
        </patternFill>
      </fill>
    </dxf>
  </dxfs>
  <tableStyles count="0" defaultTableStyle="TableStyleMedium2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165100</xdr:colOff>
      <xdr:row>90</xdr:row>
      <xdr:rowOff>76200</xdr:rowOff>
    </xdr:from>
    <xdr:to>
      <xdr:col>50</xdr:col>
      <xdr:colOff>177800</xdr:colOff>
      <xdr:row>90</xdr:row>
      <xdr:rowOff>317500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1264900" y="22694900"/>
          <a:ext cx="495300" cy="2413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114300</xdr:colOff>
      <xdr:row>91</xdr:row>
      <xdr:rowOff>63500</xdr:rowOff>
    </xdr:from>
    <xdr:to>
      <xdr:col>5</xdr:col>
      <xdr:colOff>127000</xdr:colOff>
      <xdr:row>91</xdr:row>
      <xdr:rowOff>304800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28675" y="23141305"/>
          <a:ext cx="488950" cy="2413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152400</xdr:colOff>
      <xdr:row>92</xdr:row>
      <xdr:rowOff>88900</xdr:rowOff>
    </xdr:from>
    <xdr:to>
      <xdr:col>5</xdr:col>
      <xdr:colOff>165100</xdr:colOff>
      <xdr:row>92</xdr:row>
      <xdr:rowOff>330200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866775" y="23547705"/>
          <a:ext cx="488950" cy="2413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48</xdr:col>
      <xdr:colOff>114300</xdr:colOff>
      <xdr:row>59</xdr:row>
      <xdr:rowOff>76200</xdr:rowOff>
    </xdr:from>
    <xdr:to>
      <xdr:col>50</xdr:col>
      <xdr:colOff>127000</xdr:colOff>
      <xdr:row>59</xdr:row>
      <xdr:rowOff>317500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1214100" y="14782800"/>
          <a:ext cx="495300" cy="2413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90</xdr:row>
      <xdr:rowOff>63500</xdr:rowOff>
    </xdr:from>
    <xdr:to>
      <xdr:col>5</xdr:col>
      <xdr:colOff>127000</xdr:colOff>
      <xdr:row>90</xdr:row>
      <xdr:rowOff>304800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828675" y="22767290"/>
          <a:ext cx="488950" cy="2413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48</xdr:col>
      <xdr:colOff>114300</xdr:colOff>
      <xdr:row>90</xdr:row>
      <xdr:rowOff>63500</xdr:rowOff>
    </xdr:from>
    <xdr:to>
      <xdr:col>50</xdr:col>
      <xdr:colOff>127000</xdr:colOff>
      <xdr:row>90</xdr:row>
      <xdr:rowOff>304800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1068050" y="22767290"/>
          <a:ext cx="488950" cy="2413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165100</xdr:colOff>
      <xdr:row>90</xdr:row>
      <xdr:rowOff>88900</xdr:rowOff>
    </xdr:from>
    <xdr:to>
      <xdr:col>5</xdr:col>
      <xdr:colOff>177800</xdr:colOff>
      <xdr:row>90</xdr:row>
      <xdr:rowOff>330200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79475" y="22868890"/>
          <a:ext cx="488950" cy="2413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L120"/>
  <sheetViews>
    <sheetView showGridLines="0" view="pageBreakPreview" zoomScaleNormal="100" zoomScaleSheetLayoutView="100" workbookViewId="0">
      <selection sqref="A1:L1"/>
    </sheetView>
  </sheetViews>
  <sheetFormatPr defaultColWidth="13.33203125" defaultRowHeight="13.5" customHeight="1" zeroHeight="1" x14ac:dyDescent="0.2"/>
  <cols>
    <col min="1" max="1" width="4" style="160" customWidth="1"/>
    <col min="2" max="2" width="6.75" style="161" customWidth="1"/>
    <col min="3" max="3" width="7.08203125" style="161" customWidth="1"/>
    <col min="4" max="4" width="4.75" style="161" customWidth="1"/>
    <col min="5" max="5" width="11.83203125" style="161" customWidth="1"/>
    <col min="6" max="6" width="4.75" style="161" customWidth="1"/>
    <col min="7" max="7" width="11.83203125" style="161" customWidth="1"/>
    <col min="8" max="8" width="4.75" style="161" customWidth="1"/>
    <col min="9" max="9" width="11.83203125" style="161" customWidth="1"/>
    <col min="10" max="10" width="4.75" style="161" customWidth="1"/>
    <col min="11" max="11" width="11.75" style="161" customWidth="1"/>
    <col min="12" max="12" width="11.83203125" style="161" customWidth="1"/>
    <col min="13" max="13" width="13.33203125" style="161" customWidth="1"/>
    <col min="14" max="16384" width="13.33203125" style="161"/>
  </cols>
  <sheetData>
    <row r="1" spans="1:12" ht="26.25" customHeight="1" x14ac:dyDescent="0.2">
      <c r="A1" s="401" t="s">
        <v>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</row>
    <row r="2" spans="1:12" ht="21" customHeight="1" x14ac:dyDescent="0.35">
      <c r="B2" s="403" t="s">
        <v>238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</row>
    <row r="3" spans="1:12" ht="14.25" customHeight="1" x14ac:dyDescent="0.2">
      <c r="B3" s="411"/>
      <c r="C3" s="412"/>
      <c r="D3" s="405" t="s">
        <v>239</v>
      </c>
      <c r="E3" s="406"/>
      <c r="F3" s="405" t="s">
        <v>240</v>
      </c>
      <c r="G3" s="406"/>
      <c r="H3" s="405" t="s">
        <v>241</v>
      </c>
      <c r="I3" s="406"/>
      <c r="J3" s="405" t="s">
        <v>242</v>
      </c>
      <c r="K3" s="406"/>
      <c r="L3" s="409" t="s">
        <v>243</v>
      </c>
    </row>
    <row r="4" spans="1:12" ht="14.25" customHeight="1" x14ac:dyDescent="0.2">
      <c r="B4" s="413"/>
      <c r="C4" s="414"/>
      <c r="D4" s="407" t="s">
        <v>244</v>
      </c>
      <c r="E4" s="408"/>
      <c r="F4" s="407" t="s">
        <v>244</v>
      </c>
      <c r="G4" s="408"/>
      <c r="H4" s="407" t="s">
        <v>245</v>
      </c>
      <c r="I4" s="408"/>
      <c r="J4" s="407" t="s">
        <v>245</v>
      </c>
      <c r="K4" s="408"/>
      <c r="L4" s="410"/>
    </row>
    <row r="5" spans="1:12" ht="14.25" hidden="1" customHeight="1" x14ac:dyDescent="0.2">
      <c r="B5" s="317" t="s">
        <v>246</v>
      </c>
      <c r="C5" s="191" t="s">
        <v>247</v>
      </c>
      <c r="D5" s="382" t="s">
        <v>248</v>
      </c>
      <c r="E5" s="383"/>
      <c r="F5" s="382" t="s">
        <v>249</v>
      </c>
      <c r="G5" s="383"/>
      <c r="H5" s="382" t="s">
        <v>249</v>
      </c>
      <c r="I5" s="383"/>
      <c r="J5" s="382" t="s">
        <v>248</v>
      </c>
      <c r="K5" s="383"/>
      <c r="L5" s="171"/>
    </row>
    <row r="6" spans="1:12" ht="14.25" hidden="1" customHeight="1" x14ac:dyDescent="0.2">
      <c r="B6" s="318"/>
      <c r="C6" s="191" t="s">
        <v>250</v>
      </c>
      <c r="D6" s="382" t="s">
        <v>248</v>
      </c>
      <c r="E6" s="383"/>
      <c r="F6" s="382" t="s">
        <v>248</v>
      </c>
      <c r="G6" s="383"/>
      <c r="H6" s="382" t="s">
        <v>249</v>
      </c>
      <c r="I6" s="383"/>
      <c r="J6" s="382" t="s">
        <v>249</v>
      </c>
      <c r="K6" s="383"/>
      <c r="L6" s="171"/>
    </row>
    <row r="7" spans="1:12" ht="14.25" hidden="1" customHeight="1" x14ac:dyDescent="0.2">
      <c r="B7" s="318"/>
      <c r="C7" s="191" t="s">
        <v>251</v>
      </c>
      <c r="D7" s="399" t="s">
        <v>248</v>
      </c>
      <c r="E7" s="400"/>
      <c r="F7" s="382" t="s">
        <v>249</v>
      </c>
      <c r="G7" s="383"/>
      <c r="H7" s="382" t="s">
        <v>248</v>
      </c>
      <c r="I7" s="383"/>
      <c r="J7" s="382" t="s">
        <v>249</v>
      </c>
      <c r="K7" s="383"/>
      <c r="L7" s="171"/>
    </row>
    <row r="8" spans="1:12" ht="14.25" hidden="1" customHeight="1" x14ac:dyDescent="0.2">
      <c r="B8" s="318"/>
      <c r="C8" s="191" t="s">
        <v>252</v>
      </c>
      <c r="D8" s="382" t="s">
        <v>248</v>
      </c>
      <c r="E8" s="383"/>
      <c r="F8" s="382" t="s">
        <v>248</v>
      </c>
      <c r="G8" s="383"/>
      <c r="H8" s="382" t="s">
        <v>248</v>
      </c>
      <c r="I8" s="383"/>
      <c r="J8" s="382" t="s">
        <v>248</v>
      </c>
      <c r="K8" s="383"/>
      <c r="L8" s="171"/>
    </row>
    <row r="9" spans="1:12" ht="14.25" hidden="1" customHeight="1" x14ac:dyDescent="0.2">
      <c r="B9" s="318"/>
      <c r="C9" s="191" t="s">
        <v>253</v>
      </c>
      <c r="D9" s="399" t="s">
        <v>249</v>
      </c>
      <c r="E9" s="400"/>
      <c r="F9" s="382" t="s">
        <v>254</v>
      </c>
      <c r="G9" s="383"/>
      <c r="H9" s="399" t="s">
        <v>255</v>
      </c>
      <c r="I9" s="400"/>
      <c r="J9" s="382" t="s">
        <v>248</v>
      </c>
      <c r="K9" s="383"/>
      <c r="L9" s="171"/>
    </row>
    <row r="10" spans="1:12" ht="14.25" hidden="1" customHeight="1" x14ac:dyDescent="0.2">
      <c r="B10" s="319"/>
      <c r="C10" s="191" t="s">
        <v>256</v>
      </c>
      <c r="D10" s="382" t="s">
        <v>249</v>
      </c>
      <c r="E10" s="383"/>
      <c r="F10" s="382" t="s">
        <v>249</v>
      </c>
      <c r="G10" s="383"/>
      <c r="H10" s="382" t="s">
        <v>249</v>
      </c>
      <c r="I10" s="383"/>
      <c r="J10" s="382" t="s">
        <v>249</v>
      </c>
      <c r="K10" s="383"/>
      <c r="L10" s="171"/>
    </row>
    <row r="11" spans="1:12" ht="27" hidden="1" customHeight="1" x14ac:dyDescent="0.2">
      <c r="B11" s="384" t="s">
        <v>257</v>
      </c>
      <c r="C11" s="385"/>
      <c r="D11" s="386" t="s">
        <v>258</v>
      </c>
      <c r="E11" s="387"/>
      <c r="F11" s="388"/>
      <c r="G11" s="388"/>
      <c r="H11" s="388"/>
      <c r="I11" s="388"/>
      <c r="J11" s="388"/>
      <c r="K11" s="389"/>
      <c r="L11" s="164" t="s">
        <v>259</v>
      </c>
    </row>
    <row r="12" spans="1:12" ht="27" hidden="1" customHeight="1" x14ac:dyDescent="0.2">
      <c r="B12" s="390" t="s">
        <v>260</v>
      </c>
      <c r="C12" s="297"/>
      <c r="D12" s="391" t="s">
        <v>261</v>
      </c>
      <c r="E12" s="392"/>
      <c r="F12" s="393"/>
      <c r="G12" s="393"/>
      <c r="H12" s="393"/>
      <c r="I12" s="393"/>
      <c r="J12" s="393"/>
      <c r="K12" s="394"/>
      <c r="L12" s="165"/>
    </row>
    <row r="13" spans="1:12" ht="45" hidden="1" customHeight="1" x14ac:dyDescent="0.2">
      <c r="B13" s="395" t="s">
        <v>262</v>
      </c>
      <c r="C13" s="297"/>
      <c r="D13" s="396" t="s">
        <v>263</v>
      </c>
      <c r="E13" s="397"/>
      <c r="F13" s="397"/>
      <c r="G13" s="397"/>
      <c r="H13" s="397"/>
      <c r="I13" s="397"/>
      <c r="J13" s="397"/>
      <c r="K13" s="398"/>
      <c r="L13" s="164" t="s">
        <v>264</v>
      </c>
    </row>
    <row r="14" spans="1:12" ht="27" customHeight="1" x14ac:dyDescent="0.2">
      <c r="B14" s="322">
        <v>1</v>
      </c>
      <c r="C14" s="323"/>
      <c r="D14" s="370" t="s">
        <v>265</v>
      </c>
      <c r="E14" s="370"/>
      <c r="F14" s="380" t="s">
        <v>266</v>
      </c>
      <c r="G14" s="381"/>
      <c r="H14" s="370" t="s">
        <v>267</v>
      </c>
      <c r="I14" s="370"/>
      <c r="J14" s="369" t="s">
        <v>268</v>
      </c>
      <c r="K14" s="369"/>
      <c r="L14" s="216"/>
    </row>
    <row r="15" spans="1:12" ht="27" customHeight="1" x14ac:dyDescent="0.2">
      <c r="B15" s="322" t="s">
        <v>269</v>
      </c>
      <c r="C15" s="323"/>
      <c r="D15" s="375" t="s">
        <v>270</v>
      </c>
      <c r="E15" s="375"/>
      <c r="F15" s="375" t="s">
        <v>271</v>
      </c>
      <c r="G15" s="375"/>
      <c r="H15" s="377" t="s">
        <v>272</v>
      </c>
      <c r="I15" s="377"/>
      <c r="J15" s="370" t="s">
        <v>273</v>
      </c>
      <c r="K15" s="370"/>
      <c r="L15" s="216"/>
    </row>
    <row r="16" spans="1:12" ht="27" customHeight="1" x14ac:dyDescent="0.2">
      <c r="B16" s="322" t="s">
        <v>274</v>
      </c>
      <c r="C16" s="323"/>
      <c r="D16" s="369" t="s">
        <v>275</v>
      </c>
      <c r="E16" s="369"/>
      <c r="F16" s="369" t="s">
        <v>276</v>
      </c>
      <c r="G16" s="369"/>
      <c r="H16" s="370" t="s">
        <v>277</v>
      </c>
      <c r="I16" s="370"/>
      <c r="J16" s="370" t="s">
        <v>278</v>
      </c>
      <c r="K16" s="370"/>
      <c r="L16" s="216"/>
    </row>
    <row r="17" spans="1:12" ht="27" customHeight="1" x14ac:dyDescent="0.2">
      <c r="B17" s="322" t="s">
        <v>279</v>
      </c>
      <c r="C17" s="323"/>
      <c r="D17" s="374" t="s">
        <v>280</v>
      </c>
      <c r="E17" s="374"/>
      <c r="F17" s="377" t="s">
        <v>281</v>
      </c>
      <c r="G17" s="377"/>
      <c r="H17" s="378" t="s">
        <v>282</v>
      </c>
      <c r="I17" s="379"/>
      <c r="J17" s="377" t="s">
        <v>283</v>
      </c>
      <c r="K17" s="377"/>
      <c r="L17" s="217"/>
    </row>
    <row r="18" spans="1:12" ht="27" customHeight="1" x14ac:dyDescent="0.2">
      <c r="B18" s="322" t="s">
        <v>284</v>
      </c>
      <c r="C18" s="323"/>
      <c r="D18" s="376" t="s">
        <v>285</v>
      </c>
      <c r="E18" s="376"/>
      <c r="F18" s="370" t="s">
        <v>286</v>
      </c>
      <c r="G18" s="370"/>
      <c r="H18" s="370" t="s">
        <v>287</v>
      </c>
      <c r="I18" s="370"/>
      <c r="J18" s="370" t="s">
        <v>570</v>
      </c>
      <c r="K18" s="370"/>
      <c r="L18" s="216"/>
    </row>
    <row r="19" spans="1:12" ht="27" customHeight="1" x14ac:dyDescent="0.2">
      <c r="B19" s="322" t="s">
        <v>288</v>
      </c>
      <c r="C19" s="323"/>
      <c r="D19" s="370" t="s">
        <v>289</v>
      </c>
      <c r="E19" s="370"/>
      <c r="F19" s="370" t="s">
        <v>528</v>
      </c>
      <c r="G19" s="370"/>
      <c r="H19" s="370" t="s">
        <v>290</v>
      </c>
      <c r="I19" s="370"/>
      <c r="J19" s="370" t="s">
        <v>291</v>
      </c>
      <c r="K19" s="370"/>
      <c r="L19" s="216"/>
    </row>
    <row r="20" spans="1:12" ht="27" customHeight="1" x14ac:dyDescent="0.2">
      <c r="B20" s="322" t="s">
        <v>292</v>
      </c>
      <c r="C20" s="323"/>
      <c r="D20" s="372" t="s">
        <v>293</v>
      </c>
      <c r="E20" s="372"/>
      <c r="F20" s="370" t="s">
        <v>530</v>
      </c>
      <c r="G20" s="370"/>
      <c r="H20" s="373" t="s">
        <v>294</v>
      </c>
      <c r="I20" s="374"/>
      <c r="J20" s="375" t="s">
        <v>295</v>
      </c>
      <c r="K20" s="375"/>
      <c r="L20" s="216"/>
    </row>
    <row r="21" spans="1:12" ht="27" customHeight="1" x14ac:dyDescent="0.2">
      <c r="B21" s="322" t="s">
        <v>296</v>
      </c>
      <c r="C21" s="323"/>
      <c r="D21" s="370" t="s">
        <v>297</v>
      </c>
      <c r="E21" s="370"/>
      <c r="F21" s="370" t="s">
        <v>298</v>
      </c>
      <c r="G21" s="370"/>
      <c r="H21" s="372" t="s">
        <v>299</v>
      </c>
      <c r="I21" s="372"/>
      <c r="J21" s="369" t="s">
        <v>300</v>
      </c>
      <c r="K21" s="369"/>
      <c r="L21" s="216"/>
    </row>
    <row r="22" spans="1:12" ht="27" customHeight="1" x14ac:dyDescent="0.2">
      <c r="B22" s="322" t="s">
        <v>301</v>
      </c>
      <c r="C22" s="323"/>
      <c r="D22" s="369" t="s">
        <v>604</v>
      </c>
      <c r="E22" s="369"/>
      <c r="F22" s="369" t="s">
        <v>302</v>
      </c>
      <c r="G22" s="369"/>
      <c r="H22" s="369" t="s">
        <v>303</v>
      </c>
      <c r="I22" s="369"/>
      <c r="J22" s="369" t="s">
        <v>304</v>
      </c>
      <c r="K22" s="369"/>
      <c r="L22" s="216"/>
    </row>
    <row r="23" spans="1:12" ht="27" customHeight="1" x14ac:dyDescent="0.2">
      <c r="B23" s="322" t="s">
        <v>305</v>
      </c>
      <c r="C23" s="323"/>
      <c r="D23" s="369" t="s">
        <v>306</v>
      </c>
      <c r="E23" s="369"/>
      <c r="F23" s="370" t="s">
        <v>307</v>
      </c>
      <c r="G23" s="370"/>
      <c r="H23" s="371"/>
      <c r="I23" s="371"/>
      <c r="J23" s="371"/>
      <c r="K23" s="371"/>
      <c r="L23" s="216"/>
    </row>
    <row r="24" spans="1:12" ht="15" customHeight="1" x14ac:dyDescent="0.2">
      <c r="A24" s="313" t="s">
        <v>308</v>
      </c>
      <c r="B24" s="320">
        <v>43569</v>
      </c>
      <c r="C24" s="324" t="s">
        <v>309</v>
      </c>
      <c r="D24" s="295" t="s">
        <v>310</v>
      </c>
      <c r="E24" s="308"/>
      <c r="F24" s="366" t="s">
        <v>311</v>
      </c>
      <c r="G24" s="308"/>
      <c r="H24" s="366" t="s">
        <v>312</v>
      </c>
      <c r="I24" s="308"/>
      <c r="J24" s="366" t="s">
        <v>313</v>
      </c>
      <c r="K24" s="308"/>
      <c r="L24" s="280"/>
    </row>
    <row r="25" spans="1:12" s="176" customFormat="1" ht="15" customHeight="1" x14ac:dyDescent="0.55000000000000004">
      <c r="A25" s="313"/>
      <c r="B25" s="321"/>
      <c r="C25" s="324"/>
      <c r="D25" s="304"/>
      <c r="E25" s="305"/>
      <c r="F25" s="304"/>
      <c r="G25" s="305"/>
      <c r="H25" s="306" t="s">
        <v>314</v>
      </c>
      <c r="I25" s="305"/>
      <c r="J25" s="306" t="s">
        <v>314</v>
      </c>
      <c r="K25" s="305"/>
      <c r="L25" s="281"/>
    </row>
    <row r="26" spans="1:12" s="159" customFormat="1" ht="15" customHeight="1" x14ac:dyDescent="0.2">
      <c r="A26" s="313"/>
      <c r="B26" s="321"/>
      <c r="C26" s="324"/>
      <c r="D26" s="295" t="s">
        <v>315</v>
      </c>
      <c r="E26" s="307"/>
      <c r="F26" s="307"/>
      <c r="G26" s="308"/>
      <c r="H26" s="295" t="s">
        <v>316</v>
      </c>
      <c r="I26" s="307"/>
      <c r="J26" s="307"/>
      <c r="K26" s="308"/>
      <c r="L26" s="281"/>
    </row>
    <row r="27" spans="1:12" ht="15" customHeight="1" x14ac:dyDescent="0.2">
      <c r="A27" s="313"/>
      <c r="B27" s="321"/>
      <c r="C27" s="324"/>
      <c r="D27" s="310" t="s">
        <v>317</v>
      </c>
      <c r="E27" s="311"/>
      <c r="F27" s="311"/>
      <c r="G27" s="305"/>
      <c r="H27" s="306" t="s">
        <v>318</v>
      </c>
      <c r="I27" s="311"/>
      <c r="J27" s="311"/>
      <c r="K27" s="305"/>
      <c r="L27" s="282"/>
    </row>
    <row r="28" spans="1:12" ht="15" customHeight="1" x14ac:dyDescent="0.2">
      <c r="A28" s="313" t="s">
        <v>319</v>
      </c>
      <c r="B28" s="320">
        <v>43582</v>
      </c>
      <c r="C28" s="325" t="s">
        <v>320</v>
      </c>
      <c r="D28" s="295" t="s">
        <v>517</v>
      </c>
      <c r="E28" s="308"/>
      <c r="F28" s="366" t="s">
        <v>518</v>
      </c>
      <c r="G28" s="308"/>
      <c r="H28" s="366" t="s">
        <v>321</v>
      </c>
      <c r="I28" s="308"/>
      <c r="J28" s="312" t="s">
        <v>322</v>
      </c>
      <c r="K28" s="308"/>
      <c r="L28" s="280"/>
    </row>
    <row r="29" spans="1:12" ht="15" customHeight="1" x14ac:dyDescent="0.2">
      <c r="A29" s="313"/>
      <c r="B29" s="320"/>
      <c r="C29" s="325"/>
      <c r="D29" s="304"/>
      <c r="E29" s="305"/>
      <c r="F29" s="304"/>
      <c r="G29" s="305"/>
      <c r="H29" s="306" t="s">
        <v>323</v>
      </c>
      <c r="I29" s="305"/>
      <c r="J29" s="306" t="s">
        <v>323</v>
      </c>
      <c r="K29" s="305"/>
      <c r="L29" s="281"/>
    </row>
    <row r="30" spans="1:12" ht="15" customHeight="1" x14ac:dyDescent="0.2">
      <c r="A30" s="313"/>
      <c r="B30" s="320"/>
      <c r="C30" s="325"/>
      <c r="D30" s="295" t="s">
        <v>519</v>
      </c>
      <c r="E30" s="307"/>
      <c r="F30" s="307"/>
      <c r="G30" s="308"/>
      <c r="H30" s="368" t="s">
        <v>324</v>
      </c>
      <c r="I30" s="307"/>
      <c r="J30" s="307"/>
      <c r="K30" s="308"/>
      <c r="L30" s="281"/>
    </row>
    <row r="31" spans="1:12" ht="15" customHeight="1" x14ac:dyDescent="0.2">
      <c r="A31" s="313"/>
      <c r="B31" s="321"/>
      <c r="C31" s="326"/>
      <c r="D31" s="310" t="s">
        <v>325</v>
      </c>
      <c r="E31" s="311"/>
      <c r="F31" s="311"/>
      <c r="G31" s="305"/>
      <c r="H31" s="306" t="s">
        <v>326</v>
      </c>
      <c r="I31" s="311"/>
      <c r="J31" s="311"/>
      <c r="K31" s="305"/>
      <c r="L31" s="282"/>
    </row>
    <row r="32" spans="1:12" ht="15" customHeight="1" x14ac:dyDescent="0.2">
      <c r="A32" s="313" t="s">
        <v>327</v>
      </c>
      <c r="B32" s="321">
        <v>43597</v>
      </c>
      <c r="C32" s="324" t="s">
        <v>309</v>
      </c>
      <c r="D32" s="312" t="s">
        <v>547</v>
      </c>
      <c r="E32" s="308"/>
      <c r="F32" s="312" t="s">
        <v>558</v>
      </c>
      <c r="G32" s="308"/>
      <c r="H32" s="366" t="s">
        <v>328</v>
      </c>
      <c r="I32" s="308"/>
      <c r="J32" s="312" t="s">
        <v>322</v>
      </c>
      <c r="K32" s="308"/>
      <c r="L32" s="280"/>
    </row>
    <row r="33" spans="1:12" ht="15" customHeight="1" x14ac:dyDescent="0.2">
      <c r="A33" s="313"/>
      <c r="B33" s="321"/>
      <c r="C33" s="324"/>
      <c r="D33" s="298"/>
      <c r="E33" s="365"/>
      <c r="F33" s="298"/>
      <c r="G33" s="365"/>
      <c r="H33" s="306" t="s">
        <v>329</v>
      </c>
      <c r="I33" s="305"/>
      <c r="J33" s="306" t="s">
        <v>329</v>
      </c>
      <c r="K33" s="305"/>
      <c r="L33" s="281"/>
    </row>
    <row r="34" spans="1:12" ht="15" customHeight="1" x14ac:dyDescent="0.2">
      <c r="A34" s="313"/>
      <c r="B34" s="321"/>
      <c r="C34" s="324"/>
      <c r="D34" s="312" t="s">
        <v>548</v>
      </c>
      <c r="E34" s="308"/>
      <c r="F34" s="312" t="s">
        <v>559</v>
      </c>
      <c r="G34" s="308"/>
      <c r="H34" s="295" t="s">
        <v>560</v>
      </c>
      <c r="I34" s="307"/>
      <c r="J34" s="307"/>
      <c r="K34" s="308"/>
      <c r="L34" s="281"/>
    </row>
    <row r="35" spans="1:12" ht="15" customHeight="1" x14ac:dyDescent="0.2">
      <c r="A35" s="313"/>
      <c r="B35" s="321"/>
      <c r="C35" s="324"/>
      <c r="D35" s="298"/>
      <c r="E35" s="365"/>
      <c r="F35" s="304"/>
      <c r="G35" s="305"/>
      <c r="H35" s="306" t="s">
        <v>330</v>
      </c>
      <c r="I35" s="311"/>
      <c r="J35" s="311"/>
      <c r="K35" s="305"/>
      <c r="L35" s="282"/>
    </row>
    <row r="36" spans="1:12" ht="15" customHeight="1" x14ac:dyDescent="0.2">
      <c r="A36" s="314"/>
      <c r="B36" s="321">
        <v>43603</v>
      </c>
      <c r="C36" s="327" t="s">
        <v>331</v>
      </c>
      <c r="D36" s="295" t="s">
        <v>332</v>
      </c>
      <c r="E36" s="296"/>
      <c r="F36" s="296"/>
      <c r="G36" s="296"/>
      <c r="H36" s="296"/>
      <c r="I36" s="296"/>
      <c r="J36" s="296"/>
      <c r="K36" s="297"/>
      <c r="L36" s="283" t="s">
        <v>333</v>
      </c>
    </row>
    <row r="37" spans="1:12" ht="15" hidden="1" customHeight="1" x14ac:dyDescent="0.2">
      <c r="A37" s="315"/>
      <c r="B37" s="321"/>
      <c r="C37" s="328"/>
      <c r="D37" s="298"/>
      <c r="E37" s="299"/>
      <c r="F37" s="299"/>
      <c r="G37" s="299"/>
      <c r="H37" s="299"/>
      <c r="I37" s="299"/>
      <c r="J37" s="299"/>
      <c r="K37" s="300"/>
      <c r="L37" s="284"/>
    </row>
    <row r="38" spans="1:12" ht="15" hidden="1" customHeight="1" x14ac:dyDescent="0.2">
      <c r="A38" s="315"/>
      <c r="B38" s="321"/>
      <c r="C38" s="328"/>
      <c r="D38" s="298"/>
      <c r="E38" s="299"/>
      <c r="F38" s="299"/>
      <c r="G38" s="299"/>
      <c r="H38" s="299"/>
      <c r="I38" s="299"/>
      <c r="J38" s="299"/>
      <c r="K38" s="300"/>
      <c r="L38" s="284"/>
    </row>
    <row r="39" spans="1:12" ht="15" customHeight="1" x14ac:dyDescent="0.2">
      <c r="A39" s="316"/>
      <c r="B39" s="321"/>
      <c r="C39" s="325"/>
      <c r="D39" s="301"/>
      <c r="E39" s="302"/>
      <c r="F39" s="302"/>
      <c r="G39" s="302"/>
      <c r="H39" s="302"/>
      <c r="I39" s="302"/>
      <c r="J39" s="302"/>
      <c r="K39" s="303"/>
      <c r="L39" s="285"/>
    </row>
    <row r="40" spans="1:12" ht="15" customHeight="1" x14ac:dyDescent="0.2">
      <c r="A40" s="313" t="s">
        <v>334</v>
      </c>
      <c r="B40" s="321">
        <v>43604</v>
      </c>
      <c r="C40" s="324" t="s">
        <v>309</v>
      </c>
      <c r="D40" s="295" t="s">
        <v>598</v>
      </c>
      <c r="E40" s="308"/>
      <c r="F40" s="366" t="s">
        <v>534</v>
      </c>
      <c r="G40" s="308"/>
      <c r="H40" s="312" t="s">
        <v>335</v>
      </c>
      <c r="I40" s="308"/>
      <c r="J40" s="367" t="s">
        <v>602</v>
      </c>
      <c r="K40" s="308"/>
      <c r="L40" s="280"/>
    </row>
    <row r="41" spans="1:12" ht="15" customHeight="1" x14ac:dyDescent="0.2">
      <c r="A41" s="313"/>
      <c r="B41" s="321"/>
      <c r="C41" s="324"/>
      <c r="D41" s="304"/>
      <c r="E41" s="305"/>
      <c r="F41" s="304"/>
      <c r="G41" s="305"/>
      <c r="H41" s="306" t="s">
        <v>599</v>
      </c>
      <c r="I41" s="305"/>
      <c r="J41" s="306" t="s">
        <v>336</v>
      </c>
      <c r="K41" s="305"/>
      <c r="L41" s="281"/>
    </row>
    <row r="42" spans="1:12" ht="15" customHeight="1" x14ac:dyDescent="0.2">
      <c r="A42" s="313"/>
      <c r="B42" s="321"/>
      <c r="C42" s="324"/>
      <c r="D42" s="295" t="s">
        <v>533</v>
      </c>
      <c r="E42" s="307"/>
      <c r="F42" s="307"/>
      <c r="G42" s="308"/>
      <c r="H42" s="309" t="s">
        <v>601</v>
      </c>
      <c r="I42" s="307"/>
      <c r="J42" s="307"/>
      <c r="K42" s="308"/>
      <c r="L42" s="281"/>
    </row>
    <row r="43" spans="1:12" ht="15" customHeight="1" x14ac:dyDescent="0.2">
      <c r="A43" s="313"/>
      <c r="B43" s="321"/>
      <c r="C43" s="324"/>
      <c r="D43" s="310" t="s">
        <v>325</v>
      </c>
      <c r="E43" s="311"/>
      <c r="F43" s="311"/>
      <c r="G43" s="305"/>
      <c r="H43" s="306" t="s">
        <v>600</v>
      </c>
      <c r="I43" s="311"/>
      <c r="J43" s="311"/>
      <c r="K43" s="305"/>
      <c r="L43" s="282"/>
    </row>
    <row r="44" spans="1:12" ht="15" customHeight="1" x14ac:dyDescent="0.2">
      <c r="A44" s="304" t="s">
        <v>337</v>
      </c>
      <c r="B44" s="321">
        <v>43652</v>
      </c>
      <c r="C44" s="326" t="s">
        <v>338</v>
      </c>
      <c r="D44" s="312" t="s">
        <v>603</v>
      </c>
      <c r="E44" s="308"/>
      <c r="F44" s="312" t="s">
        <v>532</v>
      </c>
      <c r="G44" s="308"/>
      <c r="H44" s="289"/>
      <c r="I44" s="290"/>
      <c r="J44" s="289"/>
      <c r="K44" s="290"/>
      <c r="L44" s="286" t="s">
        <v>339</v>
      </c>
    </row>
    <row r="45" spans="1:12" ht="15" hidden="1" customHeight="1" x14ac:dyDescent="0.2">
      <c r="A45" s="304"/>
      <c r="B45" s="321"/>
      <c r="C45" s="326"/>
      <c r="D45" s="172"/>
      <c r="E45" s="170"/>
      <c r="F45" s="172"/>
      <c r="G45" s="170"/>
      <c r="H45" s="291"/>
      <c r="I45" s="292"/>
      <c r="J45" s="291"/>
      <c r="K45" s="292"/>
      <c r="L45" s="286"/>
    </row>
    <row r="46" spans="1:12" ht="15" hidden="1" customHeight="1" x14ac:dyDescent="0.2">
      <c r="A46" s="304"/>
      <c r="B46" s="321"/>
      <c r="C46" s="326"/>
      <c r="D46" s="172"/>
      <c r="E46" s="170"/>
      <c r="F46" s="172"/>
      <c r="G46" s="170"/>
      <c r="H46" s="291"/>
      <c r="I46" s="292"/>
      <c r="J46" s="291"/>
      <c r="K46" s="292"/>
      <c r="L46" s="286"/>
    </row>
    <row r="47" spans="1:12" ht="15" customHeight="1" x14ac:dyDescent="0.2">
      <c r="A47" s="313"/>
      <c r="B47" s="321"/>
      <c r="C47" s="326"/>
      <c r="D47" s="304"/>
      <c r="E47" s="305"/>
      <c r="F47" s="304"/>
      <c r="G47" s="305"/>
      <c r="H47" s="293"/>
      <c r="I47" s="294"/>
      <c r="J47" s="293"/>
      <c r="K47" s="294"/>
      <c r="L47" s="287"/>
    </row>
    <row r="48" spans="1:12" ht="15" customHeight="1" x14ac:dyDescent="0.2">
      <c r="A48" s="192"/>
      <c r="B48" s="321">
        <v>43659</v>
      </c>
      <c r="C48" s="326" t="s">
        <v>338</v>
      </c>
      <c r="D48" s="295" t="s">
        <v>340</v>
      </c>
      <c r="E48" s="296"/>
      <c r="F48" s="296"/>
      <c r="G48" s="296"/>
      <c r="H48" s="296"/>
      <c r="I48" s="296"/>
      <c r="J48" s="296"/>
      <c r="K48" s="297"/>
      <c r="L48" s="288"/>
    </row>
    <row r="49" spans="1:12" ht="15" hidden="1" customHeight="1" x14ac:dyDescent="0.2">
      <c r="A49" s="162"/>
      <c r="B49" s="321"/>
      <c r="C49" s="326"/>
      <c r="D49" s="298"/>
      <c r="E49" s="299"/>
      <c r="F49" s="299"/>
      <c r="G49" s="299"/>
      <c r="H49" s="299"/>
      <c r="I49" s="299"/>
      <c r="J49" s="299"/>
      <c r="K49" s="300"/>
      <c r="L49" s="288"/>
    </row>
    <row r="50" spans="1:12" ht="15" hidden="1" customHeight="1" x14ac:dyDescent="0.2">
      <c r="A50" s="162"/>
      <c r="B50" s="321"/>
      <c r="C50" s="326"/>
      <c r="D50" s="298"/>
      <c r="E50" s="299"/>
      <c r="F50" s="299"/>
      <c r="G50" s="299"/>
      <c r="H50" s="299"/>
      <c r="I50" s="299"/>
      <c r="J50" s="299"/>
      <c r="K50" s="300"/>
      <c r="L50" s="288"/>
    </row>
    <row r="51" spans="1:12" ht="15" customHeight="1" x14ac:dyDescent="0.2">
      <c r="A51" s="163"/>
      <c r="B51" s="321"/>
      <c r="C51" s="326"/>
      <c r="D51" s="301"/>
      <c r="E51" s="302"/>
      <c r="F51" s="302"/>
      <c r="G51" s="302"/>
      <c r="H51" s="302"/>
      <c r="I51" s="302"/>
      <c r="J51" s="302"/>
      <c r="K51" s="303"/>
      <c r="L51" s="287"/>
    </row>
    <row r="52" spans="1:12" ht="7.5" customHeight="1" x14ac:dyDescent="0.25">
      <c r="B52" s="329"/>
      <c r="C52" s="329"/>
      <c r="D52" s="329"/>
      <c r="E52" s="329"/>
      <c r="F52" s="329"/>
      <c r="G52" s="329"/>
      <c r="H52" s="329"/>
      <c r="I52" s="329"/>
      <c r="J52" s="329"/>
      <c r="K52" s="329"/>
      <c r="L52" s="329"/>
    </row>
    <row r="53" spans="1:12" ht="15" customHeight="1" x14ac:dyDescent="0.2">
      <c r="B53" s="340" t="s">
        <v>341</v>
      </c>
      <c r="C53" s="341"/>
      <c r="D53" s="343" t="s">
        <v>342</v>
      </c>
      <c r="E53" s="363"/>
      <c r="F53" s="363"/>
      <c r="G53" s="334" t="s">
        <v>343</v>
      </c>
      <c r="H53" s="335"/>
      <c r="I53" s="335"/>
      <c r="J53" s="335"/>
      <c r="K53" s="330" t="s">
        <v>344</v>
      </c>
      <c r="L53" s="331"/>
    </row>
    <row r="54" spans="1:12" ht="15" customHeight="1" x14ac:dyDescent="0.2">
      <c r="B54" s="342"/>
      <c r="C54" s="341"/>
      <c r="D54" s="343"/>
      <c r="E54" s="363"/>
      <c r="F54" s="363"/>
      <c r="G54" s="336"/>
      <c r="H54" s="337"/>
      <c r="I54" s="337"/>
      <c r="J54" s="337"/>
      <c r="K54" s="332" t="s">
        <v>345</v>
      </c>
      <c r="L54" s="333"/>
    </row>
    <row r="55" spans="1:12" ht="15" customHeight="1" x14ac:dyDescent="0.2">
      <c r="B55" s="342"/>
      <c r="C55" s="341"/>
      <c r="D55" s="343"/>
      <c r="E55" s="363"/>
      <c r="F55" s="363"/>
      <c r="G55" s="338"/>
      <c r="H55" s="339"/>
      <c r="I55" s="339"/>
      <c r="J55" s="339"/>
      <c r="K55" s="332"/>
      <c r="L55" s="333"/>
    </row>
    <row r="56" spans="1:12" ht="15" customHeight="1" x14ac:dyDescent="0.2">
      <c r="B56" s="340" t="s">
        <v>346</v>
      </c>
      <c r="C56" s="341"/>
      <c r="D56" s="312" t="s">
        <v>347</v>
      </c>
      <c r="E56" s="354"/>
      <c r="F56" s="354"/>
      <c r="G56" s="334" t="s">
        <v>348</v>
      </c>
      <c r="H56" s="335"/>
      <c r="I56" s="335"/>
      <c r="J56" s="335"/>
      <c r="K56" s="330" t="s">
        <v>344</v>
      </c>
      <c r="L56" s="331"/>
    </row>
    <row r="57" spans="1:12" ht="15" customHeight="1" x14ac:dyDescent="0.2">
      <c r="B57" s="342"/>
      <c r="C57" s="341"/>
      <c r="D57" s="355"/>
      <c r="E57" s="356"/>
      <c r="F57" s="356"/>
      <c r="G57" s="336"/>
      <c r="H57" s="337"/>
      <c r="I57" s="337"/>
      <c r="J57" s="337"/>
      <c r="K57" s="359" t="s">
        <v>349</v>
      </c>
      <c r="L57" s="360"/>
    </row>
    <row r="58" spans="1:12" ht="15" customHeight="1" x14ac:dyDescent="0.2">
      <c r="B58" s="342"/>
      <c r="C58" s="341"/>
      <c r="D58" s="357"/>
      <c r="E58" s="358"/>
      <c r="F58" s="358"/>
      <c r="G58" s="338"/>
      <c r="H58" s="339"/>
      <c r="I58" s="339"/>
      <c r="J58" s="339"/>
      <c r="K58" s="361"/>
      <c r="L58" s="362"/>
    </row>
    <row r="59" spans="1:12" ht="15" customHeight="1" x14ac:dyDescent="0.2">
      <c r="B59" s="340" t="s">
        <v>350</v>
      </c>
      <c r="C59" s="341"/>
      <c r="D59" s="343" t="s">
        <v>351</v>
      </c>
      <c r="E59" s="363"/>
      <c r="F59" s="364"/>
      <c r="G59" s="352" t="s">
        <v>352</v>
      </c>
      <c r="H59" s="353"/>
      <c r="I59" s="353"/>
      <c r="J59" s="353"/>
      <c r="K59" s="330" t="s">
        <v>344</v>
      </c>
      <c r="L59" s="331"/>
    </row>
    <row r="60" spans="1:12" ht="15" customHeight="1" x14ac:dyDescent="0.2">
      <c r="B60" s="342"/>
      <c r="C60" s="341"/>
      <c r="D60" s="343"/>
      <c r="E60" s="363"/>
      <c r="F60" s="364"/>
      <c r="G60" s="352"/>
      <c r="H60" s="353"/>
      <c r="I60" s="353"/>
      <c r="J60" s="353"/>
      <c r="K60" s="332" t="s">
        <v>353</v>
      </c>
      <c r="L60" s="333"/>
    </row>
    <row r="61" spans="1:12" ht="15" customHeight="1" x14ac:dyDescent="0.2">
      <c r="B61" s="342"/>
      <c r="C61" s="341"/>
      <c r="D61" s="343"/>
      <c r="E61" s="363"/>
      <c r="F61" s="364"/>
      <c r="G61" s="353"/>
      <c r="H61" s="353"/>
      <c r="I61" s="353"/>
      <c r="J61" s="353"/>
      <c r="K61" s="332"/>
      <c r="L61" s="333"/>
    </row>
    <row r="62" spans="1:12" ht="15" customHeight="1" x14ac:dyDescent="0.2">
      <c r="B62" s="340" t="s">
        <v>354</v>
      </c>
      <c r="C62" s="341"/>
      <c r="D62" s="343" t="s">
        <v>355</v>
      </c>
      <c r="E62" s="344"/>
      <c r="F62" s="345"/>
      <c r="G62" s="352" t="s">
        <v>356</v>
      </c>
      <c r="H62" s="353"/>
      <c r="I62" s="353"/>
      <c r="J62" s="353"/>
      <c r="K62" s="330" t="s">
        <v>344</v>
      </c>
      <c r="L62" s="331"/>
    </row>
    <row r="63" spans="1:12" ht="15" customHeight="1" x14ac:dyDescent="0.2">
      <c r="B63" s="342"/>
      <c r="C63" s="341"/>
      <c r="D63" s="346"/>
      <c r="E63" s="347"/>
      <c r="F63" s="348"/>
      <c r="G63" s="352"/>
      <c r="H63" s="353"/>
      <c r="I63" s="353"/>
      <c r="J63" s="353"/>
      <c r="K63" s="332" t="s">
        <v>357</v>
      </c>
      <c r="L63" s="333"/>
    </row>
    <row r="64" spans="1:12" ht="15" customHeight="1" x14ac:dyDescent="0.2">
      <c r="B64" s="342"/>
      <c r="C64" s="341"/>
      <c r="D64" s="349"/>
      <c r="E64" s="350"/>
      <c r="F64" s="351"/>
      <c r="G64" s="353"/>
      <c r="H64" s="353"/>
      <c r="I64" s="353"/>
      <c r="J64" s="353"/>
      <c r="K64" s="332"/>
      <c r="L64" s="333"/>
    </row>
    <row r="65" spans="2:12" x14ac:dyDescent="0.25"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</row>
    <row r="66" spans="2:12" ht="13" x14ac:dyDescent="0.2"/>
    <row r="67" spans="2:12" ht="13" x14ac:dyDescent="0.2"/>
    <row r="68" spans="2:12" ht="13" x14ac:dyDescent="0.2"/>
    <row r="69" spans="2:12" ht="13" x14ac:dyDescent="0.2"/>
    <row r="70" spans="2:12" ht="13" x14ac:dyDescent="0.2"/>
    <row r="71" spans="2:12" ht="13" x14ac:dyDescent="0.2"/>
    <row r="72" spans="2:12" ht="13" x14ac:dyDescent="0.2"/>
    <row r="73" spans="2:12" ht="13" x14ac:dyDescent="0.2"/>
    <row r="74" spans="2:12" ht="13" x14ac:dyDescent="0.2"/>
    <row r="75" spans="2:12" ht="13" x14ac:dyDescent="0.2"/>
    <row r="76" spans="2:12" ht="13" x14ac:dyDescent="0.2"/>
    <row r="77" spans="2:12" ht="13" x14ac:dyDescent="0.2"/>
    <row r="78" spans="2:12" ht="13" x14ac:dyDescent="0.2"/>
    <row r="79" spans="2:12" ht="13" x14ac:dyDescent="0.2"/>
    <row r="80" spans="2:12" ht="13" x14ac:dyDescent="0.2"/>
    <row r="81" ht="13" x14ac:dyDescent="0.2"/>
    <row r="82" ht="13" x14ac:dyDescent="0.2"/>
    <row r="83" ht="13" x14ac:dyDescent="0.2"/>
    <row r="84" ht="13" x14ac:dyDescent="0.2"/>
    <row r="85" ht="13" x14ac:dyDescent="0.2"/>
    <row r="86" ht="13" x14ac:dyDescent="0.2"/>
    <row r="87" ht="13" x14ac:dyDescent="0.2"/>
    <row r="88" ht="13" x14ac:dyDescent="0.2"/>
    <row r="89" ht="13" x14ac:dyDescent="0.2"/>
    <row r="90" ht="13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</sheetData>
  <mergeCells count="199">
    <mergeCell ref="A1:L1"/>
    <mergeCell ref="D5:E5"/>
    <mergeCell ref="F5:G5"/>
    <mergeCell ref="H5:I5"/>
    <mergeCell ref="J5:K5"/>
    <mergeCell ref="D6:E6"/>
    <mergeCell ref="F6:G6"/>
    <mergeCell ref="H6:I6"/>
    <mergeCell ref="J6:K6"/>
    <mergeCell ref="B2:L2"/>
    <mergeCell ref="D3:E3"/>
    <mergeCell ref="F3:G3"/>
    <mergeCell ref="H3:I3"/>
    <mergeCell ref="J3:K3"/>
    <mergeCell ref="D4:E4"/>
    <mergeCell ref="F4:G4"/>
    <mergeCell ref="H4:I4"/>
    <mergeCell ref="J4:K4"/>
    <mergeCell ref="L3:L4"/>
    <mergeCell ref="B3:C4"/>
    <mergeCell ref="D7:E7"/>
    <mergeCell ref="F7:G7"/>
    <mergeCell ref="H7:I7"/>
    <mergeCell ref="J7:K7"/>
    <mergeCell ref="D8:E8"/>
    <mergeCell ref="F8:G8"/>
    <mergeCell ref="H8:I8"/>
    <mergeCell ref="J8:K8"/>
    <mergeCell ref="D9:E9"/>
    <mergeCell ref="F9:G9"/>
    <mergeCell ref="H9:I9"/>
    <mergeCell ref="J9:K9"/>
    <mergeCell ref="D10:E10"/>
    <mergeCell ref="F10:G10"/>
    <mergeCell ref="H10:I10"/>
    <mergeCell ref="J10:K10"/>
    <mergeCell ref="B11:C11"/>
    <mergeCell ref="D11:K11"/>
    <mergeCell ref="B12:C12"/>
    <mergeCell ref="D12:K12"/>
    <mergeCell ref="B13:C13"/>
    <mergeCell ref="D13:K13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D24:E24"/>
    <mergeCell ref="F24:G24"/>
    <mergeCell ref="H24:I24"/>
    <mergeCell ref="J24:K24"/>
    <mergeCell ref="D25:E25"/>
    <mergeCell ref="F25:G25"/>
    <mergeCell ref="H25:I25"/>
    <mergeCell ref="J25:K25"/>
    <mergeCell ref="D26:G26"/>
    <mergeCell ref="H26:K26"/>
    <mergeCell ref="D27:G27"/>
    <mergeCell ref="H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G30"/>
    <mergeCell ref="H30:K30"/>
    <mergeCell ref="D31:G31"/>
    <mergeCell ref="H31:K31"/>
    <mergeCell ref="D32:E32"/>
    <mergeCell ref="F32:G32"/>
    <mergeCell ref="H32:I32"/>
    <mergeCell ref="J32:K32"/>
    <mergeCell ref="D33:E33"/>
    <mergeCell ref="F33:G33"/>
    <mergeCell ref="H33:I33"/>
    <mergeCell ref="J33:K33"/>
    <mergeCell ref="F34:G34"/>
    <mergeCell ref="H34:K34"/>
    <mergeCell ref="D35:E35"/>
    <mergeCell ref="F35:G35"/>
    <mergeCell ref="H35:K35"/>
    <mergeCell ref="D40:E40"/>
    <mergeCell ref="F40:G40"/>
    <mergeCell ref="H40:I40"/>
    <mergeCell ref="J40:K40"/>
    <mergeCell ref="B52:L52"/>
    <mergeCell ref="K53:L53"/>
    <mergeCell ref="K56:L56"/>
    <mergeCell ref="K54:L55"/>
    <mergeCell ref="G53:J55"/>
    <mergeCell ref="K59:L59"/>
    <mergeCell ref="K62:L62"/>
    <mergeCell ref="B48:B51"/>
    <mergeCell ref="B62:C64"/>
    <mergeCell ref="D62:F64"/>
    <mergeCell ref="G62:J64"/>
    <mergeCell ref="K63:L64"/>
    <mergeCell ref="D56:F58"/>
    <mergeCell ref="G56:J58"/>
    <mergeCell ref="K57:L58"/>
    <mergeCell ref="B59:C61"/>
    <mergeCell ref="D59:F61"/>
    <mergeCell ref="G59:J61"/>
    <mergeCell ref="K60:L61"/>
    <mergeCell ref="B56:C58"/>
    <mergeCell ref="B53:C55"/>
    <mergeCell ref="D53:F55"/>
    <mergeCell ref="C48:C51"/>
    <mergeCell ref="A24:A27"/>
    <mergeCell ref="A28:A31"/>
    <mergeCell ref="A32:A35"/>
    <mergeCell ref="A36:A39"/>
    <mergeCell ref="A40:A43"/>
    <mergeCell ref="A44:A47"/>
    <mergeCell ref="B5:B10"/>
    <mergeCell ref="B24:B27"/>
    <mergeCell ref="B28:B31"/>
    <mergeCell ref="B32:B35"/>
    <mergeCell ref="B36:B39"/>
    <mergeCell ref="B40:B43"/>
    <mergeCell ref="B44:B47"/>
    <mergeCell ref="B22:C22"/>
    <mergeCell ref="B20:C20"/>
    <mergeCell ref="B18:C18"/>
    <mergeCell ref="B16:C16"/>
    <mergeCell ref="B14:C14"/>
    <mergeCell ref="C24:C27"/>
    <mergeCell ref="C28:C31"/>
    <mergeCell ref="C32:C35"/>
    <mergeCell ref="C36:C39"/>
    <mergeCell ref="C40:C43"/>
    <mergeCell ref="C44:C47"/>
    <mergeCell ref="L24:L27"/>
    <mergeCell ref="L28:L31"/>
    <mergeCell ref="L32:L35"/>
    <mergeCell ref="L36:L39"/>
    <mergeCell ref="L40:L43"/>
    <mergeCell ref="L44:L47"/>
    <mergeCell ref="L48:L51"/>
    <mergeCell ref="H44:I47"/>
    <mergeCell ref="J44:K47"/>
    <mergeCell ref="D48:K51"/>
    <mergeCell ref="D36:K39"/>
    <mergeCell ref="D47:E47"/>
    <mergeCell ref="F47:G47"/>
    <mergeCell ref="D41:E41"/>
    <mergeCell ref="F41:G41"/>
    <mergeCell ref="H41:I41"/>
    <mergeCell ref="J41:K41"/>
    <mergeCell ref="D42:G42"/>
    <mergeCell ref="H42:K42"/>
    <mergeCell ref="D43:G43"/>
    <mergeCell ref="H43:K43"/>
    <mergeCell ref="D44:E44"/>
    <mergeCell ref="F44:G44"/>
    <mergeCell ref="D34:E34"/>
  </mergeCells>
  <phoneticPr fontId="57"/>
  <printOptions horizontalCentered="1"/>
  <pageMargins left="0" right="0" top="0.39305555555555599" bottom="0" header="0" footer="0"/>
  <pageSetup paperSize="9" scale="91" orientation="portrait" r:id="rId1"/>
  <headerFooter alignWithMargins="0"/>
  <ignoredErrors>
    <ignoredError sqref="B15:C2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/>
  <dimension ref="A1:W43"/>
  <sheetViews>
    <sheetView tabSelected="1" view="pageBreakPreview" zoomScaleNormal="100" zoomScaleSheetLayoutView="100" workbookViewId="0">
      <selection sqref="A1:L1"/>
    </sheetView>
  </sheetViews>
  <sheetFormatPr defaultColWidth="8.75" defaultRowHeight="13" x14ac:dyDescent="0.55000000000000004"/>
  <cols>
    <col min="1" max="1" width="3.5" style="1" customWidth="1"/>
    <col min="2" max="2" width="5.25" style="1" customWidth="1"/>
    <col min="3" max="3" width="20" style="1" bestFit="1" customWidth="1"/>
    <col min="4" max="4" width="6.83203125" style="1" customWidth="1"/>
    <col min="5" max="5" width="7.08203125" style="1" customWidth="1"/>
    <col min="6" max="8" width="8.75" style="1"/>
    <col min="9" max="9" width="8.75" style="1" hidden="1" customWidth="1"/>
    <col min="10" max="10" width="6.5" style="1" customWidth="1"/>
    <col min="11" max="11" width="7.83203125" style="2" hidden="1" customWidth="1"/>
    <col min="12" max="12" width="8.75" style="3" customWidth="1"/>
    <col min="13" max="13" width="10.25" style="1" customWidth="1"/>
    <col min="14" max="14" width="8.75" style="1"/>
    <col min="15" max="15" width="38.5" style="1" customWidth="1"/>
    <col min="16" max="16384" width="8.75" style="1"/>
  </cols>
  <sheetData>
    <row r="1" spans="1:23" ht="18" x14ac:dyDescent="0.55000000000000004">
      <c r="A1" s="951" t="s">
        <v>520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3"/>
      <c r="O1" s="24" t="s">
        <v>232</v>
      </c>
    </row>
    <row r="2" spans="1:23" ht="18" x14ac:dyDescent="0.55000000000000004">
      <c r="A2" s="951" t="s">
        <v>607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3"/>
      <c r="O2" s="169" t="s">
        <v>233</v>
      </c>
    </row>
    <row r="3" spans="1:23" ht="18" x14ac:dyDescent="0.2">
      <c r="A3" s="951"/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O3" s="952" t="s">
        <v>234</v>
      </c>
      <c r="P3" s="953"/>
      <c r="Q3" s="953"/>
      <c r="R3" s="953"/>
      <c r="S3" s="953"/>
      <c r="T3" s="953"/>
      <c r="U3" s="953"/>
      <c r="V3" s="953"/>
      <c r="W3" s="954"/>
    </row>
    <row r="4" spans="1:23" ht="18" x14ac:dyDescent="0.2">
      <c r="A4" s="955" t="s">
        <v>235</v>
      </c>
      <c r="B4" s="956"/>
      <c r="C4" s="956"/>
      <c r="D4" s="956"/>
      <c r="E4" s="956"/>
      <c r="F4" s="956"/>
      <c r="G4" s="956"/>
      <c r="H4" s="956"/>
      <c r="I4" s="956"/>
      <c r="J4" s="956"/>
      <c r="K4" s="402"/>
      <c r="L4" s="402"/>
    </row>
    <row r="5" spans="1:23" ht="19.5" customHeight="1" x14ac:dyDescent="0.55000000000000004">
      <c r="B5" s="949" t="s">
        <v>236</v>
      </c>
      <c r="C5" s="950"/>
      <c r="D5" s="4" t="s">
        <v>184</v>
      </c>
      <c r="E5" s="5" t="s">
        <v>185</v>
      </c>
      <c r="F5" s="6" t="s">
        <v>189</v>
      </c>
      <c r="G5" s="7" t="s">
        <v>186</v>
      </c>
      <c r="H5" s="8" t="s">
        <v>133</v>
      </c>
      <c r="I5" s="25"/>
      <c r="J5" s="26" t="s">
        <v>237</v>
      </c>
      <c r="L5" s="27" t="s">
        <v>608</v>
      </c>
    </row>
    <row r="6" spans="1:23" ht="20.149999999999999" customHeight="1" x14ac:dyDescent="0.55000000000000004">
      <c r="A6" s="1">
        <v>1</v>
      </c>
      <c r="B6" s="9" t="s">
        <v>230</v>
      </c>
      <c r="C6" s="178" t="s">
        <v>609</v>
      </c>
      <c r="D6" s="10">
        <v>24</v>
      </c>
      <c r="E6" s="11">
        <v>8</v>
      </c>
      <c r="F6" s="12">
        <v>1</v>
      </c>
      <c r="G6" s="13">
        <v>49</v>
      </c>
      <c r="H6" s="14">
        <v>55</v>
      </c>
      <c r="I6" s="28">
        <v>1</v>
      </c>
      <c r="J6" s="29" t="s">
        <v>610</v>
      </c>
      <c r="K6" s="30"/>
      <c r="L6" s="27"/>
    </row>
    <row r="7" spans="1:23" ht="20.149999999999999" customHeight="1" x14ac:dyDescent="0.55000000000000004">
      <c r="A7" s="1">
        <v>2</v>
      </c>
      <c r="B7" s="15" t="s">
        <v>208</v>
      </c>
      <c r="C7" s="179" t="s">
        <v>611</v>
      </c>
      <c r="D7" s="16">
        <v>24</v>
      </c>
      <c r="E7" s="17">
        <v>9</v>
      </c>
      <c r="F7" s="18">
        <v>0.88888888888888884</v>
      </c>
      <c r="G7" s="17">
        <v>24</v>
      </c>
      <c r="H7" s="19">
        <v>27</v>
      </c>
      <c r="I7" s="28">
        <v>0.88888888888888884</v>
      </c>
      <c r="J7" s="31" t="s">
        <v>612</v>
      </c>
      <c r="K7" s="32"/>
      <c r="L7" s="27"/>
      <c r="M7" s="33"/>
      <c r="N7" s="33"/>
    </row>
    <row r="8" spans="1:23" ht="20.149999999999999" customHeight="1" x14ac:dyDescent="0.55000000000000004">
      <c r="A8" s="1">
        <v>3</v>
      </c>
      <c r="B8" s="20" t="s">
        <v>228</v>
      </c>
      <c r="C8" s="178" t="s">
        <v>613</v>
      </c>
      <c r="D8" s="10">
        <v>21</v>
      </c>
      <c r="E8" s="11">
        <v>8</v>
      </c>
      <c r="F8" s="12">
        <v>0.875</v>
      </c>
      <c r="G8" s="13">
        <v>30</v>
      </c>
      <c r="H8" s="14">
        <v>35</v>
      </c>
      <c r="I8" s="28">
        <v>0.875</v>
      </c>
      <c r="J8" s="29" t="s">
        <v>614</v>
      </c>
      <c r="K8" s="32"/>
      <c r="L8" s="27"/>
    </row>
    <row r="9" spans="1:23" ht="20.149999999999999" customHeight="1" x14ac:dyDescent="0.55000000000000004">
      <c r="A9" s="1">
        <v>4</v>
      </c>
      <c r="B9" s="20" t="s">
        <v>200</v>
      </c>
      <c r="C9" s="178" t="s">
        <v>615</v>
      </c>
      <c r="D9" s="10">
        <v>23</v>
      </c>
      <c r="E9" s="11">
        <v>9</v>
      </c>
      <c r="F9" s="12">
        <v>0.85185185185185186</v>
      </c>
      <c r="G9" s="13">
        <v>23</v>
      </c>
      <c r="H9" s="14">
        <v>26</v>
      </c>
      <c r="I9" s="28">
        <v>0.85185185185185186</v>
      </c>
      <c r="J9" s="29" t="s">
        <v>616</v>
      </c>
      <c r="K9" s="32"/>
      <c r="L9" s="27"/>
    </row>
    <row r="10" spans="1:23" ht="20.149999999999999" customHeight="1" x14ac:dyDescent="0.55000000000000004">
      <c r="A10" s="1">
        <v>5</v>
      </c>
      <c r="B10" s="20" t="s">
        <v>203</v>
      </c>
      <c r="C10" s="178" t="s">
        <v>617</v>
      </c>
      <c r="D10" s="10">
        <v>23</v>
      </c>
      <c r="E10" s="11">
        <v>9</v>
      </c>
      <c r="F10" s="12">
        <v>0.85185185185185186</v>
      </c>
      <c r="G10" s="13">
        <v>30</v>
      </c>
      <c r="H10" s="14">
        <v>31</v>
      </c>
      <c r="I10" s="28">
        <v>0.85185185185185186</v>
      </c>
      <c r="J10" s="29" t="s">
        <v>616</v>
      </c>
      <c r="K10" s="32"/>
      <c r="L10" s="27"/>
    </row>
    <row r="11" spans="1:23" ht="20.149999999999999" customHeight="1" x14ac:dyDescent="0.55000000000000004">
      <c r="A11" s="1">
        <v>6</v>
      </c>
      <c r="B11" s="20" t="s">
        <v>218</v>
      </c>
      <c r="C11" s="178" t="s">
        <v>618</v>
      </c>
      <c r="D11" s="10">
        <v>19</v>
      </c>
      <c r="E11" s="11">
        <v>8</v>
      </c>
      <c r="F11" s="12">
        <v>0.79166666666666663</v>
      </c>
      <c r="G11" s="13">
        <v>22</v>
      </c>
      <c r="H11" s="14">
        <v>26</v>
      </c>
      <c r="I11" s="28">
        <v>0.79166666666666663</v>
      </c>
      <c r="J11" s="29" t="s">
        <v>619</v>
      </c>
      <c r="K11" s="32"/>
      <c r="L11" s="27"/>
    </row>
    <row r="12" spans="1:23" ht="20.149999999999999" customHeight="1" x14ac:dyDescent="0.55000000000000004">
      <c r="A12" s="1">
        <v>7</v>
      </c>
      <c r="B12" s="20" t="s">
        <v>221</v>
      </c>
      <c r="C12" s="178" t="s">
        <v>620</v>
      </c>
      <c r="D12" s="10">
        <v>18</v>
      </c>
      <c r="E12" s="11">
        <v>8</v>
      </c>
      <c r="F12" s="12">
        <v>0.75</v>
      </c>
      <c r="G12" s="13">
        <v>11</v>
      </c>
      <c r="H12" s="14">
        <v>19</v>
      </c>
      <c r="I12" s="28">
        <v>0.75</v>
      </c>
      <c r="J12" s="29" t="s">
        <v>621</v>
      </c>
      <c r="K12" s="32"/>
      <c r="L12" s="27"/>
    </row>
    <row r="13" spans="1:23" ht="20.149999999999999" customHeight="1" x14ac:dyDescent="0.55000000000000004">
      <c r="A13" s="1">
        <v>8</v>
      </c>
      <c r="B13" s="20" t="s">
        <v>192</v>
      </c>
      <c r="C13" s="178" t="s">
        <v>622</v>
      </c>
      <c r="D13" s="10">
        <v>20</v>
      </c>
      <c r="E13" s="11">
        <v>9</v>
      </c>
      <c r="F13" s="12">
        <v>0.7407407407407407</v>
      </c>
      <c r="G13" s="13">
        <v>15</v>
      </c>
      <c r="H13" s="14">
        <v>24</v>
      </c>
      <c r="I13" s="28">
        <v>0.7407407407407407</v>
      </c>
      <c r="J13" s="29" t="s">
        <v>623</v>
      </c>
      <c r="K13" s="32"/>
      <c r="L13" s="27"/>
    </row>
    <row r="14" spans="1:23" ht="20.149999999999999" customHeight="1" x14ac:dyDescent="0.55000000000000004">
      <c r="A14" s="1">
        <v>9</v>
      </c>
      <c r="B14" s="20" t="s">
        <v>209</v>
      </c>
      <c r="C14" s="178" t="s">
        <v>624</v>
      </c>
      <c r="D14" s="10">
        <v>19</v>
      </c>
      <c r="E14" s="11">
        <v>9</v>
      </c>
      <c r="F14" s="12">
        <v>0.70370370370370372</v>
      </c>
      <c r="G14" s="13">
        <v>13</v>
      </c>
      <c r="H14" s="14">
        <v>19</v>
      </c>
      <c r="I14" s="28">
        <v>0.70370370370370372</v>
      </c>
      <c r="J14" s="29" t="s">
        <v>625</v>
      </c>
      <c r="K14" s="32"/>
      <c r="L14" s="27"/>
    </row>
    <row r="15" spans="1:23" ht="20.149999999999999" customHeight="1" x14ac:dyDescent="0.55000000000000004">
      <c r="A15" s="1">
        <v>10</v>
      </c>
      <c r="B15" s="20" t="s">
        <v>198</v>
      </c>
      <c r="C15" s="178" t="s">
        <v>626</v>
      </c>
      <c r="D15" s="10">
        <v>18</v>
      </c>
      <c r="E15" s="11">
        <v>9</v>
      </c>
      <c r="F15" s="12">
        <v>0.66666666666666663</v>
      </c>
      <c r="G15" s="13">
        <v>15</v>
      </c>
      <c r="H15" s="14">
        <v>29</v>
      </c>
      <c r="I15" s="28">
        <v>0.66666666666666663</v>
      </c>
      <c r="J15" s="29" t="s">
        <v>627</v>
      </c>
      <c r="K15" s="32"/>
      <c r="L15" s="27"/>
    </row>
    <row r="16" spans="1:23" ht="20.149999999999999" customHeight="1" x14ac:dyDescent="0.55000000000000004">
      <c r="A16" s="1">
        <v>11</v>
      </c>
      <c r="B16" s="20" t="s">
        <v>126</v>
      </c>
      <c r="C16" s="178" t="s">
        <v>628</v>
      </c>
      <c r="D16" s="10">
        <v>18</v>
      </c>
      <c r="E16" s="11">
        <v>9</v>
      </c>
      <c r="F16" s="12">
        <v>0.66666666666666663</v>
      </c>
      <c r="G16" s="13">
        <v>7</v>
      </c>
      <c r="H16" s="14">
        <v>25</v>
      </c>
      <c r="I16" s="28">
        <v>0.66666666666666663</v>
      </c>
      <c r="J16" s="29" t="s">
        <v>627</v>
      </c>
      <c r="K16" s="32"/>
      <c r="L16" s="27"/>
    </row>
    <row r="17" spans="1:14" ht="20.149999999999999" customHeight="1" x14ac:dyDescent="0.55000000000000004">
      <c r="A17" s="1">
        <v>12</v>
      </c>
      <c r="B17" s="15" t="s">
        <v>226</v>
      </c>
      <c r="C17" s="179" t="s">
        <v>629</v>
      </c>
      <c r="D17" s="16">
        <v>16</v>
      </c>
      <c r="E17" s="17">
        <v>8</v>
      </c>
      <c r="F17" s="18">
        <v>0.66666666666666663</v>
      </c>
      <c r="G17" s="21">
        <v>22</v>
      </c>
      <c r="H17" s="19">
        <v>30</v>
      </c>
      <c r="I17" s="28">
        <v>0.66666666666666663</v>
      </c>
      <c r="J17" s="31" t="s">
        <v>627</v>
      </c>
      <c r="K17" s="34"/>
      <c r="L17" s="27"/>
    </row>
    <row r="18" spans="1:14" ht="20.149999999999999" customHeight="1" x14ac:dyDescent="0.55000000000000004">
      <c r="A18" s="1">
        <v>13</v>
      </c>
      <c r="B18" s="15" t="s">
        <v>211</v>
      </c>
      <c r="C18" s="179" t="s">
        <v>630</v>
      </c>
      <c r="D18" s="16">
        <v>17</v>
      </c>
      <c r="E18" s="17">
        <v>9</v>
      </c>
      <c r="F18" s="18">
        <v>0.62962962962962965</v>
      </c>
      <c r="G18" s="22">
        <v>12</v>
      </c>
      <c r="H18" s="23">
        <v>24</v>
      </c>
      <c r="I18" s="28">
        <v>0.62962962962962965</v>
      </c>
      <c r="J18" s="31" t="s">
        <v>631</v>
      </c>
      <c r="K18" s="35"/>
      <c r="L18" s="27"/>
    </row>
    <row r="19" spans="1:14" ht="20.149999999999999" customHeight="1" x14ac:dyDescent="0.55000000000000004">
      <c r="A19" s="1">
        <v>14</v>
      </c>
      <c r="B19" s="15" t="s">
        <v>213</v>
      </c>
      <c r="C19" s="179" t="s">
        <v>632</v>
      </c>
      <c r="D19" s="16">
        <v>15</v>
      </c>
      <c r="E19" s="17">
        <v>8</v>
      </c>
      <c r="F19" s="18">
        <v>0.625</v>
      </c>
      <c r="G19" s="11">
        <v>12</v>
      </c>
      <c r="H19" s="14">
        <v>20</v>
      </c>
      <c r="I19" s="28">
        <v>0.625</v>
      </c>
      <c r="J19" s="31" t="s">
        <v>633</v>
      </c>
      <c r="K19" s="36"/>
      <c r="L19" s="27"/>
    </row>
    <row r="20" spans="1:14" ht="20.149999999999999" customHeight="1" x14ac:dyDescent="0.55000000000000004">
      <c r="A20" s="1">
        <v>15</v>
      </c>
      <c r="B20" s="15" t="s">
        <v>227</v>
      </c>
      <c r="C20" s="179" t="s">
        <v>634</v>
      </c>
      <c r="D20" s="16">
        <v>15</v>
      </c>
      <c r="E20" s="17">
        <v>8</v>
      </c>
      <c r="F20" s="18">
        <v>0.625</v>
      </c>
      <c r="G20" s="11">
        <v>-4</v>
      </c>
      <c r="H20" s="14">
        <v>15</v>
      </c>
      <c r="I20" s="28">
        <v>0.625</v>
      </c>
      <c r="J20" s="31" t="s">
        <v>633</v>
      </c>
      <c r="K20" s="36"/>
      <c r="L20" s="27"/>
    </row>
    <row r="21" spans="1:14" ht="20.149999999999999" customHeight="1" x14ac:dyDescent="0.55000000000000004">
      <c r="A21" s="1">
        <v>16</v>
      </c>
      <c r="B21" s="15" t="s">
        <v>197</v>
      </c>
      <c r="C21" s="179" t="s">
        <v>635</v>
      </c>
      <c r="D21" s="16">
        <v>16</v>
      </c>
      <c r="E21" s="17">
        <v>9</v>
      </c>
      <c r="F21" s="18">
        <v>0.59259259259259256</v>
      </c>
      <c r="G21" s="11">
        <v>17</v>
      </c>
      <c r="H21" s="14">
        <v>22</v>
      </c>
      <c r="I21" s="28">
        <v>0.59259259259259256</v>
      </c>
      <c r="J21" s="31" t="s">
        <v>636</v>
      </c>
      <c r="K21" s="36"/>
      <c r="L21" s="27"/>
    </row>
    <row r="22" spans="1:14" ht="20.149999999999999" customHeight="1" x14ac:dyDescent="0.55000000000000004">
      <c r="A22" s="1">
        <v>17</v>
      </c>
      <c r="B22" s="15" t="s">
        <v>201</v>
      </c>
      <c r="C22" s="179" t="s">
        <v>637</v>
      </c>
      <c r="D22" s="16">
        <v>16</v>
      </c>
      <c r="E22" s="17">
        <v>9</v>
      </c>
      <c r="F22" s="18">
        <v>0.59259259259259256</v>
      </c>
      <c r="G22" s="11">
        <v>16</v>
      </c>
      <c r="H22" s="14">
        <v>26</v>
      </c>
      <c r="I22" s="28">
        <v>0.59259259259259256</v>
      </c>
      <c r="J22" s="31" t="s">
        <v>636</v>
      </c>
      <c r="K22" s="36"/>
      <c r="L22" s="27"/>
      <c r="M22" s="37"/>
      <c r="N22" s="37"/>
    </row>
    <row r="23" spans="1:14" ht="20.149999999999999" customHeight="1" x14ac:dyDescent="0.55000000000000004">
      <c r="A23" s="1">
        <v>18</v>
      </c>
      <c r="B23" s="15" t="s">
        <v>207</v>
      </c>
      <c r="C23" s="179" t="s">
        <v>638</v>
      </c>
      <c r="D23" s="16">
        <v>16</v>
      </c>
      <c r="E23" s="17">
        <v>9</v>
      </c>
      <c r="F23" s="18">
        <v>0.59259259259259256</v>
      </c>
      <c r="G23" s="11">
        <v>11</v>
      </c>
      <c r="H23" s="14">
        <v>20</v>
      </c>
      <c r="I23" s="28">
        <v>0.59259259259259256</v>
      </c>
      <c r="J23" s="31" t="s">
        <v>636</v>
      </c>
      <c r="K23" s="36"/>
      <c r="L23" s="27"/>
      <c r="M23" s="37"/>
      <c r="N23" s="37"/>
    </row>
    <row r="24" spans="1:14" ht="20.149999999999999" customHeight="1" x14ac:dyDescent="0.55000000000000004">
      <c r="A24" s="1">
        <v>19</v>
      </c>
      <c r="B24" s="15" t="s">
        <v>217</v>
      </c>
      <c r="C24" s="179" t="s">
        <v>639</v>
      </c>
      <c r="D24" s="16">
        <v>14</v>
      </c>
      <c r="E24" s="17">
        <v>8</v>
      </c>
      <c r="F24" s="18">
        <v>0.58333333333333337</v>
      </c>
      <c r="G24" s="11">
        <v>7</v>
      </c>
      <c r="H24" s="14">
        <v>17</v>
      </c>
      <c r="I24" s="28">
        <v>0.58333333333333337</v>
      </c>
      <c r="J24" s="31" t="s">
        <v>640</v>
      </c>
      <c r="K24" s="36"/>
      <c r="L24" s="27"/>
    </row>
    <row r="25" spans="1:14" ht="20.149999999999999" customHeight="1" x14ac:dyDescent="0.55000000000000004">
      <c r="A25" s="1">
        <v>20</v>
      </c>
      <c r="B25" s="15" t="s">
        <v>220</v>
      </c>
      <c r="C25" s="179" t="s">
        <v>641</v>
      </c>
      <c r="D25" s="16">
        <v>14</v>
      </c>
      <c r="E25" s="17">
        <v>8</v>
      </c>
      <c r="F25" s="18">
        <v>0.58333333333333337</v>
      </c>
      <c r="G25" s="11">
        <v>2</v>
      </c>
      <c r="H25" s="14">
        <v>8</v>
      </c>
      <c r="I25" s="28">
        <v>0.58333333333333337</v>
      </c>
      <c r="J25" s="31" t="s">
        <v>640</v>
      </c>
      <c r="K25" s="36"/>
      <c r="L25" s="27"/>
    </row>
    <row r="26" spans="1:14" ht="20.149999999999999" customHeight="1" x14ac:dyDescent="0.55000000000000004">
      <c r="A26" s="1">
        <v>21</v>
      </c>
      <c r="B26" s="15" t="s">
        <v>210</v>
      </c>
      <c r="C26" s="179" t="s">
        <v>642</v>
      </c>
      <c r="D26" s="16">
        <v>13</v>
      </c>
      <c r="E26" s="17">
        <v>9</v>
      </c>
      <c r="F26" s="18">
        <v>0.48148148148148145</v>
      </c>
      <c r="G26" s="11">
        <v>5</v>
      </c>
      <c r="H26" s="14">
        <v>17</v>
      </c>
      <c r="I26" s="28">
        <v>0.48148148148148145</v>
      </c>
      <c r="J26" s="31" t="s">
        <v>643</v>
      </c>
      <c r="K26" s="36"/>
      <c r="L26" s="27"/>
    </row>
    <row r="27" spans="1:14" ht="20.149999999999999" customHeight="1" x14ac:dyDescent="0.55000000000000004">
      <c r="A27" s="1">
        <v>22</v>
      </c>
      <c r="B27" s="15" t="s">
        <v>231</v>
      </c>
      <c r="C27" s="179" t="s">
        <v>644</v>
      </c>
      <c r="D27" s="16">
        <v>11</v>
      </c>
      <c r="E27" s="17">
        <v>8</v>
      </c>
      <c r="F27" s="18">
        <v>0.45833333333333331</v>
      </c>
      <c r="G27" s="11">
        <v>-5</v>
      </c>
      <c r="H27" s="14">
        <v>10</v>
      </c>
      <c r="I27" s="28">
        <v>0.45833333333333331</v>
      </c>
      <c r="J27" s="31" t="s">
        <v>645</v>
      </c>
      <c r="K27" s="36"/>
      <c r="L27" s="27"/>
    </row>
    <row r="28" spans="1:14" ht="20.149999999999999" customHeight="1" x14ac:dyDescent="0.55000000000000004">
      <c r="A28" s="1">
        <v>23</v>
      </c>
      <c r="B28" s="15" t="s">
        <v>216</v>
      </c>
      <c r="C28" s="179" t="s">
        <v>646</v>
      </c>
      <c r="D28" s="16">
        <v>9</v>
      </c>
      <c r="E28" s="17">
        <v>8</v>
      </c>
      <c r="F28" s="18">
        <v>0.375</v>
      </c>
      <c r="G28" s="11">
        <v>0</v>
      </c>
      <c r="H28" s="14">
        <v>17</v>
      </c>
      <c r="I28" s="28">
        <v>0.375</v>
      </c>
      <c r="J28" s="31" t="s">
        <v>647</v>
      </c>
      <c r="K28" s="36"/>
      <c r="L28" s="27"/>
    </row>
    <row r="29" spans="1:14" ht="20.149999999999999" customHeight="1" x14ac:dyDescent="0.55000000000000004">
      <c r="A29" s="1">
        <v>24</v>
      </c>
      <c r="B29" s="15" t="s">
        <v>224</v>
      </c>
      <c r="C29" s="179" t="s">
        <v>648</v>
      </c>
      <c r="D29" s="16">
        <v>9</v>
      </c>
      <c r="E29" s="17">
        <v>8</v>
      </c>
      <c r="F29" s="18">
        <v>0.375</v>
      </c>
      <c r="G29" s="11">
        <v>-2</v>
      </c>
      <c r="H29" s="14">
        <v>18</v>
      </c>
      <c r="I29" s="28">
        <v>0.375</v>
      </c>
      <c r="J29" s="31" t="s">
        <v>647</v>
      </c>
      <c r="K29" s="36"/>
      <c r="L29" s="27"/>
    </row>
    <row r="30" spans="1:14" ht="20.149999999999999" customHeight="1" x14ac:dyDescent="0.55000000000000004">
      <c r="A30" s="1">
        <v>25</v>
      </c>
      <c r="B30" s="15" t="s">
        <v>199</v>
      </c>
      <c r="C30" s="179" t="s">
        <v>649</v>
      </c>
      <c r="D30" s="16">
        <v>10</v>
      </c>
      <c r="E30" s="17">
        <v>9</v>
      </c>
      <c r="F30" s="18">
        <v>0.37037037037037035</v>
      </c>
      <c r="G30" s="11">
        <v>-7</v>
      </c>
      <c r="H30" s="14">
        <v>12</v>
      </c>
      <c r="I30" s="28">
        <v>0.37037037037037035</v>
      </c>
      <c r="J30" s="31" t="s">
        <v>650</v>
      </c>
      <c r="K30" s="36"/>
      <c r="L30" s="27"/>
    </row>
    <row r="31" spans="1:14" ht="20.149999999999999" customHeight="1" x14ac:dyDescent="0.55000000000000004">
      <c r="A31" s="1">
        <v>26</v>
      </c>
      <c r="B31" s="15" t="s">
        <v>206</v>
      </c>
      <c r="C31" s="179" t="s">
        <v>651</v>
      </c>
      <c r="D31" s="16">
        <v>7</v>
      </c>
      <c r="E31" s="17">
        <v>9</v>
      </c>
      <c r="F31" s="18">
        <v>0.25925925925925924</v>
      </c>
      <c r="G31" s="11">
        <v>-15</v>
      </c>
      <c r="H31" s="14">
        <v>4</v>
      </c>
      <c r="I31" s="28">
        <v>0.25925925925925924</v>
      </c>
      <c r="J31" s="31" t="s">
        <v>652</v>
      </c>
      <c r="K31" s="36"/>
      <c r="L31" s="27"/>
    </row>
    <row r="32" spans="1:14" ht="20.149999999999999" customHeight="1" x14ac:dyDescent="0.55000000000000004">
      <c r="A32" s="1">
        <v>27</v>
      </c>
      <c r="B32" s="15" t="s">
        <v>215</v>
      </c>
      <c r="C32" s="179" t="s">
        <v>653</v>
      </c>
      <c r="D32" s="16">
        <v>6</v>
      </c>
      <c r="E32" s="17">
        <v>8</v>
      </c>
      <c r="F32" s="18">
        <v>0.25</v>
      </c>
      <c r="G32" s="11">
        <v>-10</v>
      </c>
      <c r="H32" s="14">
        <v>6</v>
      </c>
      <c r="I32" s="28">
        <v>0.25</v>
      </c>
      <c r="J32" s="31" t="s">
        <v>654</v>
      </c>
      <c r="L32" s="27"/>
    </row>
    <row r="33" spans="1:12" ht="20.149999999999999" customHeight="1" x14ac:dyDescent="0.55000000000000004">
      <c r="A33" s="1">
        <v>28</v>
      </c>
      <c r="B33" s="15" t="s">
        <v>219</v>
      </c>
      <c r="C33" s="179" t="s">
        <v>655</v>
      </c>
      <c r="D33" s="16">
        <v>6</v>
      </c>
      <c r="E33" s="17">
        <v>8</v>
      </c>
      <c r="F33" s="18">
        <v>0.25</v>
      </c>
      <c r="G33" s="11">
        <v>-14</v>
      </c>
      <c r="H33" s="14">
        <v>8</v>
      </c>
      <c r="I33" s="28">
        <v>0.25</v>
      </c>
      <c r="J33" s="31" t="s">
        <v>654</v>
      </c>
      <c r="L33" s="27"/>
    </row>
    <row r="34" spans="1:12" ht="20.149999999999999" customHeight="1" x14ac:dyDescent="0.55000000000000004">
      <c r="A34" s="1">
        <v>29</v>
      </c>
      <c r="B34" s="15" t="s">
        <v>229</v>
      </c>
      <c r="C34" s="179" t="s">
        <v>656</v>
      </c>
      <c r="D34" s="16">
        <v>4</v>
      </c>
      <c r="E34" s="17">
        <v>8</v>
      </c>
      <c r="F34" s="18">
        <v>0.16666666666666666</v>
      </c>
      <c r="G34" s="11">
        <v>-21</v>
      </c>
      <c r="H34" s="14">
        <v>6</v>
      </c>
      <c r="I34" s="28">
        <v>0.16666666666666666</v>
      </c>
      <c r="J34" s="31" t="s">
        <v>657</v>
      </c>
      <c r="L34" s="27"/>
    </row>
    <row r="35" spans="1:12" ht="20.149999999999999" customHeight="1" x14ac:dyDescent="0.55000000000000004">
      <c r="A35" s="1">
        <v>30</v>
      </c>
      <c r="B35" s="15" t="s">
        <v>194</v>
      </c>
      <c r="C35" s="179" t="s">
        <v>658</v>
      </c>
      <c r="D35" s="16">
        <v>4</v>
      </c>
      <c r="E35" s="17">
        <v>9</v>
      </c>
      <c r="F35" s="18">
        <v>0.14814814814814814</v>
      </c>
      <c r="G35" s="11">
        <v>-29</v>
      </c>
      <c r="H35" s="14">
        <v>2</v>
      </c>
      <c r="I35" s="28">
        <v>0.14814814814814814</v>
      </c>
      <c r="J35" s="31" t="s">
        <v>659</v>
      </c>
      <c r="L35" s="27"/>
    </row>
    <row r="36" spans="1:12" ht="20.149999999999999" customHeight="1" x14ac:dyDescent="0.55000000000000004">
      <c r="A36" s="1">
        <v>31</v>
      </c>
      <c r="B36" s="15" t="s">
        <v>196</v>
      </c>
      <c r="C36" s="179" t="s">
        <v>660</v>
      </c>
      <c r="D36" s="16">
        <v>4</v>
      </c>
      <c r="E36" s="17">
        <v>9</v>
      </c>
      <c r="F36" s="18">
        <v>0.14814814814814814</v>
      </c>
      <c r="G36" s="11">
        <v>-31</v>
      </c>
      <c r="H36" s="14">
        <v>4</v>
      </c>
      <c r="I36" s="28">
        <v>0.14814814814814814</v>
      </c>
      <c r="J36" s="31" t="s">
        <v>659</v>
      </c>
      <c r="L36" s="27"/>
    </row>
    <row r="37" spans="1:12" ht="20.149999999999999" customHeight="1" x14ac:dyDescent="0.55000000000000004">
      <c r="A37" s="1">
        <v>32</v>
      </c>
      <c r="B37" s="15" t="s">
        <v>205</v>
      </c>
      <c r="C37" s="179" t="s">
        <v>661</v>
      </c>
      <c r="D37" s="16">
        <v>4</v>
      </c>
      <c r="E37" s="17">
        <v>9</v>
      </c>
      <c r="F37" s="18">
        <v>0.14814814814814814</v>
      </c>
      <c r="G37" s="11">
        <v>-16</v>
      </c>
      <c r="H37" s="14">
        <v>3</v>
      </c>
      <c r="I37" s="28">
        <v>0.14814814814814814</v>
      </c>
      <c r="J37" s="31" t="s">
        <v>659</v>
      </c>
      <c r="L37" s="27"/>
    </row>
    <row r="38" spans="1:12" ht="20.149999999999999" customHeight="1" x14ac:dyDescent="0.55000000000000004">
      <c r="A38" s="1">
        <v>33</v>
      </c>
      <c r="B38" s="15" t="s">
        <v>128</v>
      </c>
      <c r="C38" s="179" t="s">
        <v>662</v>
      </c>
      <c r="D38" s="16">
        <v>4</v>
      </c>
      <c r="E38" s="17">
        <v>9</v>
      </c>
      <c r="F38" s="18">
        <v>0.14814814814814814</v>
      </c>
      <c r="G38" s="11">
        <v>-28</v>
      </c>
      <c r="H38" s="14">
        <v>2</v>
      </c>
      <c r="I38" s="28">
        <v>0.14814814814814814</v>
      </c>
      <c r="J38" s="31" t="s">
        <v>659</v>
      </c>
      <c r="L38" s="27"/>
    </row>
    <row r="39" spans="1:12" ht="20.149999999999999" customHeight="1" x14ac:dyDescent="0.55000000000000004">
      <c r="A39" s="1">
        <v>34</v>
      </c>
      <c r="B39" s="15" t="s">
        <v>214</v>
      </c>
      <c r="C39" s="179" t="s">
        <v>663</v>
      </c>
      <c r="D39" s="16">
        <v>3</v>
      </c>
      <c r="E39" s="17">
        <v>8</v>
      </c>
      <c r="F39" s="18">
        <v>0.125</v>
      </c>
      <c r="G39" s="11">
        <v>-30</v>
      </c>
      <c r="H39" s="14">
        <v>7</v>
      </c>
      <c r="I39" s="28">
        <v>0.125</v>
      </c>
      <c r="J39" s="31" t="s">
        <v>664</v>
      </c>
      <c r="L39" s="27"/>
    </row>
    <row r="40" spans="1:12" ht="20.149999999999999" customHeight="1" x14ac:dyDescent="0.55000000000000004">
      <c r="A40" s="1">
        <v>35</v>
      </c>
      <c r="B40" s="15" t="s">
        <v>223</v>
      </c>
      <c r="C40" s="179" t="s">
        <v>665</v>
      </c>
      <c r="D40" s="16">
        <v>3</v>
      </c>
      <c r="E40" s="17">
        <v>8</v>
      </c>
      <c r="F40" s="18">
        <v>0.125</v>
      </c>
      <c r="G40" s="11">
        <v>-37</v>
      </c>
      <c r="H40" s="14">
        <v>7</v>
      </c>
      <c r="I40" s="28">
        <v>0.125</v>
      </c>
      <c r="J40" s="31" t="s">
        <v>664</v>
      </c>
      <c r="L40" s="27"/>
    </row>
    <row r="41" spans="1:12" ht="20.149999999999999" customHeight="1" x14ac:dyDescent="0.55000000000000004">
      <c r="A41" s="1">
        <v>36</v>
      </c>
      <c r="B41" s="15" t="s">
        <v>225</v>
      </c>
      <c r="C41" s="179" t="s">
        <v>666</v>
      </c>
      <c r="D41" s="16">
        <v>3</v>
      </c>
      <c r="E41" s="17">
        <v>8</v>
      </c>
      <c r="F41" s="18">
        <v>0.125</v>
      </c>
      <c r="G41" s="11">
        <v>-32</v>
      </c>
      <c r="H41" s="14">
        <v>6</v>
      </c>
      <c r="I41" s="28">
        <v>0.125</v>
      </c>
      <c r="J41" s="31" t="s">
        <v>664</v>
      </c>
      <c r="L41" s="27"/>
    </row>
    <row r="42" spans="1:12" ht="20.149999999999999" customHeight="1" x14ac:dyDescent="0.55000000000000004">
      <c r="A42" s="1">
        <v>37</v>
      </c>
      <c r="B42" s="15" t="s">
        <v>204</v>
      </c>
      <c r="C42" s="179" t="s">
        <v>667</v>
      </c>
      <c r="D42" s="16">
        <v>3</v>
      </c>
      <c r="E42" s="17">
        <v>9</v>
      </c>
      <c r="F42" s="18">
        <v>0.1111111111111111</v>
      </c>
      <c r="G42" s="11">
        <v>-36</v>
      </c>
      <c r="H42" s="14">
        <v>1</v>
      </c>
      <c r="I42" s="28">
        <v>0.1111111111111111</v>
      </c>
      <c r="J42" s="31" t="s">
        <v>668</v>
      </c>
      <c r="L42" s="27"/>
    </row>
    <row r="43" spans="1:12" ht="20.149999999999999" customHeight="1" x14ac:dyDescent="0.55000000000000004">
      <c r="A43" s="1">
        <v>38</v>
      </c>
      <c r="B43" s="15" t="s">
        <v>195</v>
      </c>
      <c r="C43" s="179" t="s">
        <v>669</v>
      </c>
      <c r="D43" s="16">
        <v>0</v>
      </c>
      <c r="E43" s="17">
        <v>9</v>
      </c>
      <c r="F43" s="18">
        <v>0</v>
      </c>
      <c r="G43" s="11">
        <v>-26</v>
      </c>
      <c r="H43" s="14">
        <v>1</v>
      </c>
      <c r="I43" s="28">
        <v>0</v>
      </c>
      <c r="J43" s="31" t="s">
        <v>670</v>
      </c>
      <c r="L43" s="27"/>
    </row>
  </sheetData>
  <sheetProtection sort="0"/>
  <sortState xmlns:xlrd2="http://schemas.microsoft.com/office/spreadsheetml/2017/richdata2" ref="B6:J43">
    <sortCondition descending="1" ref="I6:I43"/>
    <sortCondition ref="B6:B43"/>
  </sortState>
  <mergeCells count="6">
    <mergeCell ref="B5:C5"/>
    <mergeCell ref="A1:L1"/>
    <mergeCell ref="A2:L2"/>
    <mergeCell ref="A3:L3"/>
    <mergeCell ref="O3:W3"/>
    <mergeCell ref="A4:L4"/>
  </mergeCells>
  <phoneticPr fontId="57"/>
  <conditionalFormatting sqref="L6">
    <cfRule type="cellIs" dxfId="6" priority="6" stopIfTrue="1" operator="equal">
      <formula>"出場候補"</formula>
    </cfRule>
  </conditionalFormatting>
  <conditionalFormatting sqref="L6:L43">
    <cfRule type="cellIs" dxfId="5" priority="5" stopIfTrue="1" operator="equal">
      <formula>"出場候補"</formula>
    </cfRule>
  </conditionalFormatting>
  <conditionalFormatting sqref="L7:L20">
    <cfRule type="cellIs" dxfId="4" priority="3" stopIfTrue="1" operator="equal">
      <formula>"プレーオフ"</formula>
    </cfRule>
    <cfRule type="cellIs" dxfId="3" priority="4" stopIfTrue="1" operator="equal">
      <formula>"プレーオフ"</formula>
    </cfRule>
  </conditionalFormatting>
  <conditionalFormatting sqref="L7:L19">
    <cfRule type="cellIs" dxfId="2" priority="2" stopIfTrue="1" operator="equal">
      <formula>"出場候補"</formula>
    </cfRule>
  </conditionalFormatting>
  <conditionalFormatting sqref="L20:L43">
    <cfRule type="cellIs" dxfId="1" priority="1" stopIfTrue="1" operator="equal">
      <formula>"出場候補"</formula>
    </cfRule>
  </conditionalFormatting>
  <conditionalFormatting sqref="L7:L43 L5">
    <cfRule type="cellIs" dxfId="0" priority="18" stopIfTrue="1" operator="equal">
      <formula>"出場候補"</formula>
    </cfRule>
  </conditionalFormatting>
  <printOptions horizontalCentered="1"/>
  <pageMargins left="0" right="0" top="0.39305555555555599" bottom="0.196527777777778" header="0" footer="0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R116"/>
  <sheetViews>
    <sheetView view="pageBreakPreview" zoomScaleNormal="100" zoomScaleSheetLayoutView="100" workbookViewId="0">
      <selection sqref="A1:I1"/>
    </sheetView>
  </sheetViews>
  <sheetFormatPr defaultColWidth="9" defaultRowHeight="13" x14ac:dyDescent="0.55000000000000004"/>
  <cols>
    <col min="1" max="1" width="8.58203125" style="1" customWidth="1"/>
    <col min="2" max="2" width="9" style="1"/>
    <col min="3" max="3" width="13.83203125" style="1" customWidth="1"/>
    <col min="4" max="4" width="9" style="1"/>
    <col min="5" max="5" width="13.83203125" style="1" bestFit="1" customWidth="1"/>
    <col min="6" max="6" width="9" style="1"/>
    <col min="7" max="7" width="13.83203125" style="1" bestFit="1" customWidth="1"/>
    <col min="8" max="8" width="9" style="1" customWidth="1"/>
    <col min="9" max="9" width="13.83203125" style="1" customWidth="1"/>
    <col min="10" max="10" width="8.58203125" style="1" customWidth="1"/>
    <col min="11" max="11" width="5.58203125" style="1" customWidth="1"/>
    <col min="12" max="12" width="11.5" style="1" customWidth="1"/>
    <col min="13" max="13" width="5.58203125" style="1" customWidth="1"/>
    <col min="14" max="14" width="11.5" style="1" customWidth="1"/>
    <col min="15" max="15" width="5.58203125" style="1" customWidth="1"/>
    <col min="16" max="16" width="11.5" style="1" customWidth="1"/>
    <col min="17" max="17" width="5.58203125" style="1" customWidth="1"/>
    <col min="18" max="18" width="11.5" style="1" customWidth="1"/>
    <col min="19" max="250" width="9" style="1"/>
    <col min="251" max="251" width="8.58203125" style="1" customWidth="1"/>
    <col min="252" max="252" width="9" style="1"/>
    <col min="253" max="253" width="13.83203125" style="1" customWidth="1"/>
    <col min="254" max="254" width="9" style="1"/>
    <col min="255" max="255" width="13.83203125" style="1" bestFit="1" customWidth="1"/>
    <col min="256" max="256" width="9" style="1"/>
    <col min="257" max="257" width="13.83203125" style="1" bestFit="1" customWidth="1"/>
    <col min="258" max="16384" width="9" style="1"/>
  </cols>
  <sheetData>
    <row r="1" spans="1:9" ht="19" x14ac:dyDescent="0.55000000000000004">
      <c r="A1" s="451" t="s">
        <v>358</v>
      </c>
      <c r="B1" s="451"/>
      <c r="C1" s="451"/>
      <c r="D1" s="451"/>
      <c r="E1" s="451"/>
      <c r="F1" s="451"/>
      <c r="G1" s="451"/>
      <c r="H1" s="452"/>
      <c r="I1" s="452"/>
    </row>
    <row r="2" spans="1:9" ht="19" x14ac:dyDescent="0.55000000000000004">
      <c r="A2" s="451" t="s">
        <v>359</v>
      </c>
      <c r="B2" s="451"/>
      <c r="C2" s="451"/>
      <c r="D2" s="451"/>
      <c r="E2" s="451"/>
      <c r="F2" s="451"/>
      <c r="G2" s="451"/>
      <c r="H2" s="453"/>
      <c r="I2" s="453"/>
    </row>
    <row r="3" spans="1:9" ht="11.25" customHeight="1" x14ac:dyDescent="0.55000000000000004">
      <c r="A3" s="173"/>
      <c r="B3" s="173"/>
      <c r="C3" s="173"/>
      <c r="D3" s="173"/>
      <c r="E3" s="173"/>
      <c r="F3" s="173"/>
      <c r="G3" s="173"/>
    </row>
    <row r="4" spans="1:9" ht="16.5" x14ac:dyDescent="0.55000000000000004">
      <c r="A4" s="449" t="s">
        <v>360</v>
      </c>
      <c r="B4" s="450"/>
      <c r="C4" s="450"/>
      <c r="D4" s="450"/>
      <c r="E4" s="450"/>
      <c r="F4" s="450"/>
      <c r="G4" s="450"/>
    </row>
    <row r="5" spans="1:9" x14ac:dyDescent="0.55000000000000004">
      <c r="A5" s="193" t="s">
        <v>361</v>
      </c>
      <c r="B5" s="423" t="s">
        <v>362</v>
      </c>
      <c r="C5" s="436"/>
      <c r="D5" s="423" t="s">
        <v>363</v>
      </c>
      <c r="E5" s="436"/>
      <c r="F5" s="423" t="s">
        <v>364</v>
      </c>
      <c r="G5" s="436"/>
    </row>
    <row r="6" spans="1:9" x14ac:dyDescent="0.55000000000000004">
      <c r="A6" s="193" t="s">
        <v>365</v>
      </c>
      <c r="B6" s="415" t="s">
        <v>366</v>
      </c>
      <c r="C6" s="445"/>
      <c r="D6" s="415" t="s">
        <v>367</v>
      </c>
      <c r="E6" s="445"/>
      <c r="F6" s="415" t="s">
        <v>368</v>
      </c>
      <c r="G6" s="445"/>
    </row>
    <row r="7" spans="1:9" ht="18" x14ac:dyDescent="0.55000000000000004">
      <c r="A7" s="194" t="s">
        <v>369</v>
      </c>
      <c r="B7" s="415" t="s">
        <v>265</v>
      </c>
      <c r="C7" s="442"/>
      <c r="D7" s="415" t="s">
        <v>289</v>
      </c>
      <c r="E7" s="442"/>
      <c r="F7" s="415" t="s">
        <v>370</v>
      </c>
      <c r="G7" s="442"/>
    </row>
    <row r="8" spans="1:9" x14ac:dyDescent="0.55000000000000004">
      <c r="A8" s="195" t="s">
        <v>371</v>
      </c>
      <c r="B8" s="196" t="s">
        <v>372</v>
      </c>
      <c r="C8" s="197" t="s">
        <v>373</v>
      </c>
      <c r="D8" s="196" t="s">
        <v>374</v>
      </c>
      <c r="E8" s="198" t="s">
        <v>375</v>
      </c>
      <c r="F8" s="196" t="s">
        <v>372</v>
      </c>
      <c r="G8" s="197" t="s">
        <v>373</v>
      </c>
    </row>
    <row r="9" spans="1:9" x14ac:dyDescent="0.55000000000000004">
      <c r="A9" s="127" t="s">
        <v>376</v>
      </c>
      <c r="B9" s="128" t="s">
        <v>377</v>
      </c>
      <c r="C9" s="129" t="s">
        <v>378</v>
      </c>
      <c r="D9" s="128" t="s">
        <v>9</v>
      </c>
      <c r="E9" s="130" t="s">
        <v>379</v>
      </c>
      <c r="F9" s="128" t="s">
        <v>377</v>
      </c>
      <c r="G9" s="129" t="s">
        <v>378</v>
      </c>
    </row>
    <row r="10" spans="1:9" x14ac:dyDescent="0.55000000000000004">
      <c r="A10" s="127" t="s">
        <v>380</v>
      </c>
      <c r="B10" s="128" t="s">
        <v>381</v>
      </c>
      <c r="C10" s="129" t="s">
        <v>382</v>
      </c>
      <c r="D10" s="128" t="s">
        <v>383</v>
      </c>
      <c r="E10" s="130" t="s">
        <v>11</v>
      </c>
      <c r="F10" s="128" t="s">
        <v>381</v>
      </c>
      <c r="G10" s="129" t="s">
        <v>382</v>
      </c>
    </row>
    <row r="11" spans="1:9" x14ac:dyDescent="0.55000000000000004">
      <c r="A11" s="127" t="s">
        <v>384</v>
      </c>
      <c r="B11" s="128" t="s">
        <v>385</v>
      </c>
      <c r="C11" s="129" t="s">
        <v>386</v>
      </c>
      <c r="D11" s="128" t="s">
        <v>14</v>
      </c>
      <c r="E11" s="130" t="s">
        <v>387</v>
      </c>
      <c r="F11" s="128" t="s">
        <v>385</v>
      </c>
      <c r="G11" s="129" t="s">
        <v>386</v>
      </c>
    </row>
    <row r="12" spans="1:9" x14ac:dyDescent="0.55000000000000004">
      <c r="A12" s="127" t="s">
        <v>388</v>
      </c>
      <c r="B12" s="128" t="s">
        <v>389</v>
      </c>
      <c r="C12" s="130" t="s">
        <v>390</v>
      </c>
      <c r="D12" s="128" t="s">
        <v>391</v>
      </c>
      <c r="E12" s="130" t="s">
        <v>17</v>
      </c>
      <c r="F12" s="131" t="s">
        <v>392</v>
      </c>
      <c r="G12" s="132" t="s">
        <v>393</v>
      </c>
    </row>
    <row r="13" spans="1:9" x14ac:dyDescent="0.55000000000000004">
      <c r="A13" s="127" t="s">
        <v>394</v>
      </c>
      <c r="B13" s="128" t="s">
        <v>392</v>
      </c>
      <c r="C13" s="130" t="s">
        <v>393</v>
      </c>
      <c r="D13" s="128" t="s">
        <v>20</v>
      </c>
      <c r="E13" s="130" t="s">
        <v>395</v>
      </c>
      <c r="F13" s="131" t="s">
        <v>389</v>
      </c>
      <c r="G13" s="132" t="s">
        <v>390</v>
      </c>
    </row>
    <row r="14" spans="1:9" ht="13.5" customHeight="1" x14ac:dyDescent="0.55000000000000004">
      <c r="A14" s="133" t="s">
        <v>396</v>
      </c>
      <c r="B14" s="134" t="s">
        <v>397</v>
      </c>
      <c r="C14" s="135" t="s">
        <v>398</v>
      </c>
      <c r="D14" s="417"/>
      <c r="E14" s="418"/>
      <c r="F14" s="134" t="s">
        <v>397</v>
      </c>
      <c r="G14" s="136" t="s">
        <v>398</v>
      </c>
    </row>
    <row r="15" spans="1:9" x14ac:dyDescent="0.55000000000000004">
      <c r="A15" s="137"/>
      <c r="B15" s="137"/>
      <c r="C15" s="137"/>
      <c r="D15" s="137"/>
      <c r="E15" s="137"/>
      <c r="F15" s="137"/>
      <c r="G15" s="137"/>
    </row>
    <row r="16" spans="1:9" x14ac:dyDescent="0.55000000000000004">
      <c r="A16" s="193" t="s">
        <v>361</v>
      </c>
      <c r="B16" s="423" t="s">
        <v>399</v>
      </c>
      <c r="C16" s="436"/>
      <c r="D16" s="423" t="s">
        <v>400</v>
      </c>
      <c r="E16" s="436"/>
      <c r="F16" s="423" t="s">
        <v>401</v>
      </c>
      <c r="G16" s="436"/>
    </row>
    <row r="17" spans="1:7" x14ac:dyDescent="0.55000000000000004">
      <c r="A17" s="193" t="s">
        <v>365</v>
      </c>
      <c r="B17" s="415" t="s">
        <v>402</v>
      </c>
      <c r="C17" s="447"/>
      <c r="D17" s="415" t="s">
        <v>403</v>
      </c>
      <c r="E17" s="445"/>
      <c r="F17" s="415" t="s">
        <v>404</v>
      </c>
      <c r="G17" s="445"/>
    </row>
    <row r="18" spans="1:7" ht="18" x14ac:dyDescent="0.55000000000000004">
      <c r="A18" s="194" t="s">
        <v>369</v>
      </c>
      <c r="B18" s="415" t="s">
        <v>405</v>
      </c>
      <c r="C18" s="442"/>
      <c r="D18" s="415" t="s">
        <v>406</v>
      </c>
      <c r="E18" s="442"/>
      <c r="F18" s="415" t="s">
        <v>407</v>
      </c>
      <c r="G18" s="442"/>
    </row>
    <row r="19" spans="1:7" x14ac:dyDescent="0.55000000000000004">
      <c r="A19" s="195" t="s">
        <v>371</v>
      </c>
      <c r="B19" s="199" t="s">
        <v>392</v>
      </c>
      <c r="C19" s="200" t="s">
        <v>13</v>
      </c>
      <c r="D19" s="199" t="s">
        <v>26</v>
      </c>
      <c r="E19" s="201" t="s">
        <v>27</v>
      </c>
      <c r="F19" s="199" t="s">
        <v>392</v>
      </c>
      <c r="G19" s="201" t="s">
        <v>13</v>
      </c>
    </row>
    <row r="20" spans="1:7" x14ac:dyDescent="0.55000000000000004">
      <c r="A20" s="127" t="s">
        <v>376</v>
      </c>
      <c r="B20" s="138" t="s">
        <v>381</v>
      </c>
      <c r="C20" s="174" t="s">
        <v>16</v>
      </c>
      <c r="D20" s="138" t="s">
        <v>28</v>
      </c>
      <c r="E20" s="139" t="s">
        <v>29</v>
      </c>
      <c r="F20" s="138" t="s">
        <v>381</v>
      </c>
      <c r="G20" s="139" t="s">
        <v>16</v>
      </c>
    </row>
    <row r="21" spans="1:7" x14ac:dyDescent="0.55000000000000004">
      <c r="A21" s="127" t="s">
        <v>380</v>
      </c>
      <c r="B21" s="138" t="s">
        <v>408</v>
      </c>
      <c r="C21" s="174" t="s">
        <v>30</v>
      </c>
      <c r="D21" s="138" t="s">
        <v>31</v>
      </c>
      <c r="E21" s="139" t="s">
        <v>32</v>
      </c>
      <c r="F21" s="138" t="s">
        <v>408</v>
      </c>
      <c r="G21" s="139" t="s">
        <v>30</v>
      </c>
    </row>
    <row r="22" spans="1:7" x14ac:dyDescent="0.55000000000000004">
      <c r="A22" s="127" t="s">
        <v>384</v>
      </c>
      <c r="B22" s="138" t="s">
        <v>409</v>
      </c>
      <c r="C22" s="174" t="s">
        <v>33</v>
      </c>
      <c r="D22" s="138" t="s">
        <v>34</v>
      </c>
      <c r="E22" s="139" t="s">
        <v>35</v>
      </c>
      <c r="F22" s="138" t="s">
        <v>409</v>
      </c>
      <c r="G22" s="139" t="s">
        <v>33</v>
      </c>
    </row>
    <row r="23" spans="1:7" x14ac:dyDescent="0.55000000000000004">
      <c r="A23" s="127" t="s">
        <v>388</v>
      </c>
      <c r="B23" s="138" t="s">
        <v>377</v>
      </c>
      <c r="C23" s="174" t="s">
        <v>18</v>
      </c>
      <c r="D23" s="138" t="s">
        <v>36</v>
      </c>
      <c r="E23" s="139" t="s">
        <v>37</v>
      </c>
      <c r="F23" s="138" t="s">
        <v>377</v>
      </c>
      <c r="G23" s="139" t="s">
        <v>18</v>
      </c>
    </row>
    <row r="24" spans="1:7" x14ac:dyDescent="0.55000000000000004">
      <c r="A24" s="133" t="s">
        <v>394</v>
      </c>
      <c r="B24" s="140" t="s">
        <v>397</v>
      </c>
      <c r="C24" s="141" t="s">
        <v>7</v>
      </c>
      <c r="D24" s="140" t="s">
        <v>38</v>
      </c>
      <c r="E24" s="142" t="s">
        <v>39</v>
      </c>
      <c r="F24" s="140" t="s">
        <v>397</v>
      </c>
      <c r="G24" s="142" t="s">
        <v>7</v>
      </c>
    </row>
    <row r="25" spans="1:7" x14ac:dyDescent="0.55000000000000004">
      <c r="A25" s="143"/>
      <c r="B25" s="143"/>
      <c r="C25" s="143"/>
      <c r="D25" s="143"/>
      <c r="E25" s="143"/>
      <c r="F25" s="143"/>
      <c r="G25" s="143"/>
    </row>
    <row r="26" spans="1:7" ht="16.5" x14ac:dyDescent="0.55000000000000004">
      <c r="A26" s="434" t="s">
        <v>410</v>
      </c>
      <c r="B26" s="435"/>
      <c r="C26" s="435"/>
      <c r="D26" s="435"/>
      <c r="E26" s="435"/>
      <c r="F26" s="435"/>
      <c r="G26" s="435"/>
    </row>
    <row r="27" spans="1:7" ht="13.5" customHeight="1" x14ac:dyDescent="0.55000000000000004">
      <c r="A27" s="193" t="s">
        <v>361</v>
      </c>
      <c r="B27" s="423" t="s">
        <v>362</v>
      </c>
      <c r="C27" s="436"/>
      <c r="D27" s="423" t="s">
        <v>363</v>
      </c>
      <c r="E27" s="436"/>
      <c r="F27" s="423" t="s">
        <v>364</v>
      </c>
      <c r="G27" s="436"/>
    </row>
    <row r="28" spans="1:7" ht="13.5" customHeight="1" x14ac:dyDescent="0.55000000000000004">
      <c r="A28" s="193" t="s">
        <v>365</v>
      </c>
      <c r="B28" s="427" t="s">
        <v>367</v>
      </c>
      <c r="C28" s="448"/>
      <c r="D28" s="427" t="s">
        <v>368</v>
      </c>
      <c r="E28" s="448"/>
      <c r="F28" s="427" t="s">
        <v>403</v>
      </c>
      <c r="G28" s="448"/>
    </row>
    <row r="29" spans="1:7" ht="18" x14ac:dyDescent="0.55000000000000004">
      <c r="A29" s="202" t="s">
        <v>369</v>
      </c>
      <c r="B29" s="444" t="s">
        <v>411</v>
      </c>
      <c r="C29" s="445"/>
      <c r="D29" s="415" t="s">
        <v>412</v>
      </c>
      <c r="E29" s="446"/>
      <c r="F29" s="415" t="s">
        <v>413</v>
      </c>
      <c r="G29" s="442"/>
    </row>
    <row r="30" spans="1:7" x14ac:dyDescent="0.55000000000000004">
      <c r="A30" s="195" t="s">
        <v>371</v>
      </c>
      <c r="B30" s="138" t="s">
        <v>414</v>
      </c>
      <c r="C30" s="130" t="s">
        <v>415</v>
      </c>
      <c r="D30" s="199" t="s">
        <v>416</v>
      </c>
      <c r="E30" s="129" t="s">
        <v>417</v>
      </c>
      <c r="F30" s="138" t="s">
        <v>414</v>
      </c>
      <c r="G30" s="129" t="s">
        <v>415</v>
      </c>
    </row>
    <row r="31" spans="1:7" x14ac:dyDescent="0.55000000000000004">
      <c r="A31" s="127" t="s">
        <v>376</v>
      </c>
      <c r="B31" s="138" t="s">
        <v>418</v>
      </c>
      <c r="C31" s="174" t="s">
        <v>419</v>
      </c>
      <c r="D31" s="128" t="s">
        <v>420</v>
      </c>
      <c r="E31" s="129" t="s">
        <v>421</v>
      </c>
      <c r="F31" s="138" t="s">
        <v>418</v>
      </c>
      <c r="G31" s="139" t="s">
        <v>419</v>
      </c>
    </row>
    <row r="32" spans="1:7" x14ac:dyDescent="0.55000000000000004">
      <c r="A32" s="127" t="s">
        <v>380</v>
      </c>
      <c r="B32" s="138" t="s">
        <v>422</v>
      </c>
      <c r="C32" s="130" t="s">
        <v>423</v>
      </c>
      <c r="D32" s="138" t="s">
        <v>424</v>
      </c>
      <c r="E32" s="129" t="s">
        <v>425</v>
      </c>
      <c r="F32" s="138" t="s">
        <v>422</v>
      </c>
      <c r="G32" s="129" t="s">
        <v>423</v>
      </c>
    </row>
    <row r="33" spans="1:7" x14ac:dyDescent="0.55000000000000004">
      <c r="A33" s="127" t="s">
        <v>384</v>
      </c>
      <c r="B33" s="138" t="s">
        <v>426</v>
      </c>
      <c r="C33" s="130" t="s">
        <v>427</v>
      </c>
      <c r="D33" s="128" t="s">
        <v>428</v>
      </c>
      <c r="E33" s="129" t="s">
        <v>429</v>
      </c>
      <c r="F33" s="138" t="s">
        <v>426</v>
      </c>
      <c r="G33" s="129" t="s">
        <v>427</v>
      </c>
    </row>
    <row r="34" spans="1:7" x14ac:dyDescent="0.55000000000000004">
      <c r="A34" s="127" t="s">
        <v>388</v>
      </c>
      <c r="B34" s="138" t="s">
        <v>430</v>
      </c>
      <c r="C34" s="130" t="s">
        <v>431</v>
      </c>
      <c r="D34" s="138" t="s">
        <v>432</v>
      </c>
      <c r="E34" s="129" t="s">
        <v>433</v>
      </c>
      <c r="F34" s="138" t="s">
        <v>430</v>
      </c>
      <c r="G34" s="129" t="s">
        <v>431</v>
      </c>
    </row>
    <row r="35" spans="1:7" x14ac:dyDescent="0.55000000000000004">
      <c r="A35" s="127" t="s">
        <v>394</v>
      </c>
      <c r="B35" s="138" t="s">
        <v>434</v>
      </c>
      <c r="C35" s="130" t="s">
        <v>435</v>
      </c>
      <c r="D35" s="128" t="s">
        <v>436</v>
      </c>
      <c r="E35" s="129" t="s">
        <v>437</v>
      </c>
      <c r="F35" s="138" t="s">
        <v>434</v>
      </c>
      <c r="G35" s="129" t="s">
        <v>435</v>
      </c>
    </row>
    <row r="36" spans="1:7" ht="13.5" customHeight="1" x14ac:dyDescent="0.55000000000000004">
      <c r="A36" s="133" t="s">
        <v>396</v>
      </c>
      <c r="B36" s="134" t="s">
        <v>438</v>
      </c>
      <c r="C36" s="135" t="s">
        <v>439</v>
      </c>
      <c r="D36" s="417"/>
      <c r="E36" s="418"/>
      <c r="F36" s="134" t="s">
        <v>438</v>
      </c>
      <c r="G36" s="136" t="s">
        <v>439</v>
      </c>
    </row>
    <row r="37" spans="1:7" x14ac:dyDescent="0.55000000000000004">
      <c r="A37" s="144"/>
      <c r="B37" s="175"/>
      <c r="C37" s="174"/>
      <c r="D37" s="175"/>
      <c r="E37" s="174"/>
      <c r="F37" s="174"/>
      <c r="G37" s="174"/>
    </row>
    <row r="38" spans="1:7" x14ac:dyDescent="0.55000000000000004">
      <c r="A38" s="193" t="s">
        <v>361</v>
      </c>
      <c r="B38" s="423" t="s">
        <v>440</v>
      </c>
      <c r="C38" s="436"/>
      <c r="D38" s="423" t="s">
        <v>441</v>
      </c>
      <c r="E38" s="436"/>
      <c r="F38" s="423" t="s">
        <v>442</v>
      </c>
      <c r="G38" s="436"/>
    </row>
    <row r="39" spans="1:7" x14ac:dyDescent="0.55000000000000004">
      <c r="A39" s="193" t="s">
        <v>365</v>
      </c>
      <c r="B39" s="415" t="s">
        <v>443</v>
      </c>
      <c r="C39" s="447"/>
      <c r="D39" s="415" t="s">
        <v>444</v>
      </c>
      <c r="E39" s="445"/>
      <c r="F39" s="415" t="s">
        <v>404</v>
      </c>
      <c r="G39" s="445"/>
    </row>
    <row r="40" spans="1:7" ht="18" x14ac:dyDescent="0.55000000000000004">
      <c r="A40" s="194" t="s">
        <v>369</v>
      </c>
      <c r="B40" s="415" t="s">
        <v>272</v>
      </c>
      <c r="C40" s="442"/>
      <c r="D40" s="415" t="s">
        <v>278</v>
      </c>
      <c r="E40" s="443"/>
      <c r="F40" s="415" t="s">
        <v>407</v>
      </c>
      <c r="G40" s="442"/>
    </row>
    <row r="41" spans="1:7" x14ac:dyDescent="0.55000000000000004">
      <c r="A41" s="195" t="s">
        <v>371</v>
      </c>
      <c r="B41" s="196" t="s">
        <v>446</v>
      </c>
      <c r="C41" s="197" t="s">
        <v>447</v>
      </c>
      <c r="D41" s="196" t="s">
        <v>44</v>
      </c>
      <c r="E41" s="198" t="s">
        <v>45</v>
      </c>
      <c r="F41" s="196" t="s">
        <v>446</v>
      </c>
      <c r="G41" s="197" t="s">
        <v>447</v>
      </c>
    </row>
    <row r="42" spans="1:7" x14ac:dyDescent="0.55000000000000004">
      <c r="A42" s="127" t="s">
        <v>376</v>
      </c>
      <c r="B42" s="128" t="s">
        <v>448</v>
      </c>
      <c r="C42" s="129" t="s">
        <v>46</v>
      </c>
      <c r="D42" s="128" t="s">
        <v>47</v>
      </c>
      <c r="E42" s="130" t="s">
        <v>48</v>
      </c>
      <c r="F42" s="128" t="s">
        <v>448</v>
      </c>
      <c r="G42" s="129" t="s">
        <v>46</v>
      </c>
    </row>
    <row r="43" spans="1:7" x14ac:dyDescent="0.55000000000000004">
      <c r="A43" s="127" t="s">
        <v>380</v>
      </c>
      <c r="B43" s="128" t="s">
        <v>449</v>
      </c>
      <c r="C43" s="129" t="s">
        <v>450</v>
      </c>
      <c r="D43" s="128" t="s">
        <v>51</v>
      </c>
      <c r="E43" s="130" t="s">
        <v>52</v>
      </c>
      <c r="F43" s="128" t="s">
        <v>449</v>
      </c>
      <c r="G43" s="129" t="s">
        <v>450</v>
      </c>
    </row>
    <row r="44" spans="1:7" x14ac:dyDescent="0.55000000000000004">
      <c r="A44" s="127" t="s">
        <v>384</v>
      </c>
      <c r="B44" s="128" t="s">
        <v>451</v>
      </c>
      <c r="C44" s="129" t="s">
        <v>54</v>
      </c>
      <c r="D44" s="128" t="s">
        <v>55</v>
      </c>
      <c r="E44" s="130" t="s">
        <v>56</v>
      </c>
      <c r="F44" s="128" t="s">
        <v>451</v>
      </c>
      <c r="G44" s="129" t="s">
        <v>54</v>
      </c>
    </row>
    <row r="45" spans="1:7" x14ac:dyDescent="0.55000000000000004">
      <c r="A45" s="127" t="s">
        <v>388</v>
      </c>
      <c r="B45" s="128" t="s">
        <v>452</v>
      </c>
      <c r="C45" s="129" t="s">
        <v>453</v>
      </c>
      <c r="D45" s="128" t="s">
        <v>59</v>
      </c>
      <c r="E45" s="130" t="s">
        <v>60</v>
      </c>
      <c r="F45" s="128" t="s">
        <v>452</v>
      </c>
      <c r="G45" s="129" t="s">
        <v>453</v>
      </c>
    </row>
    <row r="46" spans="1:7" x14ac:dyDescent="0.55000000000000004">
      <c r="A46" s="133" t="s">
        <v>394</v>
      </c>
      <c r="B46" s="134" t="s">
        <v>454</v>
      </c>
      <c r="C46" s="136" t="s">
        <v>62</v>
      </c>
      <c r="D46" s="134" t="s">
        <v>63</v>
      </c>
      <c r="E46" s="135" t="s">
        <v>64</v>
      </c>
      <c r="F46" s="134" t="s">
        <v>454</v>
      </c>
      <c r="G46" s="136" t="s">
        <v>62</v>
      </c>
    </row>
    <row r="47" spans="1:7" x14ac:dyDescent="0.55000000000000004">
      <c r="A47" s="145"/>
      <c r="B47" s="146"/>
      <c r="C47" s="174"/>
      <c r="D47" s="146"/>
      <c r="E47" s="174"/>
      <c r="F47" s="174"/>
      <c r="G47" s="174"/>
    </row>
    <row r="48" spans="1:7" ht="16.5" x14ac:dyDescent="0.55000000000000004">
      <c r="A48" s="434" t="s">
        <v>455</v>
      </c>
      <c r="B48" s="435"/>
      <c r="C48" s="435"/>
      <c r="D48" s="435"/>
      <c r="E48" s="435"/>
      <c r="F48" s="435"/>
      <c r="G48" s="435"/>
    </row>
    <row r="49" spans="1:9" x14ac:dyDescent="0.55000000000000004">
      <c r="A49" s="193" t="s">
        <v>1</v>
      </c>
      <c r="B49" s="423" t="s">
        <v>2</v>
      </c>
      <c r="C49" s="454"/>
      <c r="D49" s="454"/>
      <c r="E49" s="437"/>
      <c r="F49" s="423" t="s">
        <v>96</v>
      </c>
      <c r="G49" s="454"/>
      <c r="H49" s="454"/>
      <c r="I49" s="437"/>
    </row>
    <row r="50" spans="1:9" ht="13.5" customHeight="1" x14ac:dyDescent="0.55000000000000004">
      <c r="A50" s="193" t="s">
        <v>3</v>
      </c>
      <c r="B50" s="415" t="s">
        <v>97</v>
      </c>
      <c r="C50" s="419"/>
      <c r="D50" s="415" t="s">
        <v>98</v>
      </c>
      <c r="E50" s="419"/>
      <c r="F50" s="427" t="s">
        <v>4</v>
      </c>
      <c r="G50" s="431"/>
      <c r="H50" s="427" t="s">
        <v>22</v>
      </c>
      <c r="I50" s="431"/>
    </row>
    <row r="51" spans="1:9" x14ac:dyDescent="0.55000000000000004">
      <c r="A51" s="194" t="s">
        <v>5</v>
      </c>
      <c r="B51" s="415" t="s">
        <v>293</v>
      </c>
      <c r="C51" s="419"/>
      <c r="D51" s="415" t="s">
        <v>549</v>
      </c>
      <c r="E51" s="419"/>
      <c r="F51" s="415" t="s">
        <v>527</v>
      </c>
      <c r="G51" s="419"/>
      <c r="H51" s="415" t="s">
        <v>526</v>
      </c>
      <c r="I51" s="419"/>
    </row>
    <row r="52" spans="1:9" x14ac:dyDescent="0.55000000000000004">
      <c r="A52" s="203" t="s">
        <v>371</v>
      </c>
      <c r="B52" s="255" t="s">
        <v>537</v>
      </c>
      <c r="C52" s="259" t="s">
        <v>545</v>
      </c>
      <c r="D52" s="255" t="s">
        <v>550</v>
      </c>
      <c r="E52" s="259" t="s">
        <v>554</v>
      </c>
      <c r="F52" s="196" t="s">
        <v>57</v>
      </c>
      <c r="G52" s="197" t="s">
        <v>99</v>
      </c>
      <c r="H52" s="196" t="s">
        <v>100</v>
      </c>
      <c r="I52" s="197" t="s">
        <v>95</v>
      </c>
    </row>
    <row r="53" spans="1:9" x14ac:dyDescent="0.55000000000000004">
      <c r="A53" s="148" t="s">
        <v>376</v>
      </c>
      <c r="B53" s="131" t="s">
        <v>538</v>
      </c>
      <c r="C53" s="132" t="s">
        <v>546</v>
      </c>
      <c r="D53" s="131" t="s">
        <v>551</v>
      </c>
      <c r="E53" s="132" t="s">
        <v>555</v>
      </c>
      <c r="F53" s="128" t="s">
        <v>101</v>
      </c>
      <c r="G53" s="129" t="s">
        <v>50</v>
      </c>
      <c r="H53" s="128" t="s">
        <v>94</v>
      </c>
      <c r="I53" s="129" t="s">
        <v>102</v>
      </c>
    </row>
    <row r="54" spans="1:9" x14ac:dyDescent="0.55000000000000004">
      <c r="A54" s="148" t="s">
        <v>380</v>
      </c>
      <c r="B54" s="128" t="s">
        <v>53</v>
      </c>
      <c r="C54" s="129" t="s">
        <v>54</v>
      </c>
      <c r="D54" s="128" t="s">
        <v>103</v>
      </c>
      <c r="E54" s="129" t="s">
        <v>104</v>
      </c>
      <c r="F54" s="128" t="s">
        <v>53</v>
      </c>
      <c r="G54" s="129" t="s">
        <v>54</v>
      </c>
      <c r="H54" s="128" t="s">
        <v>103</v>
      </c>
      <c r="I54" s="129" t="s">
        <v>104</v>
      </c>
    </row>
    <row r="55" spans="1:9" x14ac:dyDescent="0.55000000000000004">
      <c r="A55" s="148" t="s">
        <v>384</v>
      </c>
      <c r="B55" s="131" t="s">
        <v>539</v>
      </c>
      <c r="C55" s="132" t="s">
        <v>542</v>
      </c>
      <c r="D55" s="131" t="s">
        <v>552</v>
      </c>
      <c r="E55" s="132" t="s">
        <v>556</v>
      </c>
      <c r="F55" s="128" t="s">
        <v>49</v>
      </c>
      <c r="G55" s="129" t="s">
        <v>105</v>
      </c>
      <c r="H55" s="128" t="s">
        <v>106</v>
      </c>
      <c r="I55" s="129" t="s">
        <v>58</v>
      </c>
    </row>
    <row r="56" spans="1:9" x14ac:dyDescent="0.55000000000000004">
      <c r="A56" s="148" t="s">
        <v>388</v>
      </c>
      <c r="B56" s="131" t="s">
        <v>540</v>
      </c>
      <c r="C56" s="257" t="s">
        <v>543</v>
      </c>
      <c r="D56" s="131" t="s">
        <v>553</v>
      </c>
      <c r="E56" s="257" t="s">
        <v>557</v>
      </c>
      <c r="F56" s="128" t="s">
        <v>107</v>
      </c>
      <c r="G56" s="130" t="s">
        <v>62</v>
      </c>
      <c r="H56" s="128" t="s">
        <v>61</v>
      </c>
      <c r="I56" s="129" t="s">
        <v>108</v>
      </c>
    </row>
    <row r="57" spans="1:9" x14ac:dyDescent="0.55000000000000004">
      <c r="A57" s="152" t="s">
        <v>394</v>
      </c>
      <c r="B57" s="256" t="s">
        <v>541</v>
      </c>
      <c r="C57" s="258" t="s">
        <v>544</v>
      </c>
      <c r="D57" s="135"/>
      <c r="E57" s="135"/>
      <c r="F57" s="134"/>
      <c r="G57" s="136"/>
      <c r="H57" s="135"/>
      <c r="I57" s="136"/>
    </row>
    <row r="58" spans="1:9" hidden="1" x14ac:dyDescent="0.55000000000000004">
      <c r="A58" s="152" t="s">
        <v>396</v>
      </c>
      <c r="B58" s="134"/>
      <c r="C58" s="136"/>
      <c r="D58" s="135"/>
      <c r="E58" s="135"/>
      <c r="F58" s="134"/>
      <c r="G58" s="136"/>
      <c r="H58" s="135"/>
      <c r="I58" s="136"/>
    </row>
    <row r="59" spans="1:9" x14ac:dyDescent="0.55000000000000004">
      <c r="A59" s="218"/>
      <c r="B59" s="218"/>
      <c r="C59" s="218"/>
      <c r="D59" s="218"/>
      <c r="E59" s="218"/>
      <c r="F59" s="218"/>
      <c r="G59" s="218"/>
    </row>
    <row r="60" spans="1:9" x14ac:dyDescent="0.55000000000000004">
      <c r="A60" s="193" t="s">
        <v>1</v>
      </c>
      <c r="B60" s="423" t="s">
        <v>65</v>
      </c>
      <c r="C60" s="436"/>
      <c r="D60" s="423" t="s">
        <v>66</v>
      </c>
      <c r="E60" s="436"/>
      <c r="F60" s="423" t="s">
        <v>67</v>
      </c>
      <c r="G60" s="436"/>
    </row>
    <row r="61" spans="1:9" x14ac:dyDescent="0.55000000000000004">
      <c r="A61" s="193" t="s">
        <v>3</v>
      </c>
      <c r="B61" s="415" t="s">
        <v>21</v>
      </c>
      <c r="C61" s="447"/>
      <c r="D61" s="415" t="s">
        <v>68</v>
      </c>
      <c r="E61" s="445"/>
      <c r="F61" s="415" t="s">
        <v>23</v>
      </c>
      <c r="G61" s="445"/>
    </row>
    <row r="62" spans="1:9" ht="18" x14ac:dyDescent="0.55000000000000004">
      <c r="A62" s="194" t="s">
        <v>5</v>
      </c>
      <c r="B62" s="415" t="s">
        <v>24</v>
      </c>
      <c r="C62" s="442"/>
      <c r="D62" s="415" t="s">
        <v>561</v>
      </c>
      <c r="E62" s="443"/>
      <c r="F62" s="415" t="s">
        <v>25</v>
      </c>
      <c r="G62" s="442"/>
    </row>
    <row r="63" spans="1:9" x14ac:dyDescent="0.55000000000000004">
      <c r="A63" s="195" t="s">
        <v>6</v>
      </c>
      <c r="B63" s="199" t="s">
        <v>69</v>
      </c>
      <c r="C63" s="200" t="s">
        <v>70</v>
      </c>
      <c r="D63" s="199" t="s">
        <v>71</v>
      </c>
      <c r="E63" s="201" t="s">
        <v>72</v>
      </c>
      <c r="F63" s="199" t="s">
        <v>69</v>
      </c>
      <c r="G63" s="201" t="s">
        <v>70</v>
      </c>
    </row>
    <row r="64" spans="1:9" x14ac:dyDescent="0.55000000000000004">
      <c r="A64" s="127" t="s">
        <v>8</v>
      </c>
      <c r="B64" s="138" t="s">
        <v>73</v>
      </c>
      <c r="C64" s="174" t="s">
        <v>74</v>
      </c>
      <c r="D64" s="138" t="s">
        <v>75</v>
      </c>
      <c r="E64" s="139" t="s">
        <v>76</v>
      </c>
      <c r="F64" s="138" t="s">
        <v>73</v>
      </c>
      <c r="G64" s="139" t="s">
        <v>74</v>
      </c>
    </row>
    <row r="65" spans="1:18" x14ac:dyDescent="0.55000000000000004">
      <c r="A65" s="127" t="s">
        <v>10</v>
      </c>
      <c r="B65" s="138" t="s">
        <v>77</v>
      </c>
      <c r="C65" s="174" t="s">
        <v>78</v>
      </c>
      <c r="D65" s="138" t="s">
        <v>79</v>
      </c>
      <c r="E65" s="139" t="s">
        <v>80</v>
      </c>
      <c r="F65" s="138" t="s">
        <v>77</v>
      </c>
      <c r="G65" s="139" t="s">
        <v>78</v>
      </c>
    </row>
    <row r="66" spans="1:18" x14ac:dyDescent="0.55000000000000004">
      <c r="A66" s="127" t="s">
        <v>12</v>
      </c>
      <c r="B66" s="138" t="s">
        <v>81</v>
      </c>
      <c r="C66" s="174" t="s">
        <v>82</v>
      </c>
      <c r="D66" s="138" t="s">
        <v>83</v>
      </c>
      <c r="E66" s="139" t="s">
        <v>84</v>
      </c>
      <c r="F66" s="138" t="s">
        <v>81</v>
      </c>
      <c r="G66" s="260" t="s">
        <v>562</v>
      </c>
    </row>
    <row r="67" spans="1:18" x14ac:dyDescent="0.55000000000000004">
      <c r="A67" s="127" t="s">
        <v>15</v>
      </c>
      <c r="B67" s="138" t="s">
        <v>85</v>
      </c>
      <c r="C67" s="174" t="s">
        <v>41</v>
      </c>
      <c r="D67" s="138" t="s">
        <v>86</v>
      </c>
      <c r="E67" s="139" t="s">
        <v>87</v>
      </c>
      <c r="F67" s="138" t="s">
        <v>85</v>
      </c>
      <c r="G67" s="260" t="s">
        <v>563</v>
      </c>
    </row>
    <row r="68" spans="1:18" x14ac:dyDescent="0.55000000000000004">
      <c r="A68" s="127" t="s">
        <v>19</v>
      </c>
      <c r="B68" s="138" t="s">
        <v>42</v>
      </c>
      <c r="C68" s="254" t="s">
        <v>88</v>
      </c>
      <c r="D68" s="138" t="s">
        <v>89</v>
      </c>
      <c r="E68" s="139" t="s">
        <v>90</v>
      </c>
      <c r="F68" s="138" t="s">
        <v>42</v>
      </c>
      <c r="G68" s="139" t="s">
        <v>88</v>
      </c>
    </row>
    <row r="69" spans="1:18" x14ac:dyDescent="0.55000000000000004">
      <c r="A69" s="133" t="s">
        <v>564</v>
      </c>
      <c r="B69" s="140"/>
      <c r="C69" s="141"/>
      <c r="D69" s="140"/>
      <c r="E69" s="142"/>
      <c r="F69" s="262" t="s">
        <v>566</v>
      </c>
      <c r="G69" s="261" t="s">
        <v>565</v>
      </c>
    </row>
    <row r="70" spans="1:18" ht="16.5" x14ac:dyDescent="0.55000000000000004">
      <c r="A70" s="434" t="s">
        <v>459</v>
      </c>
      <c r="B70" s="435"/>
      <c r="C70" s="435"/>
      <c r="D70" s="435"/>
      <c r="E70" s="435"/>
      <c r="F70" s="435"/>
      <c r="G70" s="435"/>
    </row>
    <row r="71" spans="1:18" x14ac:dyDescent="0.55000000000000004">
      <c r="A71" s="193" t="s">
        <v>361</v>
      </c>
      <c r="B71" s="423" t="s">
        <v>362</v>
      </c>
      <c r="C71" s="436"/>
      <c r="D71" s="423" t="s">
        <v>363</v>
      </c>
      <c r="E71" s="437"/>
      <c r="F71" s="423" t="s">
        <v>364</v>
      </c>
      <c r="G71" s="437"/>
    </row>
    <row r="72" spans="1:18" x14ac:dyDescent="0.55000000000000004">
      <c r="A72" s="193" t="s">
        <v>365</v>
      </c>
      <c r="B72" s="415" t="s">
        <v>366</v>
      </c>
      <c r="C72" s="419"/>
      <c r="D72" s="415" t="s">
        <v>367</v>
      </c>
      <c r="E72" s="419"/>
      <c r="F72" s="415" t="s">
        <v>368</v>
      </c>
      <c r="G72" s="419"/>
    </row>
    <row r="73" spans="1:18" ht="18" x14ac:dyDescent="0.55000000000000004">
      <c r="A73" s="194" t="s">
        <v>369</v>
      </c>
      <c r="B73" s="415" t="s">
        <v>280</v>
      </c>
      <c r="C73" s="416"/>
      <c r="D73" s="415" t="s">
        <v>535</v>
      </c>
      <c r="E73" s="416"/>
      <c r="F73" s="415" t="s">
        <v>529</v>
      </c>
      <c r="G73" s="416"/>
    </row>
    <row r="74" spans="1:18" x14ac:dyDescent="0.55000000000000004">
      <c r="A74" s="203" t="s">
        <v>371</v>
      </c>
      <c r="B74" s="204" t="s">
        <v>457</v>
      </c>
      <c r="C74" s="205" t="s">
        <v>460</v>
      </c>
      <c r="D74" s="204" t="s">
        <v>461</v>
      </c>
      <c r="E74" s="206" t="s">
        <v>462</v>
      </c>
      <c r="F74" s="204" t="s">
        <v>457</v>
      </c>
      <c r="G74" s="205" t="s">
        <v>460</v>
      </c>
      <c r="K74" s="157"/>
      <c r="L74" s="157"/>
      <c r="M74" s="157"/>
      <c r="N74" s="158"/>
      <c r="O74" s="157"/>
      <c r="P74" s="157"/>
      <c r="Q74" s="157"/>
      <c r="R74" s="158"/>
    </row>
    <row r="75" spans="1:18" x14ac:dyDescent="0.55000000000000004">
      <c r="A75" s="148" t="s">
        <v>376</v>
      </c>
      <c r="B75" s="149" t="s">
        <v>463</v>
      </c>
      <c r="C75" s="150" t="s">
        <v>82</v>
      </c>
      <c r="D75" s="149" t="s">
        <v>464</v>
      </c>
      <c r="E75" s="151" t="s">
        <v>465</v>
      </c>
      <c r="F75" s="149" t="s">
        <v>463</v>
      </c>
      <c r="G75" s="150" t="s">
        <v>82</v>
      </c>
      <c r="K75" s="157"/>
      <c r="L75" s="157"/>
      <c r="M75" s="157"/>
      <c r="N75" s="158"/>
      <c r="O75" s="157"/>
      <c r="P75" s="157"/>
      <c r="Q75" s="157"/>
      <c r="R75" s="158"/>
    </row>
    <row r="76" spans="1:18" x14ac:dyDescent="0.55000000000000004">
      <c r="A76" s="148" t="s">
        <v>380</v>
      </c>
      <c r="B76" s="149" t="s">
        <v>466</v>
      </c>
      <c r="C76" s="150" t="s">
        <v>43</v>
      </c>
      <c r="D76" s="149" t="s">
        <v>467</v>
      </c>
      <c r="E76" s="151" t="s">
        <v>468</v>
      </c>
      <c r="F76" s="149" t="s">
        <v>466</v>
      </c>
      <c r="G76" s="150" t="s">
        <v>43</v>
      </c>
      <c r="K76" s="157"/>
      <c r="L76" s="157"/>
      <c r="M76" s="157"/>
      <c r="N76" s="158"/>
      <c r="O76" s="157"/>
      <c r="P76" s="157"/>
      <c r="Q76" s="157"/>
      <c r="R76" s="158"/>
    </row>
    <row r="77" spans="1:18" x14ac:dyDescent="0.55000000000000004">
      <c r="A77" s="148" t="s">
        <v>384</v>
      </c>
      <c r="B77" s="149" t="s">
        <v>448</v>
      </c>
      <c r="C77" s="150" t="s">
        <v>91</v>
      </c>
      <c r="D77" s="149" t="s">
        <v>469</v>
      </c>
      <c r="E77" s="151" t="s">
        <v>470</v>
      </c>
      <c r="F77" s="149" t="s">
        <v>448</v>
      </c>
      <c r="G77" s="150" t="s">
        <v>91</v>
      </c>
      <c r="K77" s="157"/>
      <c r="L77" s="158"/>
      <c r="M77" s="158"/>
      <c r="N77" s="158"/>
      <c r="O77" s="157"/>
      <c r="P77" s="158"/>
      <c r="Q77" s="158"/>
      <c r="R77" s="158"/>
    </row>
    <row r="78" spans="1:18" x14ac:dyDescent="0.55000000000000004">
      <c r="A78" s="148" t="s">
        <v>388</v>
      </c>
      <c r="B78" s="149" t="s">
        <v>446</v>
      </c>
      <c r="C78" s="151" t="s">
        <v>92</v>
      </c>
      <c r="D78" s="149" t="s">
        <v>471</v>
      </c>
      <c r="E78" s="150" t="s">
        <v>472</v>
      </c>
      <c r="F78" s="149" t="s">
        <v>446</v>
      </c>
      <c r="G78" s="150" t="s">
        <v>92</v>
      </c>
      <c r="K78" s="157"/>
      <c r="L78" s="158"/>
      <c r="M78" s="158"/>
      <c r="N78" s="158"/>
      <c r="O78" s="157"/>
      <c r="P78" s="158"/>
      <c r="Q78" s="158"/>
      <c r="R78" s="158"/>
    </row>
    <row r="79" spans="1:18" x14ac:dyDescent="0.55000000000000004">
      <c r="A79" s="148" t="s">
        <v>394</v>
      </c>
      <c r="B79" s="149" t="s">
        <v>473</v>
      </c>
      <c r="C79" s="151" t="s">
        <v>78</v>
      </c>
      <c r="D79" s="149" t="s">
        <v>474</v>
      </c>
      <c r="E79" s="151" t="s">
        <v>475</v>
      </c>
      <c r="F79" s="149" t="s">
        <v>473</v>
      </c>
      <c r="G79" s="150" t="s">
        <v>78</v>
      </c>
      <c r="K79" s="157"/>
      <c r="L79" s="158"/>
      <c r="M79" s="158"/>
      <c r="N79" s="158"/>
      <c r="O79" s="157"/>
      <c r="P79" s="158"/>
      <c r="Q79" s="158"/>
      <c r="R79" s="158"/>
    </row>
    <row r="80" spans="1:18" ht="13.5" customHeight="1" x14ac:dyDescent="0.55000000000000004">
      <c r="A80" s="152" t="s">
        <v>396</v>
      </c>
      <c r="B80" s="153" t="s">
        <v>458</v>
      </c>
      <c r="C80" s="154" t="s">
        <v>476</v>
      </c>
      <c r="D80" s="438"/>
      <c r="E80" s="439"/>
      <c r="F80" s="153" t="s">
        <v>458</v>
      </c>
      <c r="G80" s="155" t="s">
        <v>476</v>
      </c>
      <c r="K80" s="157"/>
      <c r="L80" s="158"/>
      <c r="M80" s="440"/>
      <c r="N80" s="441"/>
      <c r="O80" s="157"/>
      <c r="P80" s="158"/>
      <c r="Q80" s="440"/>
      <c r="R80" s="441"/>
    </row>
    <row r="81" spans="1:7" x14ac:dyDescent="0.55000000000000004">
      <c r="A81" s="137"/>
      <c r="B81" s="137"/>
      <c r="C81" s="137"/>
      <c r="D81" s="137"/>
      <c r="E81" s="137"/>
      <c r="F81" s="137"/>
      <c r="G81" s="137"/>
    </row>
    <row r="82" spans="1:7" ht="13.5" customHeight="1" x14ac:dyDescent="0.55000000000000004">
      <c r="A82" s="193" t="s">
        <v>361</v>
      </c>
      <c r="B82" s="423" t="s">
        <v>576</v>
      </c>
      <c r="C82" s="437"/>
      <c r="D82" s="423" t="s">
        <v>577</v>
      </c>
      <c r="E82" s="436"/>
      <c r="F82" s="423" t="s">
        <v>477</v>
      </c>
      <c r="G82" s="437"/>
    </row>
    <row r="83" spans="1:7" x14ac:dyDescent="0.55000000000000004">
      <c r="A83" s="193" t="s">
        <v>365</v>
      </c>
      <c r="B83" s="415" t="s">
        <v>478</v>
      </c>
      <c r="C83" s="430"/>
      <c r="D83" s="427" t="s">
        <v>578</v>
      </c>
      <c r="E83" s="431"/>
      <c r="F83" s="427" t="s">
        <v>403</v>
      </c>
      <c r="G83" s="431"/>
    </row>
    <row r="84" spans="1:7" ht="18" x14ac:dyDescent="0.55000000000000004">
      <c r="A84" s="194" t="s">
        <v>369</v>
      </c>
      <c r="B84" s="415" t="s">
        <v>479</v>
      </c>
      <c r="C84" s="416"/>
      <c r="D84" s="427" t="s">
        <v>287</v>
      </c>
      <c r="E84" s="432"/>
      <c r="F84" s="415" t="s">
        <v>571</v>
      </c>
      <c r="G84" s="433"/>
    </row>
    <row r="85" spans="1:7" x14ac:dyDescent="0.55000000000000004">
      <c r="A85" s="195" t="s">
        <v>371</v>
      </c>
      <c r="B85" s="199" t="s">
        <v>480</v>
      </c>
      <c r="C85" s="274" t="s">
        <v>582</v>
      </c>
      <c r="D85" s="276" t="s">
        <v>586</v>
      </c>
      <c r="E85" s="201" t="s">
        <v>585</v>
      </c>
      <c r="F85" s="199" t="s">
        <v>480</v>
      </c>
      <c r="G85" s="201" t="s">
        <v>481</v>
      </c>
    </row>
    <row r="86" spans="1:7" x14ac:dyDescent="0.55000000000000004">
      <c r="A86" s="127" t="s">
        <v>376</v>
      </c>
      <c r="B86" s="273" t="s">
        <v>579</v>
      </c>
      <c r="C86" s="174" t="s">
        <v>93</v>
      </c>
      <c r="D86" s="138" t="s">
        <v>483</v>
      </c>
      <c r="E86" s="260" t="s">
        <v>589</v>
      </c>
      <c r="F86" s="138" t="s">
        <v>482</v>
      </c>
      <c r="G86" s="139" t="s">
        <v>572</v>
      </c>
    </row>
    <row r="87" spans="1:7" x14ac:dyDescent="0.55000000000000004">
      <c r="A87" s="127" t="s">
        <v>380</v>
      </c>
      <c r="B87" s="138" t="s">
        <v>484</v>
      </c>
      <c r="C87" s="275" t="s">
        <v>583</v>
      </c>
      <c r="D87" s="273" t="s">
        <v>587</v>
      </c>
      <c r="E87" s="139" t="s">
        <v>485</v>
      </c>
      <c r="F87" s="138" t="s">
        <v>484</v>
      </c>
      <c r="G87" s="139" t="s">
        <v>573</v>
      </c>
    </row>
    <row r="88" spans="1:7" x14ac:dyDescent="0.55000000000000004">
      <c r="A88" s="127" t="s">
        <v>384</v>
      </c>
      <c r="B88" s="273" t="s">
        <v>580</v>
      </c>
      <c r="C88" s="174" t="s">
        <v>95</v>
      </c>
      <c r="D88" s="138" t="s">
        <v>487</v>
      </c>
      <c r="E88" s="260" t="s">
        <v>590</v>
      </c>
      <c r="F88" s="138" t="s">
        <v>486</v>
      </c>
      <c r="G88" s="139" t="s">
        <v>95</v>
      </c>
    </row>
    <row r="89" spans="1:7" x14ac:dyDescent="0.55000000000000004">
      <c r="A89" s="127" t="s">
        <v>388</v>
      </c>
      <c r="B89" s="138" t="s">
        <v>434</v>
      </c>
      <c r="C89" s="275" t="s">
        <v>584</v>
      </c>
      <c r="D89" s="273" t="s">
        <v>588</v>
      </c>
      <c r="E89" s="139" t="s">
        <v>488</v>
      </c>
      <c r="F89" s="138" t="s">
        <v>434</v>
      </c>
      <c r="G89" s="139" t="s">
        <v>574</v>
      </c>
    </row>
    <row r="90" spans="1:7" x14ac:dyDescent="0.55000000000000004">
      <c r="A90" s="133" t="s">
        <v>394</v>
      </c>
      <c r="B90" s="262" t="s">
        <v>581</v>
      </c>
      <c r="C90" s="141" t="s">
        <v>40</v>
      </c>
      <c r="D90" s="140" t="s">
        <v>490</v>
      </c>
      <c r="E90" s="261" t="s">
        <v>591</v>
      </c>
      <c r="F90" s="140" t="s">
        <v>489</v>
      </c>
      <c r="G90" s="142" t="s">
        <v>40</v>
      </c>
    </row>
    <row r="91" spans="1:7" x14ac:dyDescent="0.55000000000000004">
      <c r="A91" s="147"/>
      <c r="B91" s="147"/>
      <c r="C91" s="147"/>
      <c r="D91" s="147"/>
      <c r="E91" s="147"/>
      <c r="F91" s="147"/>
      <c r="G91" s="147"/>
    </row>
    <row r="92" spans="1:7" ht="16.5" x14ac:dyDescent="0.55000000000000004">
      <c r="A92" s="434" t="s">
        <v>491</v>
      </c>
      <c r="B92" s="435"/>
      <c r="C92" s="435"/>
      <c r="D92" s="435"/>
      <c r="E92" s="435"/>
      <c r="F92" s="435"/>
      <c r="G92" s="435"/>
    </row>
    <row r="93" spans="1:7" x14ac:dyDescent="0.55000000000000004">
      <c r="A93" s="193" t="s">
        <v>361</v>
      </c>
      <c r="B93" s="423" t="s">
        <v>362</v>
      </c>
      <c r="C93" s="436"/>
      <c r="D93" s="423" t="s">
        <v>492</v>
      </c>
      <c r="E93" s="437"/>
      <c r="F93" s="156"/>
      <c r="G93" s="156"/>
    </row>
    <row r="94" spans="1:7" x14ac:dyDescent="0.55000000000000004">
      <c r="A94" s="193" t="s">
        <v>365</v>
      </c>
      <c r="B94" s="415" t="s">
        <v>456</v>
      </c>
      <c r="C94" s="419"/>
      <c r="D94" s="415" t="s">
        <v>366</v>
      </c>
      <c r="E94" s="419"/>
      <c r="F94" s="420"/>
      <c r="G94" s="421"/>
    </row>
    <row r="95" spans="1:7" ht="18" x14ac:dyDescent="0.55000000000000004">
      <c r="A95" s="194" t="s">
        <v>369</v>
      </c>
      <c r="B95" s="415" t="s">
        <v>605</v>
      </c>
      <c r="C95" s="416"/>
      <c r="D95" s="415" t="s">
        <v>531</v>
      </c>
      <c r="E95" s="416"/>
      <c r="F95" s="420"/>
      <c r="G95" s="422"/>
    </row>
    <row r="96" spans="1:7" x14ac:dyDescent="0.55000000000000004">
      <c r="A96" s="195" t="s">
        <v>371</v>
      </c>
      <c r="B96" s="196" t="s">
        <v>493</v>
      </c>
      <c r="C96" s="197" t="s">
        <v>494</v>
      </c>
      <c r="D96" s="196" t="s">
        <v>493</v>
      </c>
      <c r="E96" s="197" t="s">
        <v>494</v>
      </c>
      <c r="F96" s="174"/>
      <c r="G96" s="174"/>
    </row>
    <row r="97" spans="1:18" x14ac:dyDescent="0.55000000000000004">
      <c r="A97" s="127" t="s">
        <v>376</v>
      </c>
      <c r="B97" s="128" t="s">
        <v>495</v>
      </c>
      <c r="C97" s="129" t="s">
        <v>496</v>
      </c>
      <c r="D97" s="128" t="s">
        <v>495</v>
      </c>
      <c r="E97" s="129" t="s">
        <v>496</v>
      </c>
      <c r="F97" s="174"/>
      <c r="G97" s="174"/>
    </row>
    <row r="98" spans="1:18" x14ac:dyDescent="0.55000000000000004">
      <c r="A98" s="127" t="s">
        <v>380</v>
      </c>
      <c r="B98" s="128" t="s">
        <v>497</v>
      </c>
      <c r="C98" s="129" t="s">
        <v>498</v>
      </c>
      <c r="D98" s="128" t="s">
        <v>497</v>
      </c>
      <c r="E98" s="129" t="s">
        <v>498</v>
      </c>
      <c r="F98" s="174"/>
      <c r="G98" s="174"/>
    </row>
    <row r="99" spans="1:18" x14ac:dyDescent="0.55000000000000004">
      <c r="A99" s="127" t="s">
        <v>384</v>
      </c>
      <c r="B99" s="128" t="s">
        <v>499</v>
      </c>
      <c r="C99" s="129" t="s">
        <v>606</v>
      </c>
      <c r="D99" s="128" t="s">
        <v>499</v>
      </c>
      <c r="E99" s="129" t="s">
        <v>500</v>
      </c>
      <c r="F99" s="174"/>
      <c r="G99" s="174"/>
    </row>
    <row r="100" spans="1:18" x14ac:dyDescent="0.55000000000000004">
      <c r="A100" s="133" t="s">
        <v>388</v>
      </c>
      <c r="B100" s="134" t="s">
        <v>480</v>
      </c>
      <c r="C100" s="136" t="s">
        <v>501</v>
      </c>
      <c r="D100" s="134" t="s">
        <v>480</v>
      </c>
      <c r="E100" s="136" t="s">
        <v>501</v>
      </c>
      <c r="F100" s="174"/>
      <c r="G100" s="174"/>
    </row>
    <row r="101" spans="1:18" x14ac:dyDescent="0.55000000000000004">
      <c r="A101" s="207"/>
      <c r="B101" s="198"/>
      <c r="C101" s="198"/>
      <c r="D101" s="198"/>
      <c r="E101" s="198"/>
      <c r="F101" s="174"/>
      <c r="G101" s="174"/>
    </row>
    <row r="102" spans="1:18" x14ac:dyDescent="0.55000000000000004">
      <c r="A102" s="144"/>
      <c r="B102" s="130"/>
      <c r="C102" s="130"/>
      <c r="D102" s="130"/>
      <c r="E102" s="130"/>
      <c r="F102" s="174"/>
      <c r="G102" s="174"/>
    </row>
    <row r="107" spans="1:18" ht="13.5" customHeight="1" x14ac:dyDescent="0.55000000000000004">
      <c r="J107" s="193" t="s">
        <v>361</v>
      </c>
      <c r="K107" s="423" t="s">
        <v>362</v>
      </c>
      <c r="L107" s="424"/>
      <c r="M107" s="425"/>
      <c r="N107" s="426"/>
      <c r="O107" s="423" t="s">
        <v>492</v>
      </c>
      <c r="P107" s="424"/>
      <c r="Q107" s="425"/>
      <c r="R107" s="426"/>
    </row>
    <row r="108" spans="1:18" ht="13.5" customHeight="1" x14ac:dyDescent="0.55000000000000004">
      <c r="J108" s="193" t="s">
        <v>365</v>
      </c>
      <c r="K108" s="415" t="s">
        <v>502</v>
      </c>
      <c r="L108" s="425"/>
      <c r="M108" s="415" t="s">
        <v>503</v>
      </c>
      <c r="N108" s="425"/>
      <c r="O108" s="427" t="s">
        <v>368</v>
      </c>
      <c r="P108" s="428"/>
      <c r="Q108" s="427" t="s">
        <v>403</v>
      </c>
      <c r="R108" s="429"/>
    </row>
    <row r="109" spans="1:18" ht="18" x14ac:dyDescent="0.55000000000000004">
      <c r="J109" s="194" t="s">
        <v>369</v>
      </c>
      <c r="K109" s="415" t="s">
        <v>445</v>
      </c>
      <c r="L109" s="416"/>
      <c r="M109" s="415" t="s">
        <v>445</v>
      </c>
      <c r="N109" s="416"/>
      <c r="O109" s="415" t="s">
        <v>445</v>
      </c>
      <c r="P109" s="416"/>
      <c r="Q109" s="415" t="s">
        <v>445</v>
      </c>
      <c r="R109" s="416"/>
    </row>
    <row r="110" spans="1:18" x14ac:dyDescent="0.55000000000000004">
      <c r="J110" s="195" t="s">
        <v>371</v>
      </c>
      <c r="K110" s="196" t="s">
        <v>452</v>
      </c>
      <c r="L110" s="197" t="s">
        <v>504</v>
      </c>
      <c r="M110" s="196" t="s">
        <v>505</v>
      </c>
      <c r="N110" s="197" t="s">
        <v>506</v>
      </c>
      <c r="O110" s="196" t="s">
        <v>452</v>
      </c>
      <c r="P110" s="197" t="s">
        <v>504</v>
      </c>
      <c r="Q110" s="196" t="s">
        <v>505</v>
      </c>
      <c r="R110" s="197" t="s">
        <v>506</v>
      </c>
    </row>
    <row r="111" spans="1:18" x14ac:dyDescent="0.55000000000000004">
      <c r="J111" s="127" t="s">
        <v>376</v>
      </c>
      <c r="K111" s="128" t="s">
        <v>507</v>
      </c>
      <c r="L111" s="129" t="s">
        <v>450</v>
      </c>
      <c r="M111" s="128" t="s">
        <v>484</v>
      </c>
      <c r="N111" s="129" t="s">
        <v>508</v>
      </c>
      <c r="O111" s="128" t="s">
        <v>507</v>
      </c>
      <c r="P111" s="129" t="s">
        <v>450</v>
      </c>
      <c r="Q111" s="128" t="s">
        <v>484</v>
      </c>
      <c r="R111" s="129" t="s">
        <v>508</v>
      </c>
    </row>
    <row r="112" spans="1:18" x14ac:dyDescent="0.55000000000000004">
      <c r="J112" s="127" t="s">
        <v>380</v>
      </c>
      <c r="K112" s="128" t="s">
        <v>451</v>
      </c>
      <c r="L112" s="129" t="s">
        <v>509</v>
      </c>
      <c r="M112" s="128" t="s">
        <v>510</v>
      </c>
      <c r="N112" s="129" t="s">
        <v>511</v>
      </c>
      <c r="O112" s="128" t="s">
        <v>451</v>
      </c>
      <c r="P112" s="129" t="s">
        <v>509</v>
      </c>
      <c r="Q112" s="128" t="s">
        <v>510</v>
      </c>
      <c r="R112" s="129" t="s">
        <v>511</v>
      </c>
    </row>
    <row r="113" spans="10:18" x14ac:dyDescent="0.55000000000000004">
      <c r="J113" s="127" t="s">
        <v>384</v>
      </c>
      <c r="K113" s="128" t="s">
        <v>449</v>
      </c>
      <c r="L113" s="129" t="s">
        <v>512</v>
      </c>
      <c r="M113" s="128" t="s">
        <v>513</v>
      </c>
      <c r="N113" s="129" t="s">
        <v>453</v>
      </c>
      <c r="O113" s="128" t="s">
        <v>449</v>
      </c>
      <c r="P113" s="129" t="s">
        <v>512</v>
      </c>
      <c r="Q113" s="128" t="s">
        <v>513</v>
      </c>
      <c r="R113" s="129" t="s">
        <v>453</v>
      </c>
    </row>
    <row r="114" spans="10:18" x14ac:dyDescent="0.55000000000000004">
      <c r="J114" s="127" t="s">
        <v>388</v>
      </c>
      <c r="K114" s="128" t="s">
        <v>514</v>
      </c>
      <c r="L114" s="130" t="s">
        <v>515</v>
      </c>
      <c r="M114" s="128" t="s">
        <v>454</v>
      </c>
      <c r="N114" s="130" t="s">
        <v>516</v>
      </c>
      <c r="O114" s="128" t="s">
        <v>514</v>
      </c>
      <c r="P114" s="130" t="s">
        <v>515</v>
      </c>
      <c r="Q114" s="128" t="s">
        <v>454</v>
      </c>
      <c r="R114" s="129" t="s">
        <v>516</v>
      </c>
    </row>
    <row r="115" spans="10:18" x14ac:dyDescent="0.55000000000000004">
      <c r="J115" s="127"/>
      <c r="K115" s="128"/>
      <c r="L115" s="130"/>
      <c r="M115" s="128"/>
      <c r="N115" s="130"/>
      <c r="O115" s="128"/>
      <c r="P115" s="130"/>
      <c r="Q115" s="128"/>
      <c r="R115" s="129"/>
    </row>
    <row r="116" spans="10:18" ht="18" x14ac:dyDescent="0.55000000000000004">
      <c r="J116" s="133"/>
      <c r="K116" s="134"/>
      <c r="L116" s="135"/>
      <c r="M116" s="417"/>
      <c r="N116" s="418"/>
      <c r="O116" s="134"/>
      <c r="P116" s="135"/>
      <c r="Q116" s="417"/>
      <c r="R116" s="418"/>
    </row>
  </sheetData>
  <mergeCells count="105">
    <mergeCell ref="H51:I51"/>
    <mergeCell ref="B60:C60"/>
    <mergeCell ref="B61:C61"/>
    <mergeCell ref="D61:E61"/>
    <mergeCell ref="F61:G61"/>
    <mergeCell ref="H50:I50"/>
    <mergeCell ref="F49:I49"/>
    <mergeCell ref="B49:E49"/>
    <mergeCell ref="F50:G50"/>
    <mergeCell ref="D50:E50"/>
    <mergeCell ref="B50:C50"/>
    <mergeCell ref="A4:G4"/>
    <mergeCell ref="B5:C5"/>
    <mergeCell ref="D5:E5"/>
    <mergeCell ref="F5:G5"/>
    <mergeCell ref="B6:C6"/>
    <mergeCell ref="D6:E6"/>
    <mergeCell ref="F6:G6"/>
    <mergeCell ref="A1:I1"/>
    <mergeCell ref="A2:I2"/>
    <mergeCell ref="B7:C7"/>
    <mergeCell ref="D7:E7"/>
    <mergeCell ref="F7:G7"/>
    <mergeCell ref="D14:E14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A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D36:E36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A48:G48"/>
    <mergeCell ref="B51:C51"/>
    <mergeCell ref="D51:E51"/>
    <mergeCell ref="F51:G51"/>
    <mergeCell ref="D60:E60"/>
    <mergeCell ref="F60:G60"/>
    <mergeCell ref="B62:C62"/>
    <mergeCell ref="D62:E62"/>
    <mergeCell ref="F62:G62"/>
    <mergeCell ref="A70:G70"/>
    <mergeCell ref="B71:C71"/>
    <mergeCell ref="D71:E71"/>
    <mergeCell ref="F71:G71"/>
    <mergeCell ref="B72:C72"/>
    <mergeCell ref="D72:E72"/>
    <mergeCell ref="F72:G72"/>
    <mergeCell ref="B73:C73"/>
    <mergeCell ref="D73:E73"/>
    <mergeCell ref="F73:G73"/>
    <mergeCell ref="D80:E80"/>
    <mergeCell ref="M80:N80"/>
    <mergeCell ref="Q80:R80"/>
    <mergeCell ref="B82:C82"/>
    <mergeCell ref="D82:E82"/>
    <mergeCell ref="F82:G82"/>
    <mergeCell ref="B83:C83"/>
    <mergeCell ref="D83:E83"/>
    <mergeCell ref="F83:G83"/>
    <mergeCell ref="B84:C84"/>
    <mergeCell ref="D84:E84"/>
    <mergeCell ref="F84:G84"/>
    <mergeCell ref="A92:G92"/>
    <mergeCell ref="B93:C93"/>
    <mergeCell ref="D93:E93"/>
    <mergeCell ref="K109:L109"/>
    <mergeCell ref="M109:N109"/>
    <mergeCell ref="O109:P109"/>
    <mergeCell ref="Q109:R109"/>
    <mergeCell ref="M116:N116"/>
    <mergeCell ref="Q116:R116"/>
    <mergeCell ref="B94:C94"/>
    <mergeCell ref="D94:E94"/>
    <mergeCell ref="F94:G94"/>
    <mergeCell ref="B95:C95"/>
    <mergeCell ref="D95:E95"/>
    <mergeCell ref="F95:G95"/>
    <mergeCell ref="K107:N107"/>
    <mergeCell ref="O107:R107"/>
    <mergeCell ref="K108:L108"/>
    <mergeCell ref="M108:N108"/>
    <mergeCell ref="O108:P108"/>
    <mergeCell ref="Q108:R108"/>
  </mergeCells>
  <phoneticPr fontId="57"/>
  <printOptions horizontalCentered="1"/>
  <pageMargins left="0.39370078740157483" right="0" top="0.39370078740157483" bottom="0.19685039370078741" header="0" footer="0"/>
  <pageSetup paperSize="9" scale="83" orientation="portrait" r:id="rId1"/>
  <rowBreaks count="1" manualBreakCount="1">
    <brk id="6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>
      <selection activeCell="E25" sqref="E25"/>
    </sheetView>
  </sheetViews>
  <sheetFormatPr defaultColWidth="9" defaultRowHeight="18" x14ac:dyDescent="0.55000000000000004"/>
  <sheetData/>
  <phoneticPr fontId="57"/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CL155"/>
  <sheetViews>
    <sheetView view="pageBreakPreview" zoomScale="75" zoomScaleNormal="75" zoomScaleSheetLayoutView="75" workbookViewId="0">
      <selection sqref="A1:AQ2"/>
    </sheetView>
  </sheetViews>
  <sheetFormatPr defaultColWidth="9" defaultRowHeight="13.5" x14ac:dyDescent="0.55000000000000004"/>
  <cols>
    <col min="1" max="43" width="3.08203125" style="68" customWidth="1"/>
    <col min="44" max="45" width="3.08203125" style="68" hidden="1" customWidth="1"/>
    <col min="46" max="88" width="3.08203125" style="68" customWidth="1"/>
    <col min="89" max="90" width="3.08203125" style="68" hidden="1" customWidth="1"/>
    <col min="91" max="96" width="3.08203125" style="68" customWidth="1"/>
    <col min="97" max="16384" width="9" style="68"/>
  </cols>
  <sheetData>
    <row r="1" spans="1:90" ht="14.25" customHeight="1" x14ac:dyDescent="0.55000000000000004">
      <c r="A1" s="478" t="s">
        <v>109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  <c r="AI1" s="478"/>
      <c r="AJ1" s="478"/>
      <c r="AK1" s="478"/>
      <c r="AL1" s="478"/>
      <c r="AM1" s="478"/>
      <c r="AN1" s="478"/>
      <c r="AO1" s="478"/>
      <c r="AP1" s="478"/>
      <c r="AQ1" s="478"/>
      <c r="AR1" s="177"/>
      <c r="AS1" s="177"/>
      <c r="AT1" s="478" t="s">
        <v>110</v>
      </c>
      <c r="AU1" s="478"/>
      <c r="AV1" s="478"/>
      <c r="AW1" s="478"/>
      <c r="AX1" s="478"/>
      <c r="AY1" s="478"/>
      <c r="AZ1" s="478"/>
      <c r="BA1" s="478"/>
      <c r="BB1" s="478"/>
      <c r="BC1" s="478"/>
      <c r="BD1" s="478"/>
      <c r="BE1" s="478"/>
      <c r="BF1" s="478"/>
      <c r="BG1" s="478"/>
      <c r="BH1" s="478"/>
      <c r="BI1" s="478"/>
      <c r="BJ1" s="478"/>
      <c r="BK1" s="478"/>
      <c r="BL1" s="478"/>
      <c r="BM1" s="478"/>
      <c r="BN1" s="478"/>
      <c r="BO1" s="478"/>
      <c r="BP1" s="478"/>
      <c r="BQ1" s="478"/>
      <c r="BR1" s="478"/>
      <c r="BS1" s="478"/>
      <c r="BT1" s="478"/>
      <c r="BU1" s="478"/>
      <c r="BV1" s="478"/>
      <c r="BW1" s="478"/>
      <c r="BX1" s="478"/>
      <c r="BY1" s="478"/>
      <c r="BZ1" s="478"/>
      <c r="CA1" s="478"/>
      <c r="CB1" s="478"/>
      <c r="CC1" s="478"/>
      <c r="CD1" s="478"/>
      <c r="CE1" s="478"/>
      <c r="CF1" s="478"/>
      <c r="CG1" s="478"/>
      <c r="CH1" s="478"/>
      <c r="CI1" s="478"/>
      <c r="CJ1" s="478"/>
    </row>
    <row r="2" spans="1:90" ht="14.25" customHeight="1" x14ac:dyDescent="0.55000000000000004">
      <c r="A2" s="478"/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  <c r="AI2" s="478"/>
      <c r="AJ2" s="478"/>
      <c r="AK2" s="478"/>
      <c r="AL2" s="478"/>
      <c r="AM2" s="478"/>
      <c r="AN2" s="478"/>
      <c r="AO2" s="478"/>
      <c r="AP2" s="478"/>
      <c r="AQ2" s="478"/>
      <c r="AR2" s="177"/>
      <c r="AS2" s="177"/>
      <c r="AT2" s="478"/>
      <c r="AU2" s="478"/>
      <c r="AV2" s="478"/>
      <c r="AW2" s="478"/>
      <c r="AX2" s="478"/>
      <c r="AY2" s="478"/>
      <c r="AZ2" s="478"/>
      <c r="BA2" s="478"/>
      <c r="BB2" s="478"/>
      <c r="BC2" s="478"/>
      <c r="BD2" s="478"/>
      <c r="BE2" s="478"/>
      <c r="BF2" s="478"/>
      <c r="BG2" s="478"/>
      <c r="BH2" s="478"/>
      <c r="BI2" s="478"/>
      <c r="BJ2" s="478"/>
      <c r="BK2" s="478"/>
      <c r="BL2" s="478"/>
      <c r="BM2" s="478"/>
      <c r="BN2" s="478"/>
      <c r="BO2" s="478"/>
      <c r="BP2" s="478"/>
      <c r="BQ2" s="478"/>
      <c r="BR2" s="478"/>
      <c r="BS2" s="478"/>
      <c r="BT2" s="478"/>
      <c r="BU2" s="478"/>
      <c r="BV2" s="478"/>
      <c r="BW2" s="478"/>
      <c r="BX2" s="478"/>
      <c r="BY2" s="478"/>
      <c r="BZ2" s="478"/>
      <c r="CA2" s="478"/>
      <c r="CB2" s="478"/>
      <c r="CC2" s="478"/>
      <c r="CD2" s="478"/>
      <c r="CE2" s="478"/>
      <c r="CF2" s="478"/>
      <c r="CG2" s="478"/>
      <c r="CH2" s="478"/>
      <c r="CI2" s="478"/>
      <c r="CJ2" s="478"/>
    </row>
    <row r="3" spans="1:90" ht="27.75" customHeight="1" x14ac:dyDescent="0.55000000000000004">
      <c r="C3" s="564" t="s">
        <v>111</v>
      </c>
      <c r="D3" s="564"/>
      <c r="E3" s="564"/>
      <c r="F3" s="564"/>
      <c r="G3" s="607" t="s">
        <v>756</v>
      </c>
      <c r="H3" s="564"/>
      <c r="I3" s="564"/>
      <c r="J3" s="564"/>
      <c r="K3" s="564"/>
      <c r="L3" s="564"/>
      <c r="M3" s="564"/>
      <c r="N3" s="564"/>
      <c r="O3" s="564"/>
      <c r="P3" s="564" t="s">
        <v>5</v>
      </c>
      <c r="Q3" s="564"/>
      <c r="R3" s="564"/>
      <c r="S3" s="564"/>
      <c r="T3" s="607" t="s">
        <v>622</v>
      </c>
      <c r="U3" s="564"/>
      <c r="V3" s="564"/>
      <c r="W3" s="564"/>
      <c r="X3" s="564"/>
      <c r="Y3" s="564"/>
      <c r="Z3" s="564"/>
      <c r="AA3" s="564"/>
      <c r="AB3" s="564"/>
      <c r="AC3" s="564" t="s">
        <v>112</v>
      </c>
      <c r="AD3" s="564"/>
      <c r="AE3" s="564"/>
      <c r="AF3" s="564"/>
      <c r="AG3" s="609">
        <v>43569</v>
      </c>
      <c r="AH3" s="610"/>
      <c r="AI3" s="610"/>
      <c r="AJ3" s="610"/>
      <c r="AK3" s="610"/>
      <c r="AL3" s="610"/>
      <c r="AM3" s="621" t="s">
        <v>674</v>
      </c>
      <c r="AN3" s="621"/>
      <c r="AO3" s="622"/>
      <c r="AV3" s="564" t="s">
        <v>111</v>
      </c>
      <c r="AW3" s="564"/>
      <c r="AX3" s="564"/>
      <c r="AY3" s="564"/>
      <c r="AZ3" s="607" t="s">
        <v>760</v>
      </c>
      <c r="BA3" s="564"/>
      <c r="BB3" s="564"/>
      <c r="BC3" s="564"/>
      <c r="BD3" s="564"/>
      <c r="BE3" s="564"/>
      <c r="BF3" s="564"/>
      <c r="BG3" s="564"/>
      <c r="BH3" s="564"/>
      <c r="BI3" s="564" t="s">
        <v>5</v>
      </c>
      <c r="BJ3" s="564"/>
      <c r="BK3" s="564"/>
      <c r="BL3" s="564"/>
      <c r="BM3" s="607" t="s">
        <v>626</v>
      </c>
      <c r="BN3" s="564"/>
      <c r="BO3" s="564"/>
      <c r="BP3" s="564"/>
      <c r="BQ3" s="564"/>
      <c r="BR3" s="564"/>
      <c r="BS3" s="564"/>
      <c r="BT3" s="564"/>
      <c r="BU3" s="564"/>
      <c r="BV3" s="564" t="s">
        <v>112</v>
      </c>
      <c r="BW3" s="564"/>
      <c r="BX3" s="564"/>
      <c r="BY3" s="564"/>
      <c r="BZ3" s="609">
        <v>43569</v>
      </c>
      <c r="CA3" s="610"/>
      <c r="CB3" s="610"/>
      <c r="CC3" s="610"/>
      <c r="CD3" s="610"/>
      <c r="CE3" s="610"/>
      <c r="CF3" s="621" t="s">
        <v>674</v>
      </c>
      <c r="CG3" s="621"/>
      <c r="CH3" s="622"/>
    </row>
    <row r="4" spans="1:90" ht="15" customHeight="1" x14ac:dyDescent="0.55000000000000004"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77"/>
      <c r="X4" s="77"/>
      <c r="Y4" s="77"/>
      <c r="Z4" s="77"/>
      <c r="AA4" s="77"/>
      <c r="AB4" s="77"/>
      <c r="AC4" s="77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77"/>
      <c r="BQ4" s="77"/>
      <c r="BR4" s="77"/>
      <c r="BS4" s="77"/>
      <c r="BT4" s="77"/>
      <c r="BU4" s="77"/>
      <c r="BV4" s="77"/>
    </row>
    <row r="5" spans="1:90" ht="18" customHeight="1" x14ac:dyDescent="0.55000000000000004">
      <c r="C5" s="634">
        <v>1</v>
      </c>
      <c r="D5" s="634"/>
      <c r="E5" s="617" t="s">
        <v>622</v>
      </c>
      <c r="F5" s="550"/>
      <c r="G5" s="550"/>
      <c r="H5" s="550"/>
      <c r="I5" s="550"/>
      <c r="J5" s="550"/>
      <c r="K5" s="550"/>
      <c r="L5" s="550"/>
      <c r="M5" s="550"/>
      <c r="N5" s="550"/>
      <c r="O5" s="71"/>
      <c r="P5" s="71"/>
      <c r="Q5" s="634">
        <v>6</v>
      </c>
      <c r="R5" s="634"/>
      <c r="S5" s="550" t="s">
        <v>626</v>
      </c>
      <c r="T5" s="550"/>
      <c r="U5" s="550"/>
      <c r="V5" s="550"/>
      <c r="W5" s="550"/>
      <c r="X5" s="550"/>
      <c r="Y5" s="550"/>
      <c r="Z5" s="550"/>
      <c r="AA5" s="550"/>
      <c r="AB5" s="550"/>
      <c r="AC5" s="81"/>
      <c r="AD5" s="67"/>
      <c r="AE5" s="549"/>
      <c r="AF5" s="549"/>
      <c r="AG5" s="550"/>
      <c r="AH5" s="550"/>
      <c r="AI5" s="550"/>
      <c r="AJ5" s="550"/>
      <c r="AK5" s="550"/>
      <c r="AL5" s="550"/>
      <c r="AM5" s="550"/>
      <c r="AN5" s="550"/>
      <c r="AO5" s="550"/>
      <c r="AP5" s="550"/>
      <c r="AV5" s="549" t="s">
        <v>113</v>
      </c>
      <c r="AW5" s="549"/>
      <c r="AX5" s="550" t="s">
        <v>622</v>
      </c>
      <c r="AY5" s="550"/>
      <c r="AZ5" s="550"/>
      <c r="BA5" s="550"/>
      <c r="BB5" s="550"/>
      <c r="BC5" s="550"/>
      <c r="BD5" s="550"/>
      <c r="BE5" s="550"/>
      <c r="BF5" s="550"/>
      <c r="BG5" s="550"/>
      <c r="BH5" s="71"/>
      <c r="BI5" s="71"/>
      <c r="BJ5" s="551" t="s">
        <v>114</v>
      </c>
      <c r="BK5" s="551"/>
      <c r="BL5" s="550" t="s">
        <v>626</v>
      </c>
      <c r="BM5" s="550"/>
      <c r="BN5" s="550"/>
      <c r="BO5" s="550"/>
      <c r="BP5" s="550"/>
      <c r="BQ5" s="550"/>
      <c r="BR5" s="550"/>
      <c r="BS5" s="550"/>
      <c r="BT5" s="550"/>
      <c r="BU5" s="550"/>
      <c r="BV5" s="81"/>
      <c r="BW5" s="71"/>
      <c r="BX5" s="616" t="s">
        <v>115</v>
      </c>
      <c r="BY5" s="616"/>
      <c r="BZ5" s="617" t="s">
        <v>661</v>
      </c>
      <c r="CA5" s="550"/>
      <c r="CB5" s="550"/>
      <c r="CC5" s="550"/>
      <c r="CD5" s="550"/>
      <c r="CE5" s="550"/>
      <c r="CF5" s="550"/>
      <c r="CG5" s="550"/>
      <c r="CH5" s="550"/>
      <c r="CI5" s="550"/>
    </row>
    <row r="6" spans="1:90" ht="18" customHeight="1" x14ac:dyDescent="0.55000000000000004">
      <c r="C6" s="634">
        <v>2</v>
      </c>
      <c r="D6" s="634"/>
      <c r="E6" s="550" t="s">
        <v>658</v>
      </c>
      <c r="F6" s="550"/>
      <c r="G6" s="550"/>
      <c r="H6" s="550"/>
      <c r="I6" s="550"/>
      <c r="J6" s="550"/>
      <c r="K6" s="550"/>
      <c r="L6" s="550"/>
      <c r="M6" s="550"/>
      <c r="N6" s="550"/>
      <c r="O6" s="71"/>
      <c r="P6" s="71"/>
      <c r="Q6" s="634">
        <v>7</v>
      </c>
      <c r="R6" s="634"/>
      <c r="S6" s="550" t="s">
        <v>649</v>
      </c>
      <c r="T6" s="550"/>
      <c r="U6" s="550"/>
      <c r="V6" s="550"/>
      <c r="W6" s="550"/>
      <c r="X6" s="550"/>
      <c r="Y6" s="550"/>
      <c r="Z6" s="550"/>
      <c r="AA6" s="550"/>
      <c r="AB6" s="550"/>
      <c r="AC6" s="81"/>
      <c r="AD6" s="67"/>
      <c r="AE6" s="549"/>
      <c r="AF6" s="549"/>
      <c r="AG6" s="550"/>
      <c r="AH6" s="550"/>
      <c r="AI6" s="550"/>
      <c r="AJ6" s="550"/>
      <c r="AK6" s="550"/>
      <c r="AL6" s="550"/>
      <c r="AM6" s="550"/>
      <c r="AN6" s="550"/>
      <c r="AO6" s="550"/>
      <c r="AP6" s="550"/>
      <c r="AV6" s="549" t="s">
        <v>116</v>
      </c>
      <c r="AW6" s="549"/>
      <c r="AX6" s="550" t="s">
        <v>658</v>
      </c>
      <c r="AY6" s="550"/>
      <c r="AZ6" s="550"/>
      <c r="BA6" s="550"/>
      <c r="BB6" s="550"/>
      <c r="BC6" s="550"/>
      <c r="BD6" s="550"/>
      <c r="BE6" s="550"/>
      <c r="BF6" s="550"/>
      <c r="BG6" s="550"/>
      <c r="BH6" s="71"/>
      <c r="BI6" s="71"/>
      <c r="BJ6" s="551" t="s">
        <v>117</v>
      </c>
      <c r="BK6" s="551"/>
      <c r="BL6" s="550" t="s">
        <v>649</v>
      </c>
      <c r="BM6" s="550"/>
      <c r="BN6" s="550"/>
      <c r="BO6" s="550"/>
      <c r="BP6" s="550"/>
      <c r="BQ6" s="550"/>
      <c r="BR6" s="550"/>
      <c r="BS6" s="550"/>
      <c r="BT6" s="550"/>
      <c r="BU6" s="550"/>
      <c r="BV6" s="81"/>
      <c r="BW6" s="67"/>
      <c r="BX6" s="618" t="s">
        <v>118</v>
      </c>
      <c r="BY6" s="618"/>
      <c r="BZ6" s="633" t="s">
        <v>651</v>
      </c>
      <c r="CA6" s="553"/>
      <c r="CB6" s="553"/>
      <c r="CC6" s="553"/>
      <c r="CD6" s="553"/>
      <c r="CE6" s="553"/>
      <c r="CF6" s="553"/>
      <c r="CG6" s="553"/>
      <c r="CH6" s="553"/>
      <c r="CI6" s="554"/>
    </row>
    <row r="7" spans="1:90" ht="18" customHeight="1" x14ac:dyDescent="0.55000000000000004">
      <c r="C7" s="634">
        <v>3</v>
      </c>
      <c r="D7" s="634"/>
      <c r="E7" s="550" t="s">
        <v>669</v>
      </c>
      <c r="F7" s="550"/>
      <c r="G7" s="550"/>
      <c r="H7" s="550"/>
      <c r="I7" s="550"/>
      <c r="J7" s="550"/>
      <c r="K7" s="550"/>
      <c r="L7" s="550"/>
      <c r="M7" s="550"/>
      <c r="N7" s="550"/>
      <c r="O7" s="71"/>
      <c r="P7" s="71"/>
      <c r="Q7" s="634">
        <v>8</v>
      </c>
      <c r="R7" s="634"/>
      <c r="S7" s="550" t="s">
        <v>615</v>
      </c>
      <c r="T7" s="550"/>
      <c r="U7" s="550"/>
      <c r="V7" s="550"/>
      <c r="W7" s="550"/>
      <c r="X7" s="550"/>
      <c r="Y7" s="550"/>
      <c r="Z7" s="550"/>
      <c r="AA7" s="550"/>
      <c r="AB7" s="550"/>
      <c r="AC7" s="81"/>
      <c r="AD7" s="67"/>
      <c r="AE7" s="549"/>
      <c r="AF7" s="549"/>
      <c r="AG7" s="550"/>
      <c r="AH7" s="550"/>
      <c r="AI7" s="550"/>
      <c r="AJ7" s="550"/>
      <c r="AK7" s="550"/>
      <c r="AL7" s="550"/>
      <c r="AM7" s="550"/>
      <c r="AN7" s="550"/>
      <c r="AO7" s="550"/>
      <c r="AP7" s="550"/>
      <c r="AV7" s="551" t="s">
        <v>119</v>
      </c>
      <c r="AW7" s="551"/>
      <c r="AX7" s="550" t="s">
        <v>669</v>
      </c>
      <c r="AY7" s="550"/>
      <c r="AZ7" s="550"/>
      <c r="BA7" s="550"/>
      <c r="BB7" s="550"/>
      <c r="BC7" s="550"/>
      <c r="BD7" s="550"/>
      <c r="BE7" s="550"/>
      <c r="BF7" s="550"/>
      <c r="BG7" s="550"/>
      <c r="BH7" s="71"/>
      <c r="BI7" s="71"/>
      <c r="BJ7" s="549" t="s">
        <v>120</v>
      </c>
      <c r="BK7" s="549"/>
      <c r="BL7" s="550" t="s">
        <v>615</v>
      </c>
      <c r="BM7" s="550"/>
      <c r="BN7" s="550"/>
      <c r="BO7" s="550"/>
      <c r="BP7" s="550"/>
      <c r="BQ7" s="550"/>
      <c r="BR7" s="550"/>
      <c r="BS7" s="550"/>
      <c r="BT7" s="550"/>
      <c r="BU7" s="550"/>
      <c r="BV7" s="81"/>
      <c r="BW7" s="67"/>
      <c r="BX7" s="616" t="s">
        <v>121</v>
      </c>
      <c r="BY7" s="616"/>
      <c r="BZ7" s="617" t="s">
        <v>611</v>
      </c>
      <c r="CA7" s="550"/>
      <c r="CB7" s="550"/>
      <c r="CC7" s="550"/>
      <c r="CD7" s="550"/>
      <c r="CE7" s="550"/>
      <c r="CF7" s="550"/>
      <c r="CG7" s="550"/>
      <c r="CH7" s="550"/>
      <c r="CI7" s="550"/>
    </row>
    <row r="8" spans="1:90" ht="18" customHeight="1" x14ac:dyDescent="0.55000000000000004">
      <c r="B8" s="69"/>
      <c r="C8" s="634">
        <v>4</v>
      </c>
      <c r="D8" s="634"/>
      <c r="E8" s="550" t="s">
        <v>660</v>
      </c>
      <c r="F8" s="550"/>
      <c r="G8" s="550"/>
      <c r="H8" s="550"/>
      <c r="I8" s="550"/>
      <c r="J8" s="550"/>
      <c r="K8" s="550"/>
      <c r="L8" s="550"/>
      <c r="M8" s="550"/>
      <c r="N8" s="550"/>
      <c r="O8" s="71"/>
      <c r="P8" s="71"/>
      <c r="Q8" s="634">
        <v>9</v>
      </c>
      <c r="R8" s="634"/>
      <c r="S8" s="550" t="s">
        <v>637</v>
      </c>
      <c r="T8" s="550"/>
      <c r="U8" s="550"/>
      <c r="V8" s="550"/>
      <c r="W8" s="550"/>
      <c r="X8" s="550"/>
      <c r="Y8" s="550"/>
      <c r="Z8" s="550"/>
      <c r="AA8" s="550"/>
      <c r="AB8" s="550"/>
      <c r="AC8" s="81"/>
      <c r="AD8" s="71"/>
      <c r="AE8" s="549"/>
      <c r="AF8" s="549"/>
      <c r="AG8" s="550"/>
      <c r="AH8" s="550"/>
      <c r="AI8" s="550"/>
      <c r="AJ8" s="550"/>
      <c r="AK8" s="550"/>
      <c r="AL8" s="550"/>
      <c r="AM8" s="550"/>
      <c r="AN8" s="550"/>
      <c r="AO8" s="550"/>
      <c r="AP8" s="550"/>
      <c r="AQ8" s="69"/>
      <c r="AR8" s="69"/>
      <c r="AS8" s="69"/>
      <c r="AV8" s="551" t="s">
        <v>122</v>
      </c>
      <c r="AW8" s="551"/>
      <c r="AX8" s="550" t="s">
        <v>660</v>
      </c>
      <c r="AY8" s="550"/>
      <c r="AZ8" s="550"/>
      <c r="BA8" s="550"/>
      <c r="BB8" s="550"/>
      <c r="BC8" s="550"/>
      <c r="BD8" s="550"/>
      <c r="BE8" s="550"/>
      <c r="BF8" s="550"/>
      <c r="BG8" s="550"/>
      <c r="BH8" s="71"/>
      <c r="BI8" s="71"/>
      <c r="BJ8" s="551" t="s">
        <v>123</v>
      </c>
      <c r="BK8" s="551"/>
      <c r="BL8" s="550" t="s">
        <v>637</v>
      </c>
      <c r="BM8" s="550"/>
      <c r="BN8" s="550"/>
      <c r="BO8" s="550"/>
      <c r="BP8" s="550"/>
      <c r="BQ8" s="550"/>
      <c r="BR8" s="550"/>
      <c r="BS8" s="550"/>
      <c r="BT8" s="550"/>
      <c r="BU8" s="550"/>
      <c r="BV8" s="81"/>
      <c r="BW8" s="71"/>
      <c r="BX8" s="618" t="s">
        <v>124</v>
      </c>
      <c r="BY8" s="618"/>
      <c r="BZ8" s="617" t="s">
        <v>624</v>
      </c>
      <c r="CA8" s="550"/>
      <c r="CB8" s="550"/>
      <c r="CC8" s="550"/>
      <c r="CD8" s="550"/>
      <c r="CE8" s="550"/>
      <c r="CF8" s="550"/>
      <c r="CG8" s="550"/>
      <c r="CH8" s="550"/>
      <c r="CI8" s="550"/>
      <c r="CJ8" s="69"/>
    </row>
    <row r="9" spans="1:90" ht="18" customHeight="1" x14ac:dyDescent="0.55000000000000004">
      <c r="C9" s="634">
        <v>5</v>
      </c>
      <c r="D9" s="634"/>
      <c r="E9" s="550" t="s">
        <v>635</v>
      </c>
      <c r="F9" s="550"/>
      <c r="G9" s="550"/>
      <c r="H9" s="550"/>
      <c r="I9" s="550"/>
      <c r="J9" s="550"/>
      <c r="K9" s="550"/>
      <c r="L9" s="550"/>
      <c r="M9" s="550"/>
      <c r="N9" s="550"/>
      <c r="O9" s="71"/>
      <c r="P9" s="71"/>
      <c r="Q9" s="634">
        <v>10</v>
      </c>
      <c r="R9" s="634"/>
      <c r="S9" s="550" t="s">
        <v>628</v>
      </c>
      <c r="T9" s="550"/>
      <c r="U9" s="550"/>
      <c r="V9" s="550"/>
      <c r="W9" s="550"/>
      <c r="X9" s="550"/>
      <c r="Y9" s="550"/>
      <c r="Z9" s="550"/>
      <c r="AA9" s="550"/>
      <c r="AB9" s="550"/>
      <c r="AC9" s="81"/>
      <c r="AD9" s="67"/>
      <c r="AE9" s="549"/>
      <c r="AF9" s="549"/>
      <c r="AG9" s="552"/>
      <c r="AH9" s="553"/>
      <c r="AI9" s="553"/>
      <c r="AJ9" s="553"/>
      <c r="AK9" s="553"/>
      <c r="AL9" s="553"/>
      <c r="AM9" s="553"/>
      <c r="AN9" s="553"/>
      <c r="AO9" s="553"/>
      <c r="AP9" s="554"/>
      <c r="AV9" s="549" t="s">
        <v>125</v>
      </c>
      <c r="AW9" s="549"/>
      <c r="AX9" s="550" t="s">
        <v>635</v>
      </c>
      <c r="AY9" s="550"/>
      <c r="AZ9" s="550"/>
      <c r="BA9" s="550"/>
      <c r="BB9" s="550"/>
      <c r="BC9" s="550"/>
      <c r="BD9" s="550"/>
      <c r="BE9" s="550"/>
      <c r="BF9" s="550"/>
      <c r="BG9" s="550"/>
      <c r="BH9" s="71"/>
      <c r="BI9" s="71"/>
      <c r="BJ9" s="551" t="s">
        <v>126</v>
      </c>
      <c r="BK9" s="551"/>
      <c r="BL9" s="550" t="s">
        <v>628</v>
      </c>
      <c r="BM9" s="550"/>
      <c r="BN9" s="550"/>
      <c r="BO9" s="550"/>
      <c r="BP9" s="550"/>
      <c r="BQ9" s="550"/>
      <c r="BR9" s="550"/>
      <c r="BS9" s="550"/>
      <c r="BT9" s="550"/>
      <c r="BU9" s="550"/>
      <c r="BV9" s="81"/>
      <c r="BW9" s="67"/>
      <c r="BX9" s="618" t="s">
        <v>127</v>
      </c>
      <c r="BY9" s="618"/>
      <c r="BZ9" s="633" t="s">
        <v>630</v>
      </c>
      <c r="CA9" s="553"/>
      <c r="CB9" s="553"/>
      <c r="CC9" s="553"/>
      <c r="CD9" s="553"/>
      <c r="CE9" s="553"/>
      <c r="CF9" s="553"/>
      <c r="CG9" s="553"/>
      <c r="CH9" s="553"/>
      <c r="CI9" s="554"/>
    </row>
    <row r="10" spans="1:90" ht="17.5" customHeight="1" x14ac:dyDescent="0.55000000000000004">
      <c r="C10" s="116"/>
      <c r="D10" s="117"/>
      <c r="E10" s="117"/>
      <c r="F10" s="117"/>
      <c r="G10" s="117"/>
      <c r="H10" s="117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117"/>
      <c r="U10" s="69"/>
      <c r="V10" s="117"/>
      <c r="W10" s="69"/>
      <c r="X10" s="117"/>
      <c r="Y10" s="69"/>
      <c r="Z10" s="117"/>
      <c r="AA10" s="69"/>
      <c r="AB10" s="117"/>
      <c r="AC10" s="117"/>
      <c r="AV10" s="116"/>
      <c r="AW10" s="117"/>
      <c r="AX10" s="117"/>
      <c r="AY10" s="117"/>
      <c r="AZ10" s="117"/>
      <c r="BA10" s="117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117"/>
      <c r="BN10" s="69"/>
      <c r="BO10" s="117"/>
      <c r="BP10" s="69"/>
      <c r="BQ10" s="117"/>
      <c r="BR10" s="69"/>
      <c r="BS10" s="117"/>
      <c r="BT10" s="69"/>
      <c r="BU10" s="117"/>
      <c r="BV10" s="117"/>
      <c r="BX10" s="618" t="s">
        <v>128</v>
      </c>
      <c r="BY10" s="618"/>
      <c r="BZ10" s="633" t="s">
        <v>662</v>
      </c>
      <c r="CA10" s="553"/>
      <c r="CB10" s="553"/>
      <c r="CC10" s="553"/>
      <c r="CD10" s="553"/>
      <c r="CE10" s="553"/>
      <c r="CF10" s="553"/>
      <c r="CG10" s="553"/>
      <c r="CH10" s="553"/>
      <c r="CI10" s="554"/>
    </row>
    <row r="11" spans="1:90" ht="21" customHeight="1" x14ac:dyDescent="0.55000000000000004">
      <c r="B11" s="68" t="s">
        <v>129</v>
      </c>
      <c r="AU11" s="68" t="s">
        <v>129</v>
      </c>
    </row>
    <row r="12" spans="1:90" ht="20.25" customHeight="1" x14ac:dyDescent="0.55000000000000004">
      <c r="B12" s="70"/>
      <c r="C12" s="562" t="s">
        <v>130</v>
      </c>
      <c r="D12" s="563"/>
      <c r="E12" s="577"/>
      <c r="F12" s="559" t="s">
        <v>131</v>
      </c>
      <c r="G12" s="560"/>
      <c r="H12" s="560"/>
      <c r="I12" s="561"/>
      <c r="J12" s="563" t="s">
        <v>132</v>
      </c>
      <c r="K12" s="557"/>
      <c r="L12" s="557"/>
      <c r="M12" s="557"/>
      <c r="N12" s="557"/>
      <c r="O12" s="557"/>
      <c r="P12" s="578"/>
      <c r="Q12" s="555" t="s">
        <v>133</v>
      </c>
      <c r="R12" s="555"/>
      <c r="S12" s="555"/>
      <c r="T12" s="555"/>
      <c r="U12" s="555"/>
      <c r="V12" s="555"/>
      <c r="W12" s="555"/>
      <c r="X12" s="556" t="s">
        <v>132</v>
      </c>
      <c r="Y12" s="557"/>
      <c r="Z12" s="557"/>
      <c r="AA12" s="557"/>
      <c r="AB12" s="557"/>
      <c r="AC12" s="557"/>
      <c r="AD12" s="558"/>
      <c r="AE12" s="559" t="s">
        <v>131</v>
      </c>
      <c r="AF12" s="560"/>
      <c r="AG12" s="560"/>
      <c r="AH12" s="561"/>
      <c r="AI12" s="562" t="s">
        <v>134</v>
      </c>
      <c r="AJ12" s="563"/>
      <c r="AK12" s="557"/>
      <c r="AL12" s="557"/>
      <c r="AM12" s="557"/>
      <c r="AN12" s="557"/>
      <c r="AO12" s="557"/>
      <c r="AP12" s="558"/>
      <c r="AU12" s="70"/>
      <c r="AV12" s="562" t="s">
        <v>130</v>
      </c>
      <c r="AW12" s="563"/>
      <c r="AX12" s="577"/>
      <c r="AY12" s="559" t="s">
        <v>131</v>
      </c>
      <c r="AZ12" s="560"/>
      <c r="BA12" s="560"/>
      <c r="BB12" s="561"/>
      <c r="BC12" s="563" t="s">
        <v>132</v>
      </c>
      <c r="BD12" s="557"/>
      <c r="BE12" s="557"/>
      <c r="BF12" s="557"/>
      <c r="BG12" s="557"/>
      <c r="BH12" s="557"/>
      <c r="BI12" s="578"/>
      <c r="BJ12" s="555" t="s">
        <v>133</v>
      </c>
      <c r="BK12" s="555"/>
      <c r="BL12" s="555"/>
      <c r="BM12" s="555"/>
      <c r="BN12" s="555"/>
      <c r="BO12" s="555"/>
      <c r="BP12" s="555"/>
      <c r="BQ12" s="556" t="s">
        <v>132</v>
      </c>
      <c r="BR12" s="557"/>
      <c r="BS12" s="557"/>
      <c r="BT12" s="557"/>
      <c r="BU12" s="557"/>
      <c r="BV12" s="557"/>
      <c r="BW12" s="558"/>
      <c r="BX12" s="559" t="s">
        <v>131</v>
      </c>
      <c r="BY12" s="560"/>
      <c r="BZ12" s="560"/>
      <c r="CA12" s="561"/>
      <c r="CB12" s="562" t="s">
        <v>134</v>
      </c>
      <c r="CC12" s="563"/>
      <c r="CD12" s="557"/>
      <c r="CE12" s="557"/>
      <c r="CF12" s="557"/>
      <c r="CG12" s="557"/>
      <c r="CH12" s="557"/>
      <c r="CI12" s="558"/>
    </row>
    <row r="13" spans="1:90" ht="20.149999999999999" customHeight="1" x14ac:dyDescent="0.55000000000000004">
      <c r="B13" s="521">
        <v>1</v>
      </c>
      <c r="C13" s="513">
        <v>0.375</v>
      </c>
      <c r="D13" s="514"/>
      <c r="E13" s="515"/>
      <c r="F13" s="516"/>
      <c r="G13" s="517"/>
      <c r="H13" s="517"/>
      <c r="I13" s="518"/>
      <c r="J13" s="507" t="s">
        <v>622</v>
      </c>
      <c r="K13" s="508"/>
      <c r="L13" s="508"/>
      <c r="M13" s="508"/>
      <c r="N13" s="508"/>
      <c r="O13" s="508"/>
      <c r="P13" s="509"/>
      <c r="Q13" s="519">
        <v>5</v>
      </c>
      <c r="R13" s="520"/>
      <c r="S13" s="208">
        <v>2</v>
      </c>
      <c r="T13" s="209" t="s">
        <v>135</v>
      </c>
      <c r="U13" s="208">
        <v>0</v>
      </c>
      <c r="V13" s="519">
        <v>0</v>
      </c>
      <c r="W13" s="520"/>
      <c r="X13" s="510" t="s">
        <v>658</v>
      </c>
      <c r="Y13" s="511"/>
      <c r="Z13" s="511"/>
      <c r="AA13" s="511"/>
      <c r="AB13" s="511"/>
      <c r="AC13" s="511"/>
      <c r="AD13" s="512"/>
      <c r="AE13" s="516"/>
      <c r="AF13" s="517"/>
      <c r="AG13" s="517"/>
      <c r="AH13" s="518"/>
      <c r="AI13" s="523" t="s">
        <v>680</v>
      </c>
      <c r="AJ13" s="524"/>
      <c r="AK13" s="524"/>
      <c r="AL13" s="524"/>
      <c r="AM13" s="524"/>
      <c r="AN13" s="524"/>
      <c r="AO13" s="524"/>
      <c r="AP13" s="525"/>
      <c r="AR13" s="68">
        <v>1</v>
      </c>
      <c r="AS13" s="68">
        <v>2</v>
      </c>
      <c r="AU13" s="521">
        <v>1</v>
      </c>
      <c r="AV13" s="513">
        <v>0.375</v>
      </c>
      <c r="AW13" s="514"/>
      <c r="AX13" s="515"/>
      <c r="AY13" s="516"/>
      <c r="AZ13" s="517"/>
      <c r="BA13" s="517"/>
      <c r="BB13" s="518"/>
      <c r="BC13" s="507" t="s">
        <v>669</v>
      </c>
      <c r="BD13" s="508"/>
      <c r="BE13" s="508"/>
      <c r="BF13" s="508"/>
      <c r="BG13" s="508"/>
      <c r="BH13" s="508"/>
      <c r="BI13" s="509"/>
      <c r="BJ13" s="519">
        <v>1</v>
      </c>
      <c r="BK13" s="520"/>
      <c r="BL13" s="208">
        <v>1</v>
      </c>
      <c r="BM13" s="209" t="s">
        <v>135</v>
      </c>
      <c r="BN13" s="208">
        <v>0</v>
      </c>
      <c r="BO13" s="519">
        <v>2</v>
      </c>
      <c r="BP13" s="520"/>
      <c r="BQ13" s="510" t="s">
        <v>660</v>
      </c>
      <c r="BR13" s="511"/>
      <c r="BS13" s="511"/>
      <c r="BT13" s="511"/>
      <c r="BU13" s="511"/>
      <c r="BV13" s="511"/>
      <c r="BW13" s="512"/>
      <c r="BX13" s="516"/>
      <c r="BY13" s="517"/>
      <c r="BZ13" s="517"/>
      <c r="CA13" s="518"/>
      <c r="CB13" s="523" t="s">
        <v>761</v>
      </c>
      <c r="CC13" s="524"/>
      <c r="CD13" s="524"/>
      <c r="CE13" s="524"/>
      <c r="CF13" s="524"/>
      <c r="CG13" s="524"/>
      <c r="CH13" s="524"/>
      <c r="CI13" s="525"/>
      <c r="CK13" s="68" t="s">
        <v>119</v>
      </c>
      <c r="CL13" s="68" t="s">
        <v>122</v>
      </c>
    </row>
    <row r="14" spans="1:90" ht="20.149999999999999" customHeight="1" x14ac:dyDescent="0.55000000000000004">
      <c r="B14" s="522"/>
      <c r="C14" s="479"/>
      <c r="D14" s="480"/>
      <c r="E14" s="481"/>
      <c r="F14" s="485"/>
      <c r="G14" s="483"/>
      <c r="H14" s="483"/>
      <c r="I14" s="484"/>
      <c r="J14" s="489"/>
      <c r="K14" s="489"/>
      <c r="L14" s="489"/>
      <c r="M14" s="489"/>
      <c r="N14" s="489"/>
      <c r="O14" s="489"/>
      <c r="P14" s="490"/>
      <c r="Q14" s="476"/>
      <c r="R14" s="477"/>
      <c r="S14" s="210">
        <v>3</v>
      </c>
      <c r="T14" s="211" t="s">
        <v>135</v>
      </c>
      <c r="U14" s="210">
        <v>0</v>
      </c>
      <c r="V14" s="476"/>
      <c r="W14" s="477"/>
      <c r="X14" s="494"/>
      <c r="Y14" s="495"/>
      <c r="Z14" s="495"/>
      <c r="AA14" s="495"/>
      <c r="AB14" s="495"/>
      <c r="AC14" s="495"/>
      <c r="AD14" s="496"/>
      <c r="AE14" s="485"/>
      <c r="AF14" s="483"/>
      <c r="AG14" s="483"/>
      <c r="AH14" s="484"/>
      <c r="AI14" s="506"/>
      <c r="AJ14" s="504"/>
      <c r="AK14" s="504"/>
      <c r="AL14" s="504"/>
      <c r="AM14" s="504"/>
      <c r="AN14" s="504"/>
      <c r="AO14" s="504"/>
      <c r="AP14" s="505"/>
      <c r="AU14" s="522"/>
      <c r="AV14" s="479"/>
      <c r="AW14" s="480"/>
      <c r="AX14" s="481"/>
      <c r="AY14" s="485"/>
      <c r="AZ14" s="483"/>
      <c r="BA14" s="483"/>
      <c r="BB14" s="484"/>
      <c r="BC14" s="489"/>
      <c r="BD14" s="489"/>
      <c r="BE14" s="489"/>
      <c r="BF14" s="489"/>
      <c r="BG14" s="489"/>
      <c r="BH14" s="489"/>
      <c r="BI14" s="490"/>
      <c r="BJ14" s="476"/>
      <c r="BK14" s="477"/>
      <c r="BL14" s="210">
        <v>0</v>
      </c>
      <c r="BM14" s="211" t="s">
        <v>135</v>
      </c>
      <c r="BN14" s="210">
        <v>2</v>
      </c>
      <c r="BO14" s="476"/>
      <c r="BP14" s="477"/>
      <c r="BQ14" s="494"/>
      <c r="BR14" s="495"/>
      <c r="BS14" s="495"/>
      <c r="BT14" s="495"/>
      <c r="BU14" s="495"/>
      <c r="BV14" s="495"/>
      <c r="BW14" s="496"/>
      <c r="BX14" s="485"/>
      <c r="BY14" s="483"/>
      <c r="BZ14" s="483"/>
      <c r="CA14" s="484"/>
      <c r="CB14" s="506"/>
      <c r="CC14" s="504"/>
      <c r="CD14" s="504"/>
      <c r="CE14" s="504"/>
      <c r="CF14" s="504"/>
      <c r="CG14" s="504"/>
      <c r="CH14" s="504"/>
      <c r="CI14" s="505"/>
    </row>
    <row r="15" spans="1:90" ht="20.149999999999999" customHeight="1" x14ac:dyDescent="0.55000000000000004">
      <c r="B15" s="522">
        <v>2</v>
      </c>
      <c r="C15" s="479">
        <v>0.40972222222222199</v>
      </c>
      <c r="D15" s="480">
        <v>0.4375</v>
      </c>
      <c r="E15" s="481"/>
      <c r="F15" s="482"/>
      <c r="G15" s="483"/>
      <c r="H15" s="483"/>
      <c r="I15" s="484"/>
      <c r="J15" s="486" t="s">
        <v>635</v>
      </c>
      <c r="K15" s="487"/>
      <c r="L15" s="487"/>
      <c r="M15" s="487"/>
      <c r="N15" s="487"/>
      <c r="O15" s="487"/>
      <c r="P15" s="488"/>
      <c r="Q15" s="474">
        <v>0</v>
      </c>
      <c r="R15" s="475"/>
      <c r="S15" s="212">
        <v>0</v>
      </c>
      <c r="T15" s="213" t="s">
        <v>135</v>
      </c>
      <c r="U15" s="212">
        <v>1</v>
      </c>
      <c r="V15" s="474">
        <v>1</v>
      </c>
      <c r="W15" s="475"/>
      <c r="X15" s="491" t="s">
        <v>626</v>
      </c>
      <c r="Y15" s="492"/>
      <c r="Z15" s="492"/>
      <c r="AA15" s="492"/>
      <c r="AB15" s="492"/>
      <c r="AC15" s="492"/>
      <c r="AD15" s="493"/>
      <c r="AE15" s="482"/>
      <c r="AF15" s="483"/>
      <c r="AG15" s="483"/>
      <c r="AH15" s="484"/>
      <c r="AI15" s="497" t="s">
        <v>738</v>
      </c>
      <c r="AJ15" s="498"/>
      <c r="AK15" s="498"/>
      <c r="AL15" s="498"/>
      <c r="AM15" s="498"/>
      <c r="AN15" s="498"/>
      <c r="AO15" s="498"/>
      <c r="AP15" s="499"/>
      <c r="AR15" s="68">
        <v>5</v>
      </c>
      <c r="AS15" s="68">
        <v>6</v>
      </c>
      <c r="AU15" s="522">
        <v>2</v>
      </c>
      <c r="AV15" s="479">
        <v>0.40972222222222199</v>
      </c>
      <c r="AW15" s="480">
        <v>0.4375</v>
      </c>
      <c r="AX15" s="481"/>
      <c r="AY15" s="482"/>
      <c r="AZ15" s="483"/>
      <c r="BA15" s="483"/>
      <c r="BB15" s="484"/>
      <c r="BC15" s="486" t="s">
        <v>661</v>
      </c>
      <c r="BD15" s="487"/>
      <c r="BE15" s="487"/>
      <c r="BF15" s="487"/>
      <c r="BG15" s="487"/>
      <c r="BH15" s="487"/>
      <c r="BI15" s="488"/>
      <c r="BJ15" s="474">
        <v>0</v>
      </c>
      <c r="BK15" s="475"/>
      <c r="BL15" s="212">
        <v>0</v>
      </c>
      <c r="BM15" s="213" t="s">
        <v>135</v>
      </c>
      <c r="BN15" s="212">
        <v>1</v>
      </c>
      <c r="BO15" s="474">
        <v>1</v>
      </c>
      <c r="BP15" s="475"/>
      <c r="BQ15" s="491" t="s">
        <v>651</v>
      </c>
      <c r="BR15" s="492"/>
      <c r="BS15" s="492"/>
      <c r="BT15" s="492"/>
      <c r="BU15" s="492"/>
      <c r="BV15" s="492"/>
      <c r="BW15" s="493"/>
      <c r="BX15" s="482"/>
      <c r="BY15" s="483"/>
      <c r="BZ15" s="483"/>
      <c r="CA15" s="484"/>
      <c r="CB15" s="497" t="s">
        <v>762</v>
      </c>
      <c r="CC15" s="498"/>
      <c r="CD15" s="498"/>
      <c r="CE15" s="498"/>
      <c r="CF15" s="498"/>
      <c r="CG15" s="498"/>
      <c r="CH15" s="498"/>
      <c r="CI15" s="499"/>
      <c r="CK15" s="68" t="s">
        <v>115</v>
      </c>
      <c r="CL15" s="68" t="s">
        <v>118</v>
      </c>
    </row>
    <row r="16" spans="1:90" ht="20.149999999999999" customHeight="1" x14ac:dyDescent="0.55000000000000004">
      <c r="B16" s="522"/>
      <c r="C16" s="479"/>
      <c r="D16" s="480"/>
      <c r="E16" s="481"/>
      <c r="F16" s="485"/>
      <c r="G16" s="483"/>
      <c r="H16" s="483"/>
      <c r="I16" s="484"/>
      <c r="J16" s="489"/>
      <c r="K16" s="489"/>
      <c r="L16" s="489"/>
      <c r="M16" s="489"/>
      <c r="N16" s="489"/>
      <c r="O16" s="489"/>
      <c r="P16" s="490"/>
      <c r="Q16" s="476"/>
      <c r="R16" s="477"/>
      <c r="S16" s="210">
        <v>0</v>
      </c>
      <c r="T16" s="211" t="s">
        <v>135</v>
      </c>
      <c r="U16" s="210">
        <v>0</v>
      </c>
      <c r="V16" s="476"/>
      <c r="W16" s="477"/>
      <c r="X16" s="494"/>
      <c r="Y16" s="495"/>
      <c r="Z16" s="495"/>
      <c r="AA16" s="495"/>
      <c r="AB16" s="495"/>
      <c r="AC16" s="495"/>
      <c r="AD16" s="496"/>
      <c r="AE16" s="485"/>
      <c r="AF16" s="483"/>
      <c r="AG16" s="483"/>
      <c r="AH16" s="484"/>
      <c r="AI16" s="506"/>
      <c r="AJ16" s="504"/>
      <c r="AK16" s="504"/>
      <c r="AL16" s="504"/>
      <c r="AM16" s="504"/>
      <c r="AN16" s="504"/>
      <c r="AO16" s="504"/>
      <c r="AP16" s="505"/>
      <c r="AU16" s="522"/>
      <c r="AV16" s="479"/>
      <c r="AW16" s="480"/>
      <c r="AX16" s="481"/>
      <c r="AY16" s="485"/>
      <c r="AZ16" s="483"/>
      <c r="BA16" s="483"/>
      <c r="BB16" s="484"/>
      <c r="BC16" s="489"/>
      <c r="BD16" s="489"/>
      <c r="BE16" s="489"/>
      <c r="BF16" s="489"/>
      <c r="BG16" s="489"/>
      <c r="BH16" s="489"/>
      <c r="BI16" s="490"/>
      <c r="BJ16" s="476"/>
      <c r="BK16" s="477"/>
      <c r="BL16" s="210">
        <v>0</v>
      </c>
      <c r="BM16" s="211" t="s">
        <v>135</v>
      </c>
      <c r="BN16" s="210">
        <v>0</v>
      </c>
      <c r="BO16" s="476"/>
      <c r="BP16" s="477"/>
      <c r="BQ16" s="494"/>
      <c r="BR16" s="495"/>
      <c r="BS16" s="495"/>
      <c r="BT16" s="495"/>
      <c r="BU16" s="495"/>
      <c r="BV16" s="495"/>
      <c r="BW16" s="496"/>
      <c r="BX16" s="485"/>
      <c r="BY16" s="483"/>
      <c r="BZ16" s="483"/>
      <c r="CA16" s="484"/>
      <c r="CB16" s="506"/>
      <c r="CC16" s="504"/>
      <c r="CD16" s="504"/>
      <c r="CE16" s="504"/>
      <c r="CF16" s="504"/>
      <c r="CG16" s="504"/>
      <c r="CH16" s="504"/>
      <c r="CI16" s="505"/>
    </row>
    <row r="17" spans="1:90" ht="20.149999999999999" customHeight="1" x14ac:dyDescent="0.55000000000000004">
      <c r="B17" s="522">
        <v>3</v>
      </c>
      <c r="C17" s="479">
        <v>0.44444444444444398</v>
      </c>
      <c r="D17" s="480"/>
      <c r="E17" s="481"/>
      <c r="F17" s="482"/>
      <c r="G17" s="483"/>
      <c r="H17" s="483"/>
      <c r="I17" s="484"/>
      <c r="J17" s="486" t="s">
        <v>649</v>
      </c>
      <c r="K17" s="487"/>
      <c r="L17" s="487"/>
      <c r="M17" s="487"/>
      <c r="N17" s="487"/>
      <c r="O17" s="487"/>
      <c r="P17" s="488"/>
      <c r="Q17" s="474">
        <v>1</v>
      </c>
      <c r="R17" s="475"/>
      <c r="S17" s="212">
        <v>1</v>
      </c>
      <c r="T17" s="213" t="s">
        <v>135</v>
      </c>
      <c r="U17" s="212">
        <v>4</v>
      </c>
      <c r="V17" s="474">
        <v>6</v>
      </c>
      <c r="W17" s="475"/>
      <c r="X17" s="491" t="s">
        <v>615</v>
      </c>
      <c r="Y17" s="492"/>
      <c r="Z17" s="492"/>
      <c r="AA17" s="492"/>
      <c r="AB17" s="492"/>
      <c r="AC17" s="492"/>
      <c r="AD17" s="493"/>
      <c r="AE17" s="482"/>
      <c r="AF17" s="483"/>
      <c r="AG17" s="483"/>
      <c r="AH17" s="484"/>
      <c r="AI17" s="497" t="s">
        <v>739</v>
      </c>
      <c r="AJ17" s="498"/>
      <c r="AK17" s="498"/>
      <c r="AL17" s="498"/>
      <c r="AM17" s="498"/>
      <c r="AN17" s="498"/>
      <c r="AO17" s="498"/>
      <c r="AP17" s="499"/>
      <c r="AR17" s="68">
        <v>7</v>
      </c>
      <c r="AS17" s="68">
        <v>8</v>
      </c>
      <c r="AU17" s="522">
        <v>3</v>
      </c>
      <c r="AV17" s="479">
        <v>0.44444444444444398</v>
      </c>
      <c r="AW17" s="480"/>
      <c r="AX17" s="481"/>
      <c r="AY17" s="482"/>
      <c r="AZ17" s="483"/>
      <c r="BA17" s="483"/>
      <c r="BB17" s="484"/>
      <c r="BC17" s="486" t="s">
        <v>637</v>
      </c>
      <c r="BD17" s="487"/>
      <c r="BE17" s="487"/>
      <c r="BF17" s="487"/>
      <c r="BG17" s="487"/>
      <c r="BH17" s="487"/>
      <c r="BI17" s="488"/>
      <c r="BJ17" s="474">
        <v>1</v>
      </c>
      <c r="BK17" s="475"/>
      <c r="BL17" s="212">
        <v>1</v>
      </c>
      <c r="BM17" s="213" t="s">
        <v>135</v>
      </c>
      <c r="BN17" s="212">
        <v>0</v>
      </c>
      <c r="BO17" s="474">
        <v>2</v>
      </c>
      <c r="BP17" s="475"/>
      <c r="BQ17" s="491" t="s">
        <v>628</v>
      </c>
      <c r="BR17" s="492"/>
      <c r="BS17" s="492"/>
      <c r="BT17" s="492"/>
      <c r="BU17" s="492"/>
      <c r="BV17" s="492"/>
      <c r="BW17" s="493"/>
      <c r="BX17" s="482"/>
      <c r="BY17" s="483"/>
      <c r="BZ17" s="483"/>
      <c r="CA17" s="484"/>
      <c r="CB17" s="497" t="s">
        <v>763</v>
      </c>
      <c r="CC17" s="498"/>
      <c r="CD17" s="498"/>
      <c r="CE17" s="498"/>
      <c r="CF17" s="498"/>
      <c r="CG17" s="498"/>
      <c r="CH17" s="498"/>
      <c r="CI17" s="499"/>
      <c r="CK17" s="68" t="s">
        <v>123</v>
      </c>
      <c r="CL17" s="68" t="s">
        <v>126</v>
      </c>
    </row>
    <row r="18" spans="1:90" ht="20.149999999999999" customHeight="1" x14ac:dyDescent="0.55000000000000004">
      <c r="B18" s="522"/>
      <c r="C18" s="479"/>
      <c r="D18" s="480"/>
      <c r="E18" s="481"/>
      <c r="F18" s="485"/>
      <c r="G18" s="483"/>
      <c r="H18" s="483"/>
      <c r="I18" s="484"/>
      <c r="J18" s="489"/>
      <c r="K18" s="489"/>
      <c r="L18" s="489"/>
      <c r="M18" s="489"/>
      <c r="N18" s="489"/>
      <c r="O18" s="489"/>
      <c r="P18" s="490"/>
      <c r="Q18" s="476"/>
      <c r="R18" s="477"/>
      <c r="S18" s="210">
        <v>0</v>
      </c>
      <c r="T18" s="211" t="s">
        <v>135</v>
      </c>
      <c r="U18" s="210">
        <v>2</v>
      </c>
      <c r="V18" s="476"/>
      <c r="W18" s="477"/>
      <c r="X18" s="494"/>
      <c r="Y18" s="495"/>
      <c r="Z18" s="495"/>
      <c r="AA18" s="495"/>
      <c r="AB18" s="495"/>
      <c r="AC18" s="495"/>
      <c r="AD18" s="496"/>
      <c r="AE18" s="485"/>
      <c r="AF18" s="483"/>
      <c r="AG18" s="483"/>
      <c r="AH18" s="484"/>
      <c r="AI18" s="500"/>
      <c r="AJ18" s="501"/>
      <c r="AK18" s="501"/>
      <c r="AL18" s="501"/>
      <c r="AM18" s="501"/>
      <c r="AN18" s="501"/>
      <c r="AO18" s="501"/>
      <c r="AP18" s="502"/>
      <c r="AU18" s="522"/>
      <c r="AV18" s="479"/>
      <c r="AW18" s="480"/>
      <c r="AX18" s="481"/>
      <c r="AY18" s="485"/>
      <c r="AZ18" s="483"/>
      <c r="BA18" s="483"/>
      <c r="BB18" s="484"/>
      <c r="BC18" s="489"/>
      <c r="BD18" s="489"/>
      <c r="BE18" s="489"/>
      <c r="BF18" s="489"/>
      <c r="BG18" s="489"/>
      <c r="BH18" s="489"/>
      <c r="BI18" s="490"/>
      <c r="BJ18" s="476"/>
      <c r="BK18" s="477"/>
      <c r="BL18" s="210">
        <v>0</v>
      </c>
      <c r="BM18" s="211" t="s">
        <v>135</v>
      </c>
      <c r="BN18" s="210">
        <v>2</v>
      </c>
      <c r="BO18" s="476"/>
      <c r="BP18" s="477"/>
      <c r="BQ18" s="494"/>
      <c r="BR18" s="495"/>
      <c r="BS18" s="495"/>
      <c r="BT18" s="495"/>
      <c r="BU18" s="495"/>
      <c r="BV18" s="495"/>
      <c r="BW18" s="496"/>
      <c r="BX18" s="485"/>
      <c r="BY18" s="483"/>
      <c r="BZ18" s="483"/>
      <c r="CA18" s="484"/>
      <c r="CB18" s="500"/>
      <c r="CC18" s="501"/>
      <c r="CD18" s="501"/>
      <c r="CE18" s="501"/>
      <c r="CF18" s="501"/>
      <c r="CG18" s="501"/>
      <c r="CH18" s="501"/>
      <c r="CI18" s="502"/>
    </row>
    <row r="19" spans="1:90" ht="20.149999999999999" customHeight="1" x14ac:dyDescent="0.55000000000000004">
      <c r="B19" s="522">
        <v>4</v>
      </c>
      <c r="C19" s="479">
        <v>0.47916666666666702</v>
      </c>
      <c r="D19" s="480">
        <v>0.4375</v>
      </c>
      <c r="E19" s="481"/>
      <c r="F19" s="482"/>
      <c r="G19" s="483"/>
      <c r="H19" s="483"/>
      <c r="I19" s="484"/>
      <c r="J19" s="486" t="s">
        <v>658</v>
      </c>
      <c r="K19" s="487"/>
      <c r="L19" s="487"/>
      <c r="M19" s="487"/>
      <c r="N19" s="487"/>
      <c r="O19" s="487"/>
      <c r="P19" s="488"/>
      <c r="Q19" s="474">
        <v>1</v>
      </c>
      <c r="R19" s="475"/>
      <c r="S19" s="212">
        <v>0</v>
      </c>
      <c r="T19" s="213" t="s">
        <v>135</v>
      </c>
      <c r="U19" s="212">
        <v>0</v>
      </c>
      <c r="V19" s="474">
        <v>0</v>
      </c>
      <c r="W19" s="475"/>
      <c r="X19" s="491" t="s">
        <v>669</v>
      </c>
      <c r="Y19" s="492"/>
      <c r="Z19" s="492"/>
      <c r="AA19" s="492"/>
      <c r="AB19" s="492"/>
      <c r="AC19" s="492"/>
      <c r="AD19" s="493"/>
      <c r="AE19" s="482"/>
      <c r="AF19" s="483"/>
      <c r="AG19" s="483"/>
      <c r="AH19" s="484"/>
      <c r="AI19" s="503" t="s">
        <v>675</v>
      </c>
      <c r="AJ19" s="504"/>
      <c r="AK19" s="504"/>
      <c r="AL19" s="504"/>
      <c r="AM19" s="504"/>
      <c r="AN19" s="504"/>
      <c r="AO19" s="504"/>
      <c r="AP19" s="505"/>
      <c r="AR19" s="68">
        <v>2</v>
      </c>
      <c r="AS19" s="68">
        <v>3</v>
      </c>
      <c r="AU19" s="522">
        <v>4</v>
      </c>
      <c r="AV19" s="479">
        <v>0.47916666666666702</v>
      </c>
      <c r="AW19" s="480">
        <v>0.4375</v>
      </c>
      <c r="AX19" s="481"/>
      <c r="AY19" s="482"/>
      <c r="AZ19" s="483"/>
      <c r="BA19" s="483"/>
      <c r="BB19" s="484"/>
      <c r="BC19" s="486" t="s">
        <v>630</v>
      </c>
      <c r="BD19" s="487"/>
      <c r="BE19" s="487"/>
      <c r="BF19" s="487"/>
      <c r="BG19" s="487"/>
      <c r="BH19" s="487"/>
      <c r="BI19" s="488"/>
      <c r="BJ19" s="474">
        <v>6</v>
      </c>
      <c r="BK19" s="475"/>
      <c r="BL19" s="212">
        <v>3</v>
      </c>
      <c r="BM19" s="213" t="s">
        <v>135</v>
      </c>
      <c r="BN19" s="212">
        <v>0</v>
      </c>
      <c r="BO19" s="474">
        <v>0</v>
      </c>
      <c r="BP19" s="475"/>
      <c r="BQ19" s="491" t="s">
        <v>662</v>
      </c>
      <c r="BR19" s="492"/>
      <c r="BS19" s="492"/>
      <c r="BT19" s="492"/>
      <c r="BU19" s="492"/>
      <c r="BV19" s="492"/>
      <c r="BW19" s="493"/>
      <c r="BX19" s="482"/>
      <c r="BY19" s="483"/>
      <c r="BZ19" s="483"/>
      <c r="CA19" s="484"/>
      <c r="CB19" s="503" t="s">
        <v>764</v>
      </c>
      <c r="CC19" s="504"/>
      <c r="CD19" s="504"/>
      <c r="CE19" s="504"/>
      <c r="CF19" s="504"/>
      <c r="CG19" s="504"/>
      <c r="CH19" s="504"/>
      <c r="CI19" s="505"/>
      <c r="CK19" s="68" t="s">
        <v>127</v>
      </c>
      <c r="CL19" s="68" t="s">
        <v>128</v>
      </c>
    </row>
    <row r="20" spans="1:90" ht="20.149999999999999" customHeight="1" x14ac:dyDescent="0.55000000000000004">
      <c r="B20" s="522"/>
      <c r="C20" s="479"/>
      <c r="D20" s="480"/>
      <c r="E20" s="481"/>
      <c r="F20" s="485"/>
      <c r="G20" s="483"/>
      <c r="H20" s="483"/>
      <c r="I20" s="484"/>
      <c r="J20" s="489"/>
      <c r="K20" s="489"/>
      <c r="L20" s="489"/>
      <c r="M20" s="489"/>
      <c r="N20" s="489"/>
      <c r="O20" s="489"/>
      <c r="P20" s="490"/>
      <c r="Q20" s="476"/>
      <c r="R20" s="477"/>
      <c r="S20" s="210">
        <v>1</v>
      </c>
      <c r="T20" s="211" t="s">
        <v>135</v>
      </c>
      <c r="U20" s="210">
        <v>0</v>
      </c>
      <c r="V20" s="476"/>
      <c r="W20" s="477"/>
      <c r="X20" s="494"/>
      <c r="Y20" s="495"/>
      <c r="Z20" s="495"/>
      <c r="AA20" s="495"/>
      <c r="AB20" s="495"/>
      <c r="AC20" s="495"/>
      <c r="AD20" s="496"/>
      <c r="AE20" s="485"/>
      <c r="AF20" s="483"/>
      <c r="AG20" s="483"/>
      <c r="AH20" s="484"/>
      <c r="AI20" s="506"/>
      <c r="AJ20" s="504"/>
      <c r="AK20" s="504"/>
      <c r="AL20" s="504"/>
      <c r="AM20" s="504"/>
      <c r="AN20" s="504"/>
      <c r="AO20" s="504"/>
      <c r="AP20" s="505"/>
      <c r="AU20" s="522"/>
      <c r="AV20" s="479"/>
      <c r="AW20" s="480"/>
      <c r="AX20" s="481"/>
      <c r="AY20" s="485"/>
      <c r="AZ20" s="483"/>
      <c r="BA20" s="483"/>
      <c r="BB20" s="484"/>
      <c r="BC20" s="489"/>
      <c r="BD20" s="489"/>
      <c r="BE20" s="489"/>
      <c r="BF20" s="489"/>
      <c r="BG20" s="489"/>
      <c r="BH20" s="489"/>
      <c r="BI20" s="490"/>
      <c r="BJ20" s="476"/>
      <c r="BK20" s="477"/>
      <c r="BL20" s="210">
        <v>3</v>
      </c>
      <c r="BM20" s="211" t="s">
        <v>135</v>
      </c>
      <c r="BN20" s="210">
        <v>0</v>
      </c>
      <c r="BO20" s="476"/>
      <c r="BP20" s="477"/>
      <c r="BQ20" s="494"/>
      <c r="BR20" s="495"/>
      <c r="BS20" s="495"/>
      <c r="BT20" s="495"/>
      <c r="BU20" s="495"/>
      <c r="BV20" s="495"/>
      <c r="BW20" s="496"/>
      <c r="BX20" s="485"/>
      <c r="BY20" s="483"/>
      <c r="BZ20" s="483"/>
      <c r="CA20" s="484"/>
      <c r="CB20" s="506"/>
      <c r="CC20" s="504"/>
      <c r="CD20" s="504"/>
      <c r="CE20" s="504"/>
      <c r="CF20" s="504"/>
      <c r="CG20" s="504"/>
      <c r="CH20" s="504"/>
      <c r="CI20" s="505"/>
    </row>
    <row r="21" spans="1:90" ht="20.149999999999999" customHeight="1" x14ac:dyDescent="0.55000000000000004">
      <c r="B21" s="522">
        <v>5</v>
      </c>
      <c r="C21" s="479">
        <v>0.51388888888888895</v>
      </c>
      <c r="D21" s="480"/>
      <c r="E21" s="481"/>
      <c r="F21" s="482"/>
      <c r="G21" s="483"/>
      <c r="H21" s="483"/>
      <c r="I21" s="484"/>
      <c r="J21" s="486" t="s">
        <v>628</v>
      </c>
      <c r="K21" s="487"/>
      <c r="L21" s="487"/>
      <c r="M21" s="487"/>
      <c r="N21" s="487"/>
      <c r="O21" s="487"/>
      <c r="P21" s="488"/>
      <c r="Q21" s="474">
        <v>1</v>
      </c>
      <c r="R21" s="475"/>
      <c r="S21" s="212">
        <v>1</v>
      </c>
      <c r="T21" s="213" t="s">
        <v>135</v>
      </c>
      <c r="U21" s="212">
        <v>1</v>
      </c>
      <c r="V21" s="474">
        <v>2</v>
      </c>
      <c r="W21" s="475"/>
      <c r="X21" s="491" t="s">
        <v>622</v>
      </c>
      <c r="Y21" s="492"/>
      <c r="Z21" s="492"/>
      <c r="AA21" s="492"/>
      <c r="AB21" s="492"/>
      <c r="AC21" s="492"/>
      <c r="AD21" s="493"/>
      <c r="AE21" s="482"/>
      <c r="AF21" s="483"/>
      <c r="AG21" s="483"/>
      <c r="AH21" s="484"/>
      <c r="AI21" s="497" t="s">
        <v>676</v>
      </c>
      <c r="AJ21" s="498"/>
      <c r="AK21" s="498"/>
      <c r="AL21" s="498"/>
      <c r="AM21" s="498"/>
      <c r="AN21" s="498"/>
      <c r="AO21" s="498"/>
      <c r="AP21" s="499"/>
      <c r="AR21" s="68">
        <v>10</v>
      </c>
      <c r="AS21" s="68">
        <v>1</v>
      </c>
      <c r="AU21" s="522">
        <v>5</v>
      </c>
      <c r="AV21" s="479">
        <v>0.51388888888888895</v>
      </c>
      <c r="AW21" s="480"/>
      <c r="AX21" s="481"/>
      <c r="AY21" s="482"/>
      <c r="AZ21" s="483"/>
      <c r="BA21" s="483"/>
      <c r="BB21" s="484"/>
      <c r="BC21" s="486" t="s">
        <v>626</v>
      </c>
      <c r="BD21" s="487"/>
      <c r="BE21" s="487"/>
      <c r="BF21" s="487"/>
      <c r="BG21" s="487"/>
      <c r="BH21" s="487"/>
      <c r="BI21" s="488"/>
      <c r="BJ21" s="474">
        <v>5</v>
      </c>
      <c r="BK21" s="475"/>
      <c r="BL21" s="212">
        <v>1</v>
      </c>
      <c r="BM21" s="213" t="s">
        <v>135</v>
      </c>
      <c r="BN21" s="212">
        <v>1</v>
      </c>
      <c r="BO21" s="474">
        <v>2</v>
      </c>
      <c r="BP21" s="475"/>
      <c r="BQ21" s="491" t="s">
        <v>649</v>
      </c>
      <c r="BR21" s="492"/>
      <c r="BS21" s="492"/>
      <c r="BT21" s="492"/>
      <c r="BU21" s="492"/>
      <c r="BV21" s="492"/>
      <c r="BW21" s="493"/>
      <c r="BX21" s="482"/>
      <c r="BY21" s="483"/>
      <c r="BZ21" s="483"/>
      <c r="CA21" s="484"/>
      <c r="CB21" s="497" t="s">
        <v>765</v>
      </c>
      <c r="CC21" s="498"/>
      <c r="CD21" s="498"/>
      <c r="CE21" s="498"/>
      <c r="CF21" s="498"/>
      <c r="CG21" s="498"/>
      <c r="CH21" s="498"/>
      <c r="CI21" s="499"/>
      <c r="CK21" s="68" t="s">
        <v>114</v>
      </c>
      <c r="CL21" s="68" t="s">
        <v>117</v>
      </c>
    </row>
    <row r="22" spans="1:90" ht="20.149999999999999" customHeight="1" x14ac:dyDescent="0.55000000000000004">
      <c r="B22" s="522"/>
      <c r="C22" s="479"/>
      <c r="D22" s="480"/>
      <c r="E22" s="481"/>
      <c r="F22" s="485"/>
      <c r="G22" s="483"/>
      <c r="H22" s="483"/>
      <c r="I22" s="484"/>
      <c r="J22" s="489"/>
      <c r="K22" s="489"/>
      <c r="L22" s="489"/>
      <c r="M22" s="489"/>
      <c r="N22" s="489"/>
      <c r="O22" s="489"/>
      <c r="P22" s="490"/>
      <c r="Q22" s="476"/>
      <c r="R22" s="477"/>
      <c r="S22" s="210">
        <v>0</v>
      </c>
      <c r="T22" s="211" t="s">
        <v>135</v>
      </c>
      <c r="U22" s="210">
        <v>1</v>
      </c>
      <c r="V22" s="476"/>
      <c r="W22" s="477"/>
      <c r="X22" s="494"/>
      <c r="Y22" s="495"/>
      <c r="Z22" s="495"/>
      <c r="AA22" s="495"/>
      <c r="AB22" s="495"/>
      <c r="AC22" s="495"/>
      <c r="AD22" s="496"/>
      <c r="AE22" s="485"/>
      <c r="AF22" s="483"/>
      <c r="AG22" s="483"/>
      <c r="AH22" s="484"/>
      <c r="AI22" s="500"/>
      <c r="AJ22" s="501"/>
      <c r="AK22" s="501"/>
      <c r="AL22" s="501"/>
      <c r="AM22" s="501"/>
      <c r="AN22" s="501"/>
      <c r="AO22" s="501"/>
      <c r="AP22" s="502"/>
      <c r="AU22" s="522"/>
      <c r="AV22" s="479"/>
      <c r="AW22" s="480"/>
      <c r="AX22" s="481"/>
      <c r="AY22" s="485"/>
      <c r="AZ22" s="483"/>
      <c r="BA22" s="483"/>
      <c r="BB22" s="484"/>
      <c r="BC22" s="489"/>
      <c r="BD22" s="489"/>
      <c r="BE22" s="489"/>
      <c r="BF22" s="489"/>
      <c r="BG22" s="489"/>
      <c r="BH22" s="489"/>
      <c r="BI22" s="490"/>
      <c r="BJ22" s="476"/>
      <c r="BK22" s="477"/>
      <c r="BL22" s="210">
        <v>4</v>
      </c>
      <c r="BM22" s="211" t="s">
        <v>135</v>
      </c>
      <c r="BN22" s="210">
        <v>1</v>
      </c>
      <c r="BO22" s="476"/>
      <c r="BP22" s="477"/>
      <c r="BQ22" s="494"/>
      <c r="BR22" s="495"/>
      <c r="BS22" s="495"/>
      <c r="BT22" s="495"/>
      <c r="BU22" s="495"/>
      <c r="BV22" s="495"/>
      <c r="BW22" s="496"/>
      <c r="BX22" s="485"/>
      <c r="BY22" s="483"/>
      <c r="BZ22" s="483"/>
      <c r="CA22" s="484"/>
      <c r="CB22" s="500"/>
      <c r="CC22" s="501"/>
      <c r="CD22" s="501"/>
      <c r="CE22" s="501"/>
      <c r="CF22" s="501"/>
      <c r="CG22" s="501"/>
      <c r="CH22" s="501"/>
      <c r="CI22" s="502"/>
    </row>
    <row r="23" spans="1:90" ht="20.149999999999999" customHeight="1" x14ac:dyDescent="0.55000000000000004">
      <c r="B23" s="522">
        <v>6</v>
      </c>
      <c r="C23" s="479">
        <v>0.54861111111111105</v>
      </c>
      <c r="D23" s="480">
        <v>0.4375</v>
      </c>
      <c r="E23" s="481"/>
      <c r="F23" s="482"/>
      <c r="G23" s="483"/>
      <c r="H23" s="483"/>
      <c r="I23" s="484"/>
      <c r="J23" s="486" t="s">
        <v>660</v>
      </c>
      <c r="K23" s="487"/>
      <c r="L23" s="487"/>
      <c r="M23" s="487"/>
      <c r="N23" s="487"/>
      <c r="O23" s="487"/>
      <c r="P23" s="488"/>
      <c r="Q23" s="474">
        <v>0</v>
      </c>
      <c r="R23" s="475"/>
      <c r="S23" s="212">
        <v>0</v>
      </c>
      <c r="T23" s="213" t="s">
        <v>135</v>
      </c>
      <c r="U23" s="212">
        <v>1</v>
      </c>
      <c r="V23" s="474">
        <v>2</v>
      </c>
      <c r="W23" s="475"/>
      <c r="X23" s="491" t="s">
        <v>635</v>
      </c>
      <c r="Y23" s="492"/>
      <c r="Z23" s="492"/>
      <c r="AA23" s="492"/>
      <c r="AB23" s="492"/>
      <c r="AC23" s="492"/>
      <c r="AD23" s="493"/>
      <c r="AE23" s="482"/>
      <c r="AF23" s="483"/>
      <c r="AG23" s="483"/>
      <c r="AH23" s="484"/>
      <c r="AI23" s="503" t="s">
        <v>679</v>
      </c>
      <c r="AJ23" s="504"/>
      <c r="AK23" s="504"/>
      <c r="AL23" s="504"/>
      <c r="AM23" s="504"/>
      <c r="AN23" s="504"/>
      <c r="AO23" s="504"/>
      <c r="AP23" s="505"/>
      <c r="AR23" s="68">
        <v>4</v>
      </c>
      <c r="AS23" s="68">
        <v>5</v>
      </c>
      <c r="AU23" s="522">
        <v>6</v>
      </c>
      <c r="AV23" s="479">
        <v>0.54861111111111105</v>
      </c>
      <c r="AW23" s="480">
        <v>0.4375</v>
      </c>
      <c r="AX23" s="481"/>
      <c r="AY23" s="482"/>
      <c r="AZ23" s="483"/>
      <c r="BA23" s="483"/>
      <c r="BB23" s="484"/>
      <c r="BC23" s="486" t="s">
        <v>611</v>
      </c>
      <c r="BD23" s="487"/>
      <c r="BE23" s="487"/>
      <c r="BF23" s="487"/>
      <c r="BG23" s="487"/>
      <c r="BH23" s="487"/>
      <c r="BI23" s="488"/>
      <c r="BJ23" s="474">
        <v>2</v>
      </c>
      <c r="BK23" s="475"/>
      <c r="BL23" s="212">
        <v>1</v>
      </c>
      <c r="BM23" s="213" t="s">
        <v>135</v>
      </c>
      <c r="BN23" s="212">
        <v>0</v>
      </c>
      <c r="BO23" s="474">
        <v>0</v>
      </c>
      <c r="BP23" s="475"/>
      <c r="BQ23" s="491" t="s">
        <v>624</v>
      </c>
      <c r="BR23" s="492"/>
      <c r="BS23" s="492"/>
      <c r="BT23" s="492"/>
      <c r="BU23" s="492"/>
      <c r="BV23" s="492"/>
      <c r="BW23" s="493"/>
      <c r="BX23" s="482"/>
      <c r="BY23" s="483"/>
      <c r="BZ23" s="483"/>
      <c r="CA23" s="484"/>
      <c r="CB23" s="503" t="s">
        <v>766</v>
      </c>
      <c r="CC23" s="504"/>
      <c r="CD23" s="504"/>
      <c r="CE23" s="504"/>
      <c r="CF23" s="504"/>
      <c r="CG23" s="504"/>
      <c r="CH23" s="504"/>
      <c r="CI23" s="505"/>
      <c r="CK23" s="68" t="s">
        <v>121</v>
      </c>
      <c r="CL23" s="68" t="s">
        <v>124</v>
      </c>
    </row>
    <row r="24" spans="1:90" ht="20.149999999999999" customHeight="1" x14ac:dyDescent="0.55000000000000004">
      <c r="B24" s="522"/>
      <c r="C24" s="479"/>
      <c r="D24" s="480"/>
      <c r="E24" s="481"/>
      <c r="F24" s="485"/>
      <c r="G24" s="483"/>
      <c r="H24" s="483"/>
      <c r="I24" s="484"/>
      <c r="J24" s="489"/>
      <c r="K24" s="489"/>
      <c r="L24" s="489"/>
      <c r="M24" s="489"/>
      <c r="N24" s="489"/>
      <c r="O24" s="489"/>
      <c r="P24" s="490"/>
      <c r="Q24" s="476"/>
      <c r="R24" s="477"/>
      <c r="S24" s="210">
        <v>0</v>
      </c>
      <c r="T24" s="211" t="s">
        <v>135</v>
      </c>
      <c r="U24" s="210">
        <v>1</v>
      </c>
      <c r="V24" s="476"/>
      <c r="W24" s="477"/>
      <c r="X24" s="494"/>
      <c r="Y24" s="495"/>
      <c r="Z24" s="495"/>
      <c r="AA24" s="495"/>
      <c r="AB24" s="495"/>
      <c r="AC24" s="495"/>
      <c r="AD24" s="496"/>
      <c r="AE24" s="485"/>
      <c r="AF24" s="483"/>
      <c r="AG24" s="483"/>
      <c r="AH24" s="484"/>
      <c r="AI24" s="500"/>
      <c r="AJ24" s="501"/>
      <c r="AK24" s="501"/>
      <c r="AL24" s="501"/>
      <c r="AM24" s="501"/>
      <c r="AN24" s="501"/>
      <c r="AO24" s="501"/>
      <c r="AP24" s="502"/>
      <c r="AU24" s="522"/>
      <c r="AV24" s="479"/>
      <c r="AW24" s="480"/>
      <c r="AX24" s="481"/>
      <c r="AY24" s="485"/>
      <c r="AZ24" s="483"/>
      <c r="BA24" s="483"/>
      <c r="BB24" s="484"/>
      <c r="BC24" s="489"/>
      <c r="BD24" s="489"/>
      <c r="BE24" s="489"/>
      <c r="BF24" s="489"/>
      <c r="BG24" s="489"/>
      <c r="BH24" s="489"/>
      <c r="BI24" s="490"/>
      <c r="BJ24" s="476"/>
      <c r="BK24" s="477"/>
      <c r="BL24" s="210">
        <v>1</v>
      </c>
      <c r="BM24" s="211" t="s">
        <v>135</v>
      </c>
      <c r="BN24" s="210">
        <v>0</v>
      </c>
      <c r="BO24" s="476"/>
      <c r="BP24" s="477"/>
      <c r="BQ24" s="494"/>
      <c r="BR24" s="495"/>
      <c r="BS24" s="495"/>
      <c r="BT24" s="495"/>
      <c r="BU24" s="495"/>
      <c r="BV24" s="495"/>
      <c r="BW24" s="496"/>
      <c r="BX24" s="485"/>
      <c r="BY24" s="483"/>
      <c r="BZ24" s="483"/>
      <c r="CA24" s="484"/>
      <c r="CB24" s="500"/>
      <c r="CC24" s="501"/>
      <c r="CD24" s="501"/>
      <c r="CE24" s="501"/>
      <c r="CF24" s="501"/>
      <c r="CG24" s="501"/>
      <c r="CH24" s="501"/>
      <c r="CI24" s="502"/>
    </row>
    <row r="25" spans="1:90" ht="20.149999999999999" customHeight="1" x14ac:dyDescent="0.55000000000000004">
      <c r="B25" s="521">
        <v>7</v>
      </c>
      <c r="C25" s="513">
        <v>0.58333333333333304</v>
      </c>
      <c r="D25" s="514">
        <v>0.4375</v>
      </c>
      <c r="E25" s="515"/>
      <c r="F25" s="528"/>
      <c r="G25" s="501"/>
      <c r="H25" s="501"/>
      <c r="I25" s="502"/>
      <c r="J25" s="532" t="s">
        <v>615</v>
      </c>
      <c r="K25" s="533"/>
      <c r="L25" s="533"/>
      <c r="M25" s="533"/>
      <c r="N25" s="533"/>
      <c r="O25" s="533"/>
      <c r="P25" s="534"/>
      <c r="Q25" s="519">
        <v>3</v>
      </c>
      <c r="R25" s="520"/>
      <c r="S25" s="208">
        <v>1</v>
      </c>
      <c r="T25" s="209" t="s">
        <v>135</v>
      </c>
      <c r="U25" s="208">
        <v>0</v>
      </c>
      <c r="V25" s="519">
        <v>0</v>
      </c>
      <c r="W25" s="520"/>
      <c r="X25" s="537" t="s">
        <v>637</v>
      </c>
      <c r="Y25" s="538"/>
      <c r="Z25" s="538"/>
      <c r="AA25" s="538"/>
      <c r="AB25" s="538"/>
      <c r="AC25" s="538"/>
      <c r="AD25" s="539"/>
      <c r="AE25" s="528"/>
      <c r="AF25" s="501"/>
      <c r="AG25" s="501"/>
      <c r="AH25" s="502"/>
      <c r="AI25" s="497" t="s">
        <v>740</v>
      </c>
      <c r="AJ25" s="498"/>
      <c r="AK25" s="498"/>
      <c r="AL25" s="498"/>
      <c r="AM25" s="498"/>
      <c r="AN25" s="498"/>
      <c r="AO25" s="498"/>
      <c r="AP25" s="499"/>
      <c r="AR25" s="68">
        <v>8</v>
      </c>
      <c r="AS25" s="68">
        <v>9</v>
      </c>
      <c r="AU25" s="521">
        <v>7</v>
      </c>
      <c r="AV25" s="513">
        <v>0.58333333333333304</v>
      </c>
      <c r="AW25" s="514">
        <v>0.4375</v>
      </c>
      <c r="AX25" s="515"/>
      <c r="AY25" s="528"/>
      <c r="AZ25" s="501"/>
      <c r="BA25" s="501"/>
      <c r="BB25" s="502"/>
      <c r="BC25" s="532"/>
      <c r="BD25" s="533"/>
      <c r="BE25" s="533"/>
      <c r="BF25" s="533"/>
      <c r="BG25" s="533"/>
      <c r="BH25" s="533"/>
      <c r="BI25" s="534"/>
      <c r="BJ25" s="519" t="s">
        <v>608</v>
      </c>
      <c r="BK25" s="520"/>
      <c r="BL25" s="208"/>
      <c r="BM25" s="209" t="s">
        <v>135</v>
      </c>
      <c r="BN25" s="208"/>
      <c r="BO25" s="519" t="s">
        <v>608</v>
      </c>
      <c r="BP25" s="520"/>
      <c r="BQ25" s="537"/>
      <c r="BR25" s="538"/>
      <c r="BS25" s="538"/>
      <c r="BT25" s="538"/>
      <c r="BU25" s="538"/>
      <c r="BV25" s="538"/>
      <c r="BW25" s="539"/>
      <c r="BX25" s="528"/>
      <c r="BY25" s="501"/>
      <c r="BZ25" s="501"/>
      <c r="CA25" s="502"/>
      <c r="CB25" s="497" t="s">
        <v>608</v>
      </c>
      <c r="CC25" s="498"/>
      <c r="CD25" s="498"/>
      <c r="CE25" s="498"/>
      <c r="CF25" s="498"/>
      <c r="CG25" s="498"/>
      <c r="CH25" s="498"/>
      <c r="CI25" s="499"/>
    </row>
    <row r="26" spans="1:90" ht="20.149999999999999" customHeight="1" x14ac:dyDescent="0.55000000000000004">
      <c r="B26" s="567"/>
      <c r="C26" s="543"/>
      <c r="D26" s="544"/>
      <c r="E26" s="545"/>
      <c r="F26" s="529"/>
      <c r="G26" s="530"/>
      <c r="H26" s="530"/>
      <c r="I26" s="531"/>
      <c r="J26" s="535"/>
      <c r="K26" s="535"/>
      <c r="L26" s="535"/>
      <c r="M26" s="535"/>
      <c r="N26" s="535"/>
      <c r="O26" s="535"/>
      <c r="P26" s="536"/>
      <c r="Q26" s="526"/>
      <c r="R26" s="527"/>
      <c r="S26" s="214">
        <v>2</v>
      </c>
      <c r="T26" s="215" t="s">
        <v>135</v>
      </c>
      <c r="U26" s="214">
        <v>0</v>
      </c>
      <c r="V26" s="526"/>
      <c r="W26" s="527"/>
      <c r="X26" s="540"/>
      <c r="Y26" s="541"/>
      <c r="Z26" s="541"/>
      <c r="AA26" s="541"/>
      <c r="AB26" s="541"/>
      <c r="AC26" s="541"/>
      <c r="AD26" s="542"/>
      <c r="AE26" s="529"/>
      <c r="AF26" s="530"/>
      <c r="AG26" s="530"/>
      <c r="AH26" s="531"/>
      <c r="AI26" s="546"/>
      <c r="AJ26" s="547"/>
      <c r="AK26" s="547"/>
      <c r="AL26" s="547"/>
      <c r="AM26" s="547"/>
      <c r="AN26" s="547"/>
      <c r="AO26" s="547"/>
      <c r="AP26" s="548"/>
      <c r="AU26" s="567"/>
      <c r="AV26" s="543"/>
      <c r="AW26" s="544"/>
      <c r="AX26" s="545"/>
      <c r="AY26" s="529"/>
      <c r="AZ26" s="530"/>
      <c r="BA26" s="530"/>
      <c r="BB26" s="531"/>
      <c r="BC26" s="535"/>
      <c r="BD26" s="535"/>
      <c r="BE26" s="535"/>
      <c r="BF26" s="535"/>
      <c r="BG26" s="535"/>
      <c r="BH26" s="535"/>
      <c r="BI26" s="536"/>
      <c r="BJ26" s="526"/>
      <c r="BK26" s="527"/>
      <c r="BL26" s="214"/>
      <c r="BM26" s="215" t="s">
        <v>135</v>
      </c>
      <c r="BN26" s="214"/>
      <c r="BO26" s="526"/>
      <c r="BP26" s="527"/>
      <c r="BQ26" s="540"/>
      <c r="BR26" s="541"/>
      <c r="BS26" s="541"/>
      <c r="BT26" s="541"/>
      <c r="BU26" s="541"/>
      <c r="BV26" s="541"/>
      <c r="BW26" s="542"/>
      <c r="BX26" s="529"/>
      <c r="BY26" s="530"/>
      <c r="BZ26" s="530"/>
      <c r="CA26" s="531"/>
      <c r="CB26" s="546"/>
      <c r="CC26" s="547"/>
      <c r="CD26" s="547"/>
      <c r="CE26" s="547"/>
      <c r="CF26" s="547"/>
      <c r="CG26" s="547"/>
      <c r="CH26" s="547"/>
      <c r="CI26" s="548"/>
    </row>
    <row r="27" spans="1:90" s="67" customFormat="1" ht="15.75" customHeight="1" x14ac:dyDescent="0.55000000000000004">
      <c r="A27" s="71"/>
      <c r="B27" s="72"/>
      <c r="C27" s="73"/>
      <c r="D27" s="73"/>
      <c r="E27" s="73"/>
      <c r="F27" s="72"/>
      <c r="G27" s="72"/>
      <c r="H27" s="72"/>
      <c r="I27" s="72"/>
      <c r="J27" s="72"/>
      <c r="K27" s="74"/>
      <c r="L27" s="74"/>
      <c r="M27" s="75"/>
      <c r="N27" s="76"/>
      <c r="O27" s="75"/>
      <c r="P27" s="74"/>
      <c r="Q27" s="74"/>
      <c r="R27" s="72"/>
      <c r="S27" s="72"/>
      <c r="T27" s="72"/>
      <c r="U27" s="72"/>
      <c r="V27" s="72"/>
      <c r="W27" s="79"/>
      <c r="X27" s="79"/>
      <c r="Y27" s="79"/>
      <c r="Z27" s="79"/>
      <c r="AA27" s="79"/>
      <c r="AB27" s="79"/>
      <c r="AC27" s="71"/>
      <c r="AT27" s="71"/>
      <c r="AU27" s="72"/>
      <c r="AV27" s="73"/>
      <c r="AW27" s="73"/>
      <c r="AX27" s="73"/>
      <c r="AY27" s="72"/>
      <c r="AZ27" s="72"/>
      <c r="BA27" s="72"/>
      <c r="BB27" s="72"/>
      <c r="BC27" s="72"/>
      <c r="BD27" s="74"/>
      <c r="BE27" s="74"/>
      <c r="BF27" s="75"/>
      <c r="BG27" s="76"/>
      <c r="BH27" s="75"/>
      <c r="BI27" s="74"/>
      <c r="BJ27" s="74"/>
      <c r="BK27" s="72"/>
      <c r="BL27" s="72"/>
      <c r="BM27" s="72"/>
      <c r="BN27" s="72"/>
      <c r="BO27" s="72"/>
      <c r="BP27" s="79"/>
      <c r="BQ27" s="79"/>
      <c r="BR27" s="79"/>
      <c r="BS27" s="79"/>
      <c r="BT27" s="79"/>
      <c r="BU27" s="79"/>
      <c r="BV27" s="71"/>
    </row>
    <row r="28" spans="1:90" ht="20.25" customHeight="1" x14ac:dyDescent="0.55000000000000004">
      <c r="D28" s="596" t="s">
        <v>136</v>
      </c>
      <c r="E28" s="597"/>
      <c r="F28" s="597"/>
      <c r="G28" s="597"/>
      <c r="H28" s="597"/>
      <c r="I28" s="597"/>
      <c r="J28" s="597" t="s">
        <v>132</v>
      </c>
      <c r="K28" s="597"/>
      <c r="L28" s="597"/>
      <c r="M28" s="597"/>
      <c r="N28" s="597"/>
      <c r="O28" s="597"/>
      <c r="P28" s="597"/>
      <c r="Q28" s="597"/>
      <c r="R28" s="598" t="s">
        <v>137</v>
      </c>
      <c r="S28" s="598"/>
      <c r="T28" s="598"/>
      <c r="U28" s="598"/>
      <c r="V28" s="598"/>
      <c r="W28" s="598"/>
      <c r="X28" s="598"/>
      <c r="Y28" s="598"/>
      <c r="Z28" s="598"/>
      <c r="AA28" s="599" t="s">
        <v>138</v>
      </c>
      <c r="AB28" s="599"/>
      <c r="AC28" s="599"/>
      <c r="AD28" s="599" t="s">
        <v>139</v>
      </c>
      <c r="AE28" s="599"/>
      <c r="AF28" s="599"/>
      <c r="AG28" s="599"/>
      <c r="AH28" s="599"/>
      <c r="AI28" s="599"/>
      <c r="AJ28" s="599"/>
      <c r="AK28" s="599"/>
      <c r="AL28" s="599"/>
      <c r="AM28" s="600"/>
      <c r="AW28" s="596" t="s">
        <v>136</v>
      </c>
      <c r="AX28" s="597"/>
      <c r="AY28" s="597"/>
      <c r="AZ28" s="597"/>
      <c r="BA28" s="597"/>
      <c r="BB28" s="597"/>
      <c r="BC28" s="597" t="s">
        <v>132</v>
      </c>
      <c r="BD28" s="597"/>
      <c r="BE28" s="597"/>
      <c r="BF28" s="597"/>
      <c r="BG28" s="597"/>
      <c r="BH28" s="597"/>
      <c r="BI28" s="597"/>
      <c r="BJ28" s="597"/>
      <c r="BK28" s="598" t="s">
        <v>137</v>
      </c>
      <c r="BL28" s="598"/>
      <c r="BM28" s="598"/>
      <c r="BN28" s="598"/>
      <c r="BO28" s="598"/>
      <c r="BP28" s="598"/>
      <c r="BQ28" s="598"/>
      <c r="BR28" s="598"/>
      <c r="BS28" s="598"/>
      <c r="BT28" s="599" t="s">
        <v>138</v>
      </c>
      <c r="BU28" s="599"/>
      <c r="BV28" s="599"/>
      <c r="BW28" s="599" t="s">
        <v>139</v>
      </c>
      <c r="BX28" s="599"/>
      <c r="BY28" s="599"/>
      <c r="BZ28" s="599"/>
      <c r="CA28" s="599"/>
      <c r="CB28" s="599"/>
      <c r="CC28" s="599"/>
      <c r="CD28" s="599"/>
      <c r="CE28" s="599"/>
      <c r="CF28" s="600"/>
    </row>
    <row r="29" spans="1:90" ht="30" customHeight="1" x14ac:dyDescent="0.55000000000000004">
      <c r="D29" s="601" t="s">
        <v>140</v>
      </c>
      <c r="E29" s="602"/>
      <c r="F29" s="602"/>
      <c r="G29" s="602"/>
      <c r="H29" s="602"/>
      <c r="I29" s="602"/>
      <c r="J29" s="602"/>
      <c r="K29" s="602"/>
      <c r="L29" s="602"/>
      <c r="M29" s="602"/>
      <c r="N29" s="602"/>
      <c r="O29" s="602"/>
      <c r="P29" s="602"/>
      <c r="Q29" s="602"/>
      <c r="R29" s="603"/>
      <c r="S29" s="603"/>
      <c r="T29" s="603"/>
      <c r="U29" s="603"/>
      <c r="V29" s="603"/>
      <c r="W29" s="603"/>
      <c r="X29" s="603"/>
      <c r="Y29" s="603"/>
      <c r="Z29" s="603"/>
      <c r="AA29" s="604"/>
      <c r="AB29" s="604"/>
      <c r="AC29" s="604"/>
      <c r="AD29" s="605"/>
      <c r="AE29" s="605"/>
      <c r="AF29" s="605"/>
      <c r="AG29" s="605"/>
      <c r="AH29" s="605"/>
      <c r="AI29" s="605"/>
      <c r="AJ29" s="605"/>
      <c r="AK29" s="605"/>
      <c r="AL29" s="605"/>
      <c r="AM29" s="606"/>
      <c r="AW29" s="601" t="s">
        <v>140</v>
      </c>
      <c r="AX29" s="602"/>
      <c r="AY29" s="602"/>
      <c r="AZ29" s="602"/>
      <c r="BA29" s="602"/>
      <c r="BB29" s="602"/>
      <c r="BC29" s="602"/>
      <c r="BD29" s="602"/>
      <c r="BE29" s="602"/>
      <c r="BF29" s="602"/>
      <c r="BG29" s="602"/>
      <c r="BH29" s="602"/>
      <c r="BI29" s="602"/>
      <c r="BJ29" s="602"/>
      <c r="BK29" s="603"/>
      <c r="BL29" s="603"/>
      <c r="BM29" s="603"/>
      <c r="BN29" s="603"/>
      <c r="BO29" s="603"/>
      <c r="BP29" s="603"/>
      <c r="BQ29" s="603"/>
      <c r="BR29" s="603"/>
      <c r="BS29" s="603"/>
      <c r="BT29" s="604"/>
      <c r="BU29" s="604"/>
      <c r="BV29" s="604"/>
      <c r="BW29" s="605"/>
      <c r="BX29" s="605"/>
      <c r="BY29" s="605"/>
      <c r="BZ29" s="605"/>
      <c r="CA29" s="605"/>
      <c r="CB29" s="605"/>
      <c r="CC29" s="605"/>
      <c r="CD29" s="605"/>
      <c r="CE29" s="605"/>
      <c r="CF29" s="606"/>
    </row>
    <row r="30" spans="1:90" ht="30" customHeight="1" x14ac:dyDescent="0.55000000000000004">
      <c r="D30" s="584" t="s">
        <v>140</v>
      </c>
      <c r="E30" s="585"/>
      <c r="F30" s="585"/>
      <c r="G30" s="585"/>
      <c r="H30" s="585"/>
      <c r="I30" s="585"/>
      <c r="J30" s="585"/>
      <c r="K30" s="585"/>
      <c r="L30" s="585"/>
      <c r="M30" s="585"/>
      <c r="N30" s="585"/>
      <c r="O30" s="585"/>
      <c r="P30" s="585"/>
      <c r="Q30" s="585"/>
      <c r="R30" s="586"/>
      <c r="S30" s="586"/>
      <c r="T30" s="586"/>
      <c r="U30" s="586"/>
      <c r="V30" s="586"/>
      <c r="W30" s="586"/>
      <c r="X30" s="586"/>
      <c r="Y30" s="586"/>
      <c r="Z30" s="586"/>
      <c r="AA30" s="587"/>
      <c r="AB30" s="587"/>
      <c r="AC30" s="587"/>
      <c r="AD30" s="588"/>
      <c r="AE30" s="588"/>
      <c r="AF30" s="588"/>
      <c r="AG30" s="588"/>
      <c r="AH30" s="588"/>
      <c r="AI30" s="588"/>
      <c r="AJ30" s="588"/>
      <c r="AK30" s="588"/>
      <c r="AL30" s="588"/>
      <c r="AM30" s="589"/>
      <c r="AW30" s="584" t="s">
        <v>140</v>
      </c>
      <c r="AX30" s="585"/>
      <c r="AY30" s="585"/>
      <c r="AZ30" s="585"/>
      <c r="BA30" s="585"/>
      <c r="BB30" s="585"/>
      <c r="BC30" s="585"/>
      <c r="BD30" s="585"/>
      <c r="BE30" s="585"/>
      <c r="BF30" s="585"/>
      <c r="BG30" s="585"/>
      <c r="BH30" s="585"/>
      <c r="BI30" s="585"/>
      <c r="BJ30" s="585"/>
      <c r="BK30" s="586"/>
      <c r="BL30" s="586"/>
      <c r="BM30" s="586"/>
      <c r="BN30" s="586"/>
      <c r="BO30" s="586"/>
      <c r="BP30" s="586"/>
      <c r="BQ30" s="586"/>
      <c r="BR30" s="586"/>
      <c r="BS30" s="586"/>
      <c r="BT30" s="587"/>
      <c r="BU30" s="587"/>
      <c r="BV30" s="587"/>
      <c r="BW30" s="588"/>
      <c r="BX30" s="588"/>
      <c r="BY30" s="588"/>
      <c r="BZ30" s="588"/>
      <c r="CA30" s="588"/>
      <c r="CB30" s="588"/>
      <c r="CC30" s="588"/>
      <c r="CD30" s="588"/>
      <c r="CE30" s="588"/>
      <c r="CF30" s="589"/>
    </row>
    <row r="31" spans="1:90" ht="30" customHeight="1" x14ac:dyDescent="0.55000000000000004">
      <c r="D31" s="590" t="s">
        <v>140</v>
      </c>
      <c r="E31" s="591"/>
      <c r="F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2"/>
      <c r="S31" s="592"/>
      <c r="T31" s="592"/>
      <c r="U31" s="592"/>
      <c r="V31" s="592"/>
      <c r="W31" s="592"/>
      <c r="X31" s="592"/>
      <c r="Y31" s="592"/>
      <c r="Z31" s="592"/>
      <c r="AA31" s="593"/>
      <c r="AB31" s="593"/>
      <c r="AC31" s="593"/>
      <c r="AD31" s="594"/>
      <c r="AE31" s="594"/>
      <c r="AF31" s="594"/>
      <c r="AG31" s="594"/>
      <c r="AH31" s="594"/>
      <c r="AI31" s="594"/>
      <c r="AJ31" s="594"/>
      <c r="AK31" s="594"/>
      <c r="AL31" s="594"/>
      <c r="AM31" s="595"/>
      <c r="AW31" s="590" t="s">
        <v>140</v>
      </c>
      <c r="AX31" s="591"/>
      <c r="AY31" s="591"/>
      <c r="AZ31" s="591"/>
      <c r="BA31" s="591"/>
      <c r="BB31" s="591"/>
      <c r="BC31" s="591"/>
      <c r="BD31" s="591"/>
      <c r="BE31" s="591"/>
      <c r="BF31" s="591"/>
      <c r="BG31" s="591"/>
      <c r="BH31" s="591"/>
      <c r="BI31" s="591"/>
      <c r="BJ31" s="591"/>
      <c r="BK31" s="592"/>
      <c r="BL31" s="592"/>
      <c r="BM31" s="592"/>
      <c r="BN31" s="592"/>
      <c r="BO31" s="592"/>
      <c r="BP31" s="592"/>
      <c r="BQ31" s="592"/>
      <c r="BR31" s="592"/>
      <c r="BS31" s="592"/>
      <c r="BT31" s="593"/>
      <c r="BU31" s="593"/>
      <c r="BV31" s="593"/>
      <c r="BW31" s="594"/>
      <c r="BX31" s="594"/>
      <c r="BY31" s="594"/>
      <c r="BZ31" s="594"/>
      <c r="CA31" s="594"/>
      <c r="CB31" s="594"/>
      <c r="CC31" s="594"/>
      <c r="CD31" s="594"/>
      <c r="CE31" s="594"/>
      <c r="CF31" s="595"/>
    </row>
    <row r="32" spans="1:90" ht="14.25" customHeight="1" x14ac:dyDescent="0.55000000000000004">
      <c r="A32" s="478" t="s">
        <v>141</v>
      </c>
      <c r="B32" s="478"/>
      <c r="C32" s="478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8"/>
      <c r="T32" s="478"/>
      <c r="U32" s="478"/>
      <c r="V32" s="478"/>
      <c r="W32" s="478"/>
      <c r="X32" s="478"/>
      <c r="Y32" s="478"/>
      <c r="Z32" s="478"/>
      <c r="AA32" s="478"/>
      <c r="AB32" s="478"/>
      <c r="AC32" s="478"/>
      <c r="AD32" s="478"/>
      <c r="AE32" s="478"/>
      <c r="AF32" s="478"/>
      <c r="AG32" s="478"/>
      <c r="AH32" s="478"/>
      <c r="AI32" s="478"/>
      <c r="AJ32" s="478"/>
      <c r="AK32" s="478"/>
      <c r="AL32" s="478"/>
      <c r="AM32" s="478"/>
      <c r="AN32" s="478"/>
      <c r="AO32" s="478"/>
      <c r="AP32" s="478"/>
      <c r="AQ32" s="478"/>
      <c r="AR32" s="177"/>
      <c r="AS32" s="177"/>
      <c r="AT32" s="478" t="s">
        <v>142</v>
      </c>
      <c r="AU32" s="478"/>
      <c r="AV32" s="478"/>
      <c r="AW32" s="478"/>
      <c r="AX32" s="478"/>
      <c r="AY32" s="478"/>
      <c r="AZ32" s="478"/>
      <c r="BA32" s="478"/>
      <c r="BB32" s="478"/>
      <c r="BC32" s="478"/>
      <c r="BD32" s="478"/>
      <c r="BE32" s="478"/>
      <c r="BF32" s="478"/>
      <c r="BG32" s="478"/>
      <c r="BH32" s="478"/>
      <c r="BI32" s="478"/>
      <c r="BJ32" s="478"/>
      <c r="BK32" s="478"/>
      <c r="BL32" s="478"/>
      <c r="BM32" s="478"/>
      <c r="BN32" s="478"/>
      <c r="BO32" s="478"/>
      <c r="BP32" s="478"/>
      <c r="BQ32" s="478"/>
      <c r="BR32" s="478"/>
      <c r="BS32" s="478"/>
      <c r="BT32" s="478"/>
      <c r="BU32" s="478"/>
      <c r="BV32" s="478"/>
      <c r="BW32" s="478"/>
      <c r="BX32" s="478"/>
      <c r="BY32" s="478"/>
      <c r="BZ32" s="478"/>
      <c r="CA32" s="478"/>
      <c r="CB32" s="478"/>
      <c r="CC32" s="478"/>
      <c r="CD32" s="478"/>
      <c r="CE32" s="478"/>
      <c r="CF32" s="478"/>
      <c r="CG32" s="478"/>
      <c r="CH32" s="478"/>
      <c r="CI32" s="478"/>
      <c r="CJ32" s="478"/>
    </row>
    <row r="33" spans="1:90" ht="14.25" customHeight="1" x14ac:dyDescent="0.55000000000000004">
      <c r="A33" s="478"/>
      <c r="B33" s="478"/>
      <c r="C33" s="478"/>
      <c r="D33" s="478"/>
      <c r="E33" s="478"/>
      <c r="F33" s="478"/>
      <c r="G33" s="478"/>
      <c r="H33" s="478"/>
      <c r="I33" s="478"/>
      <c r="J33" s="478"/>
      <c r="K33" s="478"/>
      <c r="L33" s="478"/>
      <c r="M33" s="478"/>
      <c r="N33" s="478"/>
      <c r="O33" s="478"/>
      <c r="P33" s="478"/>
      <c r="Q33" s="478"/>
      <c r="R33" s="478"/>
      <c r="S33" s="478"/>
      <c r="T33" s="478"/>
      <c r="U33" s="478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478"/>
      <c r="AL33" s="478"/>
      <c r="AM33" s="478"/>
      <c r="AN33" s="478"/>
      <c r="AO33" s="478"/>
      <c r="AP33" s="478"/>
      <c r="AQ33" s="478"/>
      <c r="AR33" s="177"/>
      <c r="AS33" s="177"/>
      <c r="AT33" s="478"/>
      <c r="AU33" s="478"/>
      <c r="AV33" s="478"/>
      <c r="AW33" s="478"/>
      <c r="AX33" s="478"/>
      <c r="AY33" s="478"/>
      <c r="AZ33" s="478"/>
      <c r="BA33" s="478"/>
      <c r="BB33" s="478"/>
      <c r="BC33" s="478"/>
      <c r="BD33" s="478"/>
      <c r="BE33" s="478"/>
      <c r="BF33" s="478"/>
      <c r="BG33" s="478"/>
      <c r="BH33" s="478"/>
      <c r="BI33" s="478"/>
      <c r="BJ33" s="478"/>
      <c r="BK33" s="478"/>
      <c r="BL33" s="478"/>
      <c r="BM33" s="478"/>
      <c r="BN33" s="478"/>
      <c r="BO33" s="478"/>
      <c r="BP33" s="478"/>
      <c r="BQ33" s="478"/>
      <c r="BR33" s="478"/>
      <c r="BS33" s="478"/>
      <c r="BT33" s="478"/>
      <c r="BU33" s="478"/>
      <c r="BV33" s="478"/>
      <c r="BW33" s="478"/>
      <c r="BX33" s="478"/>
      <c r="BY33" s="478"/>
      <c r="BZ33" s="478"/>
      <c r="CA33" s="478"/>
      <c r="CB33" s="478"/>
      <c r="CC33" s="478"/>
      <c r="CD33" s="478"/>
      <c r="CE33" s="478"/>
      <c r="CF33" s="478"/>
      <c r="CG33" s="478"/>
      <c r="CH33" s="478"/>
      <c r="CI33" s="478"/>
      <c r="CJ33" s="478"/>
    </row>
    <row r="34" spans="1:90" ht="27.75" customHeight="1" x14ac:dyDescent="0.55000000000000004">
      <c r="C34" s="564" t="s">
        <v>111</v>
      </c>
      <c r="D34" s="564"/>
      <c r="E34" s="564"/>
      <c r="F34" s="564"/>
      <c r="G34" s="631" t="s">
        <v>760</v>
      </c>
      <c r="H34" s="632"/>
      <c r="I34" s="632"/>
      <c r="J34" s="632"/>
      <c r="K34" s="632"/>
      <c r="L34" s="632"/>
      <c r="M34" s="632"/>
      <c r="N34" s="632"/>
      <c r="O34" s="632"/>
      <c r="P34" s="564" t="s">
        <v>5</v>
      </c>
      <c r="Q34" s="564"/>
      <c r="R34" s="564"/>
      <c r="S34" s="564"/>
      <c r="T34" s="564" t="s">
        <v>767</v>
      </c>
      <c r="U34" s="564"/>
      <c r="V34" s="564"/>
      <c r="W34" s="564"/>
      <c r="X34" s="564"/>
      <c r="Y34" s="564"/>
      <c r="Z34" s="564"/>
      <c r="AA34" s="564"/>
      <c r="AB34" s="564"/>
      <c r="AC34" s="564" t="s">
        <v>112</v>
      </c>
      <c r="AD34" s="564"/>
      <c r="AE34" s="564"/>
      <c r="AF34" s="564"/>
      <c r="AG34" s="609">
        <v>43582</v>
      </c>
      <c r="AH34" s="610"/>
      <c r="AI34" s="610"/>
      <c r="AJ34" s="610"/>
      <c r="AK34" s="610"/>
      <c r="AL34" s="610"/>
      <c r="AM34" s="611" t="s">
        <v>681</v>
      </c>
      <c r="AN34" s="611"/>
      <c r="AO34" s="612"/>
      <c r="AV34" s="564" t="s">
        <v>111</v>
      </c>
      <c r="AW34" s="564"/>
      <c r="AX34" s="564"/>
      <c r="AY34" s="564"/>
      <c r="AZ34" s="631" t="s">
        <v>4</v>
      </c>
      <c r="BA34" s="632"/>
      <c r="BB34" s="632"/>
      <c r="BC34" s="632"/>
      <c r="BD34" s="632"/>
      <c r="BE34" s="632"/>
      <c r="BF34" s="632"/>
      <c r="BG34" s="632"/>
      <c r="BH34" s="632"/>
      <c r="BI34" s="564" t="s">
        <v>5</v>
      </c>
      <c r="BJ34" s="564"/>
      <c r="BK34" s="564"/>
      <c r="BL34" s="564"/>
      <c r="BM34" s="607" t="s">
        <v>768</v>
      </c>
      <c r="BN34" s="564"/>
      <c r="BO34" s="564"/>
      <c r="BP34" s="564"/>
      <c r="BQ34" s="564"/>
      <c r="BR34" s="564"/>
      <c r="BS34" s="564"/>
      <c r="BT34" s="564"/>
      <c r="BU34" s="564"/>
      <c r="BV34" s="564" t="s">
        <v>112</v>
      </c>
      <c r="BW34" s="564"/>
      <c r="BX34" s="564"/>
      <c r="BY34" s="564"/>
      <c r="BZ34" s="609">
        <v>43582</v>
      </c>
      <c r="CA34" s="610"/>
      <c r="CB34" s="610"/>
      <c r="CC34" s="610"/>
      <c r="CD34" s="610"/>
      <c r="CE34" s="610"/>
      <c r="CF34" s="611" t="s">
        <v>681</v>
      </c>
      <c r="CG34" s="611"/>
      <c r="CH34" s="612"/>
    </row>
    <row r="35" spans="1:90" ht="15" customHeight="1" x14ac:dyDescent="0.55000000000000004"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77"/>
      <c r="X35" s="77"/>
      <c r="Y35" s="77"/>
      <c r="Z35" s="77"/>
      <c r="AA35" s="77"/>
      <c r="AB35" s="77"/>
      <c r="AC35" s="77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77"/>
      <c r="BQ35" s="77"/>
      <c r="BR35" s="77"/>
      <c r="BS35" s="77"/>
      <c r="BT35" s="77"/>
      <c r="BU35" s="77"/>
      <c r="BV35" s="77"/>
    </row>
    <row r="36" spans="1:90" ht="18" customHeight="1" x14ac:dyDescent="0.55000000000000004">
      <c r="C36" s="630">
        <v>1</v>
      </c>
      <c r="D36" s="630"/>
      <c r="E36" s="550" t="s">
        <v>622</v>
      </c>
      <c r="F36" s="550"/>
      <c r="G36" s="550"/>
      <c r="H36" s="550"/>
      <c r="I36" s="550"/>
      <c r="J36" s="550"/>
      <c r="K36" s="550"/>
      <c r="L36" s="550"/>
      <c r="M36" s="550"/>
      <c r="N36" s="550"/>
      <c r="O36" s="71"/>
      <c r="P36" s="71"/>
      <c r="Q36" s="551">
        <v>6</v>
      </c>
      <c r="R36" s="551"/>
      <c r="S36" s="550" t="s">
        <v>626</v>
      </c>
      <c r="T36" s="550"/>
      <c r="U36" s="550"/>
      <c r="V36" s="550"/>
      <c r="W36" s="550"/>
      <c r="X36" s="550"/>
      <c r="Y36" s="550"/>
      <c r="Z36" s="550"/>
      <c r="AA36" s="550"/>
      <c r="AB36" s="550"/>
      <c r="AC36" s="81"/>
      <c r="AD36" s="67"/>
      <c r="AE36" s="549"/>
      <c r="AF36" s="549"/>
      <c r="AG36" s="550"/>
      <c r="AH36" s="550"/>
      <c r="AI36" s="550"/>
      <c r="AJ36" s="550"/>
      <c r="AK36" s="550"/>
      <c r="AL36" s="550"/>
      <c r="AM36" s="550"/>
      <c r="AN36" s="550"/>
      <c r="AO36" s="550"/>
      <c r="AP36" s="550"/>
      <c r="AV36" s="549" t="s">
        <v>113</v>
      </c>
      <c r="AW36" s="549"/>
      <c r="AX36" s="550" t="s">
        <v>622</v>
      </c>
      <c r="AY36" s="550"/>
      <c r="AZ36" s="550"/>
      <c r="BA36" s="550"/>
      <c r="BB36" s="550"/>
      <c r="BC36" s="550"/>
      <c r="BD36" s="550"/>
      <c r="BE36" s="550"/>
      <c r="BF36" s="550"/>
      <c r="BG36" s="550"/>
      <c r="BH36" s="71"/>
      <c r="BI36" s="71"/>
      <c r="BJ36" s="630" t="s">
        <v>114</v>
      </c>
      <c r="BK36" s="630"/>
      <c r="BL36" s="550" t="s">
        <v>626</v>
      </c>
      <c r="BM36" s="550"/>
      <c r="BN36" s="550"/>
      <c r="BO36" s="550"/>
      <c r="BP36" s="550"/>
      <c r="BQ36" s="550"/>
      <c r="BR36" s="550"/>
      <c r="BS36" s="550"/>
      <c r="BT36" s="550"/>
      <c r="BU36" s="550"/>
      <c r="BV36" s="81"/>
      <c r="BW36" s="67"/>
      <c r="BX36" s="618" t="s">
        <v>115</v>
      </c>
      <c r="BY36" s="618"/>
      <c r="BZ36" s="617" t="s">
        <v>661</v>
      </c>
      <c r="CA36" s="550"/>
      <c r="CB36" s="550"/>
      <c r="CC36" s="550"/>
      <c r="CD36" s="550"/>
      <c r="CE36" s="550"/>
      <c r="CF36" s="550"/>
      <c r="CG36" s="550"/>
      <c r="CH36" s="550"/>
      <c r="CI36" s="550"/>
    </row>
    <row r="37" spans="1:90" ht="18" customHeight="1" x14ac:dyDescent="0.55000000000000004">
      <c r="C37" s="551">
        <v>2</v>
      </c>
      <c r="D37" s="551"/>
      <c r="E37" s="550" t="s">
        <v>658</v>
      </c>
      <c r="F37" s="550"/>
      <c r="G37" s="550"/>
      <c r="H37" s="550"/>
      <c r="I37" s="550"/>
      <c r="J37" s="550"/>
      <c r="K37" s="550"/>
      <c r="L37" s="550"/>
      <c r="M37" s="550"/>
      <c r="N37" s="550"/>
      <c r="O37" s="71"/>
      <c r="P37" s="71"/>
      <c r="Q37" s="630">
        <v>7</v>
      </c>
      <c r="R37" s="630"/>
      <c r="S37" s="550" t="s">
        <v>649</v>
      </c>
      <c r="T37" s="550"/>
      <c r="U37" s="550"/>
      <c r="V37" s="550"/>
      <c r="W37" s="550"/>
      <c r="X37" s="550"/>
      <c r="Y37" s="550"/>
      <c r="Z37" s="550"/>
      <c r="AA37" s="550"/>
      <c r="AB37" s="550"/>
      <c r="AC37" s="81"/>
      <c r="AD37" s="67"/>
      <c r="AE37" s="549"/>
      <c r="AF37" s="549"/>
      <c r="AG37" s="550"/>
      <c r="AH37" s="550"/>
      <c r="AI37" s="550"/>
      <c r="AJ37" s="550"/>
      <c r="AK37" s="550"/>
      <c r="AL37" s="550"/>
      <c r="AM37" s="550"/>
      <c r="AN37" s="550"/>
      <c r="AO37" s="550"/>
      <c r="AP37" s="550"/>
      <c r="AV37" s="549" t="s">
        <v>116</v>
      </c>
      <c r="AW37" s="549"/>
      <c r="AX37" s="550" t="s">
        <v>658</v>
      </c>
      <c r="AY37" s="550"/>
      <c r="AZ37" s="550"/>
      <c r="BA37" s="550"/>
      <c r="BB37" s="550"/>
      <c r="BC37" s="550"/>
      <c r="BD37" s="550"/>
      <c r="BE37" s="550"/>
      <c r="BF37" s="550"/>
      <c r="BG37" s="550"/>
      <c r="BH37" s="71"/>
      <c r="BI37" s="71"/>
      <c r="BJ37" s="630" t="s">
        <v>117</v>
      </c>
      <c r="BK37" s="630"/>
      <c r="BL37" s="550" t="s">
        <v>649</v>
      </c>
      <c r="BM37" s="550"/>
      <c r="BN37" s="550"/>
      <c r="BO37" s="550"/>
      <c r="BP37" s="550"/>
      <c r="BQ37" s="550"/>
      <c r="BR37" s="550"/>
      <c r="BS37" s="550"/>
      <c r="BT37" s="550"/>
      <c r="BU37" s="550"/>
      <c r="BV37" s="81"/>
      <c r="BW37" s="67"/>
      <c r="BX37" s="618" t="s">
        <v>118</v>
      </c>
      <c r="BY37" s="618"/>
      <c r="BZ37" s="617" t="s">
        <v>651</v>
      </c>
      <c r="CA37" s="550"/>
      <c r="CB37" s="550"/>
      <c r="CC37" s="550"/>
      <c r="CD37" s="550"/>
      <c r="CE37" s="550"/>
      <c r="CF37" s="550"/>
      <c r="CG37" s="550"/>
      <c r="CH37" s="550"/>
      <c r="CI37" s="550"/>
    </row>
    <row r="38" spans="1:90" ht="18" customHeight="1" x14ac:dyDescent="0.55000000000000004">
      <c r="C38" s="630">
        <v>3</v>
      </c>
      <c r="D38" s="630"/>
      <c r="E38" s="550" t="s">
        <v>669</v>
      </c>
      <c r="F38" s="550"/>
      <c r="G38" s="550"/>
      <c r="H38" s="550"/>
      <c r="I38" s="550"/>
      <c r="J38" s="550"/>
      <c r="K38" s="550"/>
      <c r="L38" s="550"/>
      <c r="M38" s="550"/>
      <c r="N38" s="550"/>
      <c r="O38" s="71"/>
      <c r="P38" s="71"/>
      <c r="Q38" s="551">
        <v>8</v>
      </c>
      <c r="R38" s="551"/>
      <c r="S38" s="550" t="s">
        <v>615</v>
      </c>
      <c r="T38" s="550"/>
      <c r="U38" s="550"/>
      <c r="V38" s="550"/>
      <c r="W38" s="550"/>
      <c r="X38" s="550"/>
      <c r="Y38" s="550"/>
      <c r="Z38" s="550"/>
      <c r="AA38" s="550"/>
      <c r="AB38" s="550"/>
      <c r="AC38" s="81"/>
      <c r="AD38" s="67"/>
      <c r="AE38" s="549"/>
      <c r="AF38" s="549"/>
      <c r="AG38" s="550"/>
      <c r="AH38" s="550"/>
      <c r="AI38" s="550"/>
      <c r="AJ38" s="550"/>
      <c r="AK38" s="550"/>
      <c r="AL38" s="550"/>
      <c r="AM38" s="550"/>
      <c r="AN38" s="550"/>
      <c r="AO38" s="550"/>
      <c r="AP38" s="550"/>
      <c r="AV38" s="630" t="s">
        <v>119</v>
      </c>
      <c r="AW38" s="630"/>
      <c r="AX38" s="550" t="s">
        <v>669</v>
      </c>
      <c r="AY38" s="550"/>
      <c r="AZ38" s="550"/>
      <c r="BA38" s="550"/>
      <c r="BB38" s="550"/>
      <c r="BC38" s="550"/>
      <c r="BD38" s="550"/>
      <c r="BE38" s="550"/>
      <c r="BF38" s="550"/>
      <c r="BG38" s="550"/>
      <c r="BH38" s="71"/>
      <c r="BI38" s="71"/>
      <c r="BJ38" s="549" t="s">
        <v>120</v>
      </c>
      <c r="BK38" s="549"/>
      <c r="BL38" s="550" t="s">
        <v>615</v>
      </c>
      <c r="BM38" s="550"/>
      <c r="BN38" s="550"/>
      <c r="BO38" s="550"/>
      <c r="BP38" s="550"/>
      <c r="BQ38" s="550"/>
      <c r="BR38" s="550"/>
      <c r="BS38" s="550"/>
      <c r="BT38" s="550"/>
      <c r="BU38" s="550"/>
      <c r="BV38" s="81"/>
      <c r="BW38" s="67"/>
      <c r="BX38" s="618" t="s">
        <v>143</v>
      </c>
      <c r="BY38" s="618"/>
      <c r="BZ38" s="617" t="s">
        <v>638</v>
      </c>
      <c r="CA38" s="550"/>
      <c r="CB38" s="550"/>
      <c r="CC38" s="550"/>
      <c r="CD38" s="550"/>
      <c r="CE38" s="550"/>
      <c r="CF38" s="550"/>
      <c r="CG38" s="550"/>
      <c r="CH38" s="550"/>
      <c r="CI38" s="550"/>
    </row>
    <row r="39" spans="1:90" ht="18" customHeight="1" x14ac:dyDescent="0.55000000000000004">
      <c r="B39" s="69"/>
      <c r="C39" s="551">
        <v>4</v>
      </c>
      <c r="D39" s="551"/>
      <c r="E39" s="550" t="s">
        <v>660</v>
      </c>
      <c r="F39" s="550"/>
      <c r="G39" s="550"/>
      <c r="H39" s="550"/>
      <c r="I39" s="550"/>
      <c r="J39" s="550"/>
      <c r="K39" s="550"/>
      <c r="L39" s="550"/>
      <c r="M39" s="550"/>
      <c r="N39" s="550"/>
      <c r="O39" s="71"/>
      <c r="P39" s="71"/>
      <c r="Q39" s="630">
        <v>9</v>
      </c>
      <c r="R39" s="630"/>
      <c r="S39" s="550" t="s">
        <v>637</v>
      </c>
      <c r="T39" s="550"/>
      <c r="U39" s="550"/>
      <c r="V39" s="550"/>
      <c r="W39" s="550"/>
      <c r="X39" s="550"/>
      <c r="Y39" s="550"/>
      <c r="Z39" s="550"/>
      <c r="AA39" s="550"/>
      <c r="AB39" s="550"/>
      <c r="AC39" s="81"/>
      <c r="AD39" s="71"/>
      <c r="AE39" s="549"/>
      <c r="AF39" s="549"/>
      <c r="AG39" s="550"/>
      <c r="AH39" s="550"/>
      <c r="AI39" s="550"/>
      <c r="AJ39" s="550"/>
      <c r="AK39" s="550"/>
      <c r="AL39" s="550"/>
      <c r="AM39" s="550"/>
      <c r="AN39" s="550"/>
      <c r="AO39" s="550"/>
      <c r="AP39" s="550"/>
      <c r="AQ39" s="69"/>
      <c r="AR39" s="69"/>
      <c r="AS39" s="69"/>
      <c r="AU39" s="69"/>
      <c r="AV39" s="630" t="s">
        <v>122</v>
      </c>
      <c r="AW39" s="630"/>
      <c r="AX39" s="550" t="s">
        <v>660</v>
      </c>
      <c r="AY39" s="550"/>
      <c r="AZ39" s="550"/>
      <c r="BA39" s="550"/>
      <c r="BB39" s="550"/>
      <c r="BC39" s="550"/>
      <c r="BD39" s="550"/>
      <c r="BE39" s="550"/>
      <c r="BF39" s="550"/>
      <c r="BG39" s="550"/>
      <c r="BH39" s="71"/>
      <c r="BI39" s="71"/>
      <c r="BJ39" s="549" t="s">
        <v>123</v>
      </c>
      <c r="BK39" s="549"/>
      <c r="BL39" s="550" t="s">
        <v>637</v>
      </c>
      <c r="BM39" s="550"/>
      <c r="BN39" s="550"/>
      <c r="BO39" s="550"/>
      <c r="BP39" s="550"/>
      <c r="BQ39" s="550"/>
      <c r="BR39" s="550"/>
      <c r="BS39" s="550"/>
      <c r="BT39" s="550"/>
      <c r="BU39" s="550"/>
      <c r="BV39" s="81"/>
      <c r="BW39" s="71"/>
      <c r="BX39" s="618" t="s">
        <v>121</v>
      </c>
      <c r="BY39" s="618"/>
      <c r="BZ39" s="617" t="s">
        <v>611</v>
      </c>
      <c r="CA39" s="550"/>
      <c r="CB39" s="550"/>
      <c r="CC39" s="550"/>
      <c r="CD39" s="550"/>
      <c r="CE39" s="550"/>
      <c r="CF39" s="550"/>
      <c r="CG39" s="550"/>
      <c r="CH39" s="550"/>
      <c r="CI39" s="550"/>
      <c r="CJ39" s="69"/>
    </row>
    <row r="40" spans="1:90" ht="18" customHeight="1" x14ac:dyDescent="0.55000000000000004">
      <c r="C40" s="549">
        <v>5</v>
      </c>
      <c r="D40" s="549"/>
      <c r="E40" s="550" t="s">
        <v>635</v>
      </c>
      <c r="F40" s="550"/>
      <c r="G40" s="550"/>
      <c r="H40" s="550"/>
      <c r="I40" s="550"/>
      <c r="J40" s="550"/>
      <c r="K40" s="550"/>
      <c r="L40" s="550"/>
      <c r="M40" s="550"/>
      <c r="N40" s="550"/>
      <c r="O40" s="71"/>
      <c r="P40" s="71"/>
      <c r="Q40" s="551">
        <v>10</v>
      </c>
      <c r="R40" s="551"/>
      <c r="S40" s="550" t="s">
        <v>628</v>
      </c>
      <c r="T40" s="550"/>
      <c r="U40" s="550"/>
      <c r="V40" s="550"/>
      <c r="W40" s="550"/>
      <c r="X40" s="550"/>
      <c r="Y40" s="550"/>
      <c r="Z40" s="550"/>
      <c r="AA40" s="550"/>
      <c r="AB40" s="550"/>
      <c r="AC40" s="81"/>
      <c r="AD40" s="67"/>
      <c r="AE40" s="549"/>
      <c r="AF40" s="549"/>
      <c r="AG40" s="552"/>
      <c r="AH40" s="553"/>
      <c r="AI40" s="553"/>
      <c r="AJ40" s="553"/>
      <c r="AK40" s="553"/>
      <c r="AL40" s="553"/>
      <c r="AM40" s="553"/>
      <c r="AN40" s="553"/>
      <c r="AO40" s="553"/>
      <c r="AP40" s="554"/>
      <c r="AV40" s="630" t="s">
        <v>125</v>
      </c>
      <c r="AW40" s="630"/>
      <c r="AX40" s="550" t="s">
        <v>635</v>
      </c>
      <c r="AY40" s="550"/>
      <c r="AZ40" s="550"/>
      <c r="BA40" s="550"/>
      <c r="BB40" s="550"/>
      <c r="BC40" s="550"/>
      <c r="BD40" s="550"/>
      <c r="BE40" s="550"/>
      <c r="BF40" s="550"/>
      <c r="BG40" s="550"/>
      <c r="BH40" s="71"/>
      <c r="BI40" s="71"/>
      <c r="BJ40" s="549" t="s">
        <v>126</v>
      </c>
      <c r="BK40" s="549"/>
      <c r="BL40" s="550" t="s">
        <v>628</v>
      </c>
      <c r="BM40" s="550"/>
      <c r="BN40" s="550"/>
      <c r="BO40" s="550"/>
      <c r="BP40" s="550"/>
      <c r="BQ40" s="550"/>
      <c r="BR40" s="550"/>
      <c r="BS40" s="550"/>
      <c r="BT40" s="550"/>
      <c r="BU40" s="550"/>
      <c r="BV40" s="81"/>
      <c r="BW40" s="67"/>
      <c r="BX40" s="618" t="s">
        <v>124</v>
      </c>
      <c r="BY40" s="618"/>
      <c r="BZ40" s="617" t="s">
        <v>624</v>
      </c>
      <c r="CA40" s="550"/>
      <c r="CB40" s="550"/>
      <c r="CC40" s="550"/>
      <c r="CD40" s="550"/>
      <c r="CE40" s="550"/>
      <c r="CF40" s="550"/>
      <c r="CG40" s="550"/>
      <c r="CH40" s="550"/>
      <c r="CI40" s="550"/>
    </row>
    <row r="41" spans="1:90" ht="15" customHeight="1" x14ac:dyDescent="0.55000000000000004">
      <c r="C41" s="116"/>
      <c r="D41" s="117"/>
      <c r="E41" s="117"/>
      <c r="F41" s="117"/>
      <c r="G41" s="117"/>
      <c r="H41" s="117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AV41" s="116"/>
      <c r="AW41" s="117"/>
      <c r="AX41" s="117"/>
      <c r="AY41" s="117"/>
      <c r="AZ41" s="117"/>
      <c r="BA41" s="117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117"/>
      <c r="BN41" s="69"/>
      <c r="BO41" s="117"/>
      <c r="BP41" s="69"/>
      <c r="BQ41" s="117"/>
      <c r="BR41" s="69"/>
      <c r="BS41" s="117"/>
      <c r="BT41" s="69"/>
      <c r="BU41" s="117"/>
      <c r="BV41" s="117"/>
    </row>
    <row r="42" spans="1:90" ht="21" customHeight="1" x14ac:dyDescent="0.55000000000000004">
      <c r="B42" s="68" t="s">
        <v>129</v>
      </c>
      <c r="AU42" s="68" t="s">
        <v>129</v>
      </c>
    </row>
    <row r="43" spans="1:90" ht="20.25" customHeight="1" x14ac:dyDescent="0.55000000000000004">
      <c r="B43" s="70"/>
      <c r="C43" s="562" t="s">
        <v>130</v>
      </c>
      <c r="D43" s="563"/>
      <c r="E43" s="577"/>
      <c r="F43" s="559" t="s">
        <v>131</v>
      </c>
      <c r="G43" s="560"/>
      <c r="H43" s="560"/>
      <c r="I43" s="561"/>
      <c r="J43" s="563" t="s">
        <v>132</v>
      </c>
      <c r="K43" s="557"/>
      <c r="L43" s="557"/>
      <c r="M43" s="557"/>
      <c r="N43" s="557"/>
      <c r="O43" s="557"/>
      <c r="P43" s="578"/>
      <c r="Q43" s="555" t="s">
        <v>133</v>
      </c>
      <c r="R43" s="555"/>
      <c r="S43" s="555"/>
      <c r="T43" s="555"/>
      <c r="U43" s="555"/>
      <c r="V43" s="555"/>
      <c r="W43" s="555"/>
      <c r="X43" s="556" t="s">
        <v>132</v>
      </c>
      <c r="Y43" s="557"/>
      <c r="Z43" s="557"/>
      <c r="AA43" s="557"/>
      <c r="AB43" s="557"/>
      <c r="AC43" s="557"/>
      <c r="AD43" s="558"/>
      <c r="AE43" s="559" t="s">
        <v>131</v>
      </c>
      <c r="AF43" s="560"/>
      <c r="AG43" s="560"/>
      <c r="AH43" s="561"/>
      <c r="AI43" s="562" t="s">
        <v>134</v>
      </c>
      <c r="AJ43" s="563"/>
      <c r="AK43" s="557"/>
      <c r="AL43" s="557"/>
      <c r="AM43" s="557"/>
      <c r="AN43" s="557"/>
      <c r="AO43" s="557"/>
      <c r="AP43" s="558"/>
      <c r="AU43" s="70"/>
      <c r="AV43" s="562" t="s">
        <v>130</v>
      </c>
      <c r="AW43" s="563"/>
      <c r="AX43" s="577"/>
      <c r="AY43" s="559" t="s">
        <v>131</v>
      </c>
      <c r="AZ43" s="560"/>
      <c r="BA43" s="560"/>
      <c r="BB43" s="561"/>
      <c r="BC43" s="563" t="s">
        <v>132</v>
      </c>
      <c r="BD43" s="557"/>
      <c r="BE43" s="557"/>
      <c r="BF43" s="557"/>
      <c r="BG43" s="557"/>
      <c r="BH43" s="557"/>
      <c r="BI43" s="578"/>
      <c r="BJ43" s="555" t="s">
        <v>133</v>
      </c>
      <c r="BK43" s="555"/>
      <c r="BL43" s="555"/>
      <c r="BM43" s="555"/>
      <c r="BN43" s="555"/>
      <c r="BO43" s="555"/>
      <c r="BP43" s="555"/>
      <c r="BQ43" s="556" t="s">
        <v>132</v>
      </c>
      <c r="BR43" s="557"/>
      <c r="BS43" s="557"/>
      <c r="BT43" s="557"/>
      <c r="BU43" s="557"/>
      <c r="BV43" s="557"/>
      <c r="BW43" s="558"/>
      <c r="BX43" s="559" t="s">
        <v>131</v>
      </c>
      <c r="BY43" s="560"/>
      <c r="BZ43" s="560"/>
      <c r="CA43" s="561"/>
      <c r="CB43" s="562" t="s">
        <v>134</v>
      </c>
      <c r="CC43" s="563"/>
      <c r="CD43" s="557"/>
      <c r="CE43" s="557"/>
      <c r="CF43" s="557"/>
      <c r="CG43" s="557"/>
      <c r="CH43" s="557"/>
      <c r="CI43" s="558"/>
    </row>
    <row r="44" spans="1:90" ht="20.149999999999999" customHeight="1" x14ac:dyDescent="0.55000000000000004">
      <c r="B44" s="521">
        <v>1</v>
      </c>
      <c r="C44" s="513">
        <v>0.375</v>
      </c>
      <c r="D44" s="514"/>
      <c r="E44" s="515"/>
      <c r="F44" s="516"/>
      <c r="G44" s="517"/>
      <c r="H44" s="517"/>
      <c r="I44" s="518"/>
      <c r="J44" s="507" t="s">
        <v>658</v>
      </c>
      <c r="K44" s="508"/>
      <c r="L44" s="508"/>
      <c r="M44" s="508"/>
      <c r="N44" s="508"/>
      <c r="O44" s="508"/>
      <c r="P44" s="509"/>
      <c r="Q44" s="519">
        <v>1</v>
      </c>
      <c r="R44" s="520"/>
      <c r="S44" s="238">
        <v>0</v>
      </c>
      <c r="T44" s="239" t="s">
        <v>135</v>
      </c>
      <c r="U44" s="238">
        <v>1</v>
      </c>
      <c r="V44" s="519">
        <v>1</v>
      </c>
      <c r="W44" s="520"/>
      <c r="X44" s="510" t="s">
        <v>660</v>
      </c>
      <c r="Y44" s="511"/>
      <c r="Z44" s="511"/>
      <c r="AA44" s="511"/>
      <c r="AB44" s="511"/>
      <c r="AC44" s="511"/>
      <c r="AD44" s="512"/>
      <c r="AE44" s="516"/>
      <c r="AF44" s="517"/>
      <c r="AG44" s="517"/>
      <c r="AH44" s="518"/>
      <c r="AI44" s="523" t="s">
        <v>742</v>
      </c>
      <c r="AJ44" s="524"/>
      <c r="AK44" s="524"/>
      <c r="AL44" s="524"/>
      <c r="AM44" s="524"/>
      <c r="AN44" s="524"/>
      <c r="AO44" s="524"/>
      <c r="AP44" s="525"/>
      <c r="AR44" s="68">
        <v>2</v>
      </c>
      <c r="AS44" s="68">
        <v>4</v>
      </c>
      <c r="AU44" s="521">
        <v>1</v>
      </c>
      <c r="AV44" s="513">
        <v>0.375</v>
      </c>
      <c r="AW44" s="514"/>
      <c r="AX44" s="515"/>
      <c r="AY44" s="516"/>
      <c r="AZ44" s="517"/>
      <c r="BA44" s="517"/>
      <c r="BB44" s="518"/>
      <c r="BC44" s="507" t="s">
        <v>635</v>
      </c>
      <c r="BD44" s="508"/>
      <c r="BE44" s="508"/>
      <c r="BF44" s="508"/>
      <c r="BG44" s="508"/>
      <c r="BH44" s="508"/>
      <c r="BI44" s="509"/>
      <c r="BJ44" s="519">
        <v>1</v>
      </c>
      <c r="BK44" s="520"/>
      <c r="BL44" s="238">
        <v>1</v>
      </c>
      <c r="BM44" s="239" t="s">
        <v>135</v>
      </c>
      <c r="BN44" s="238">
        <v>1</v>
      </c>
      <c r="BO44" s="519">
        <v>1</v>
      </c>
      <c r="BP44" s="520"/>
      <c r="BQ44" s="510" t="s">
        <v>649</v>
      </c>
      <c r="BR44" s="511"/>
      <c r="BS44" s="511"/>
      <c r="BT44" s="511"/>
      <c r="BU44" s="511"/>
      <c r="BV44" s="511"/>
      <c r="BW44" s="512"/>
      <c r="BX44" s="516"/>
      <c r="BY44" s="517"/>
      <c r="BZ44" s="517"/>
      <c r="CA44" s="518"/>
      <c r="CB44" s="523" t="s">
        <v>769</v>
      </c>
      <c r="CC44" s="524"/>
      <c r="CD44" s="524"/>
      <c r="CE44" s="524"/>
      <c r="CF44" s="524"/>
      <c r="CG44" s="524"/>
      <c r="CH44" s="524"/>
      <c r="CI44" s="525"/>
      <c r="CK44" s="68" t="s">
        <v>125</v>
      </c>
      <c r="CL44" s="68" t="s">
        <v>117</v>
      </c>
    </row>
    <row r="45" spans="1:90" ht="20.149999999999999" customHeight="1" x14ac:dyDescent="0.55000000000000004">
      <c r="B45" s="522"/>
      <c r="C45" s="479"/>
      <c r="D45" s="480"/>
      <c r="E45" s="481"/>
      <c r="F45" s="485"/>
      <c r="G45" s="483"/>
      <c r="H45" s="483"/>
      <c r="I45" s="484"/>
      <c r="J45" s="489"/>
      <c r="K45" s="489"/>
      <c r="L45" s="489"/>
      <c r="M45" s="489"/>
      <c r="N45" s="489"/>
      <c r="O45" s="489"/>
      <c r="P45" s="490"/>
      <c r="Q45" s="476"/>
      <c r="R45" s="477"/>
      <c r="S45" s="240">
        <v>1</v>
      </c>
      <c r="T45" s="241" t="s">
        <v>135</v>
      </c>
      <c r="U45" s="240">
        <v>0</v>
      </c>
      <c r="V45" s="476"/>
      <c r="W45" s="477"/>
      <c r="X45" s="494"/>
      <c r="Y45" s="495"/>
      <c r="Z45" s="495"/>
      <c r="AA45" s="495"/>
      <c r="AB45" s="495"/>
      <c r="AC45" s="495"/>
      <c r="AD45" s="496"/>
      <c r="AE45" s="485"/>
      <c r="AF45" s="483"/>
      <c r="AG45" s="483"/>
      <c r="AH45" s="484"/>
      <c r="AI45" s="506"/>
      <c r="AJ45" s="504"/>
      <c r="AK45" s="504"/>
      <c r="AL45" s="504"/>
      <c r="AM45" s="504"/>
      <c r="AN45" s="504"/>
      <c r="AO45" s="504"/>
      <c r="AP45" s="505"/>
      <c r="AU45" s="522"/>
      <c r="AV45" s="479"/>
      <c r="AW45" s="480"/>
      <c r="AX45" s="481"/>
      <c r="AY45" s="485"/>
      <c r="AZ45" s="483"/>
      <c r="BA45" s="483"/>
      <c r="BB45" s="484"/>
      <c r="BC45" s="489"/>
      <c r="BD45" s="489"/>
      <c r="BE45" s="489"/>
      <c r="BF45" s="489"/>
      <c r="BG45" s="489"/>
      <c r="BH45" s="489"/>
      <c r="BI45" s="490"/>
      <c r="BJ45" s="476"/>
      <c r="BK45" s="477"/>
      <c r="BL45" s="240">
        <v>0</v>
      </c>
      <c r="BM45" s="241" t="s">
        <v>135</v>
      </c>
      <c r="BN45" s="240">
        <v>0</v>
      </c>
      <c r="BO45" s="476"/>
      <c r="BP45" s="477"/>
      <c r="BQ45" s="494"/>
      <c r="BR45" s="495"/>
      <c r="BS45" s="495"/>
      <c r="BT45" s="495"/>
      <c r="BU45" s="495"/>
      <c r="BV45" s="495"/>
      <c r="BW45" s="496"/>
      <c r="BX45" s="485"/>
      <c r="BY45" s="483"/>
      <c r="BZ45" s="483"/>
      <c r="CA45" s="484"/>
      <c r="CB45" s="506"/>
      <c r="CC45" s="504"/>
      <c r="CD45" s="504"/>
      <c r="CE45" s="504"/>
      <c r="CF45" s="504"/>
      <c r="CG45" s="504"/>
      <c r="CH45" s="504"/>
      <c r="CI45" s="505"/>
    </row>
    <row r="46" spans="1:90" ht="20.149999999999999" customHeight="1" x14ac:dyDescent="0.55000000000000004">
      <c r="B46" s="522">
        <v>2</v>
      </c>
      <c r="C46" s="479">
        <v>0.40972222222222199</v>
      </c>
      <c r="D46" s="480">
        <v>0.4375</v>
      </c>
      <c r="E46" s="481"/>
      <c r="F46" s="482"/>
      <c r="G46" s="483"/>
      <c r="H46" s="483"/>
      <c r="I46" s="484"/>
      <c r="J46" s="486" t="s">
        <v>615</v>
      </c>
      <c r="K46" s="487"/>
      <c r="L46" s="487"/>
      <c r="M46" s="487"/>
      <c r="N46" s="487"/>
      <c r="O46" s="487"/>
      <c r="P46" s="488"/>
      <c r="Q46" s="474">
        <v>2</v>
      </c>
      <c r="R46" s="475"/>
      <c r="S46" s="242">
        <v>1</v>
      </c>
      <c r="T46" s="243" t="s">
        <v>135</v>
      </c>
      <c r="U46" s="242">
        <v>0</v>
      </c>
      <c r="V46" s="474">
        <v>0</v>
      </c>
      <c r="W46" s="475"/>
      <c r="X46" s="491" t="s">
        <v>628</v>
      </c>
      <c r="Y46" s="492"/>
      <c r="Z46" s="492"/>
      <c r="AA46" s="492"/>
      <c r="AB46" s="492"/>
      <c r="AC46" s="492"/>
      <c r="AD46" s="493"/>
      <c r="AE46" s="482"/>
      <c r="AF46" s="483"/>
      <c r="AG46" s="483"/>
      <c r="AH46" s="484"/>
      <c r="AI46" s="497" t="s">
        <v>727</v>
      </c>
      <c r="AJ46" s="498"/>
      <c r="AK46" s="498"/>
      <c r="AL46" s="498"/>
      <c r="AM46" s="498"/>
      <c r="AN46" s="498"/>
      <c r="AO46" s="498"/>
      <c r="AP46" s="499"/>
      <c r="AR46" s="68">
        <v>8</v>
      </c>
      <c r="AS46" s="68">
        <v>10</v>
      </c>
      <c r="AU46" s="522">
        <v>2</v>
      </c>
      <c r="AV46" s="479">
        <v>0.40972222222222199</v>
      </c>
      <c r="AW46" s="480">
        <v>0.4375</v>
      </c>
      <c r="AX46" s="481"/>
      <c r="AY46" s="482"/>
      <c r="AZ46" s="483"/>
      <c r="BA46" s="483"/>
      <c r="BB46" s="484"/>
      <c r="BC46" s="486" t="s">
        <v>638</v>
      </c>
      <c r="BD46" s="487"/>
      <c r="BE46" s="487"/>
      <c r="BF46" s="487"/>
      <c r="BG46" s="487"/>
      <c r="BH46" s="487"/>
      <c r="BI46" s="488"/>
      <c r="BJ46" s="474">
        <v>1</v>
      </c>
      <c r="BK46" s="475"/>
      <c r="BL46" s="242">
        <v>1</v>
      </c>
      <c r="BM46" s="243" t="s">
        <v>135</v>
      </c>
      <c r="BN46" s="242">
        <v>1</v>
      </c>
      <c r="BO46" s="474">
        <v>2</v>
      </c>
      <c r="BP46" s="475"/>
      <c r="BQ46" s="491" t="s">
        <v>624</v>
      </c>
      <c r="BR46" s="492"/>
      <c r="BS46" s="492"/>
      <c r="BT46" s="492"/>
      <c r="BU46" s="492"/>
      <c r="BV46" s="492"/>
      <c r="BW46" s="493"/>
      <c r="BX46" s="482"/>
      <c r="BY46" s="483"/>
      <c r="BZ46" s="483"/>
      <c r="CA46" s="484"/>
      <c r="CB46" s="497" t="s">
        <v>770</v>
      </c>
      <c r="CC46" s="498"/>
      <c r="CD46" s="498"/>
      <c r="CE46" s="498"/>
      <c r="CF46" s="498"/>
      <c r="CG46" s="498"/>
      <c r="CH46" s="498"/>
      <c r="CI46" s="499"/>
      <c r="CK46" s="68" t="s">
        <v>143</v>
      </c>
      <c r="CL46" s="68" t="s">
        <v>124</v>
      </c>
    </row>
    <row r="47" spans="1:90" ht="20.149999999999999" customHeight="1" x14ac:dyDescent="0.55000000000000004">
      <c r="B47" s="522"/>
      <c r="C47" s="479"/>
      <c r="D47" s="480"/>
      <c r="E47" s="481"/>
      <c r="F47" s="485"/>
      <c r="G47" s="483"/>
      <c r="H47" s="483"/>
      <c r="I47" s="484"/>
      <c r="J47" s="489"/>
      <c r="K47" s="489"/>
      <c r="L47" s="489"/>
      <c r="M47" s="489"/>
      <c r="N47" s="489"/>
      <c r="O47" s="489"/>
      <c r="P47" s="490"/>
      <c r="Q47" s="476"/>
      <c r="R47" s="477"/>
      <c r="S47" s="240">
        <v>1</v>
      </c>
      <c r="T47" s="241" t="s">
        <v>135</v>
      </c>
      <c r="U47" s="240">
        <v>0</v>
      </c>
      <c r="V47" s="476"/>
      <c r="W47" s="477"/>
      <c r="X47" s="494"/>
      <c r="Y47" s="495"/>
      <c r="Z47" s="495"/>
      <c r="AA47" s="495"/>
      <c r="AB47" s="495"/>
      <c r="AC47" s="495"/>
      <c r="AD47" s="496"/>
      <c r="AE47" s="485"/>
      <c r="AF47" s="483"/>
      <c r="AG47" s="483"/>
      <c r="AH47" s="484"/>
      <c r="AI47" s="506"/>
      <c r="AJ47" s="504"/>
      <c r="AK47" s="504"/>
      <c r="AL47" s="504"/>
      <c r="AM47" s="504"/>
      <c r="AN47" s="504"/>
      <c r="AO47" s="504"/>
      <c r="AP47" s="505"/>
      <c r="AU47" s="522"/>
      <c r="AV47" s="479"/>
      <c r="AW47" s="480"/>
      <c r="AX47" s="481"/>
      <c r="AY47" s="485"/>
      <c r="AZ47" s="483"/>
      <c r="BA47" s="483"/>
      <c r="BB47" s="484"/>
      <c r="BC47" s="489"/>
      <c r="BD47" s="489"/>
      <c r="BE47" s="489"/>
      <c r="BF47" s="489"/>
      <c r="BG47" s="489"/>
      <c r="BH47" s="489"/>
      <c r="BI47" s="490"/>
      <c r="BJ47" s="476"/>
      <c r="BK47" s="477"/>
      <c r="BL47" s="240">
        <v>0</v>
      </c>
      <c r="BM47" s="241" t="s">
        <v>135</v>
      </c>
      <c r="BN47" s="240">
        <v>1</v>
      </c>
      <c r="BO47" s="476"/>
      <c r="BP47" s="477"/>
      <c r="BQ47" s="494"/>
      <c r="BR47" s="495"/>
      <c r="BS47" s="495"/>
      <c r="BT47" s="495"/>
      <c r="BU47" s="495"/>
      <c r="BV47" s="495"/>
      <c r="BW47" s="496"/>
      <c r="BX47" s="485"/>
      <c r="BY47" s="483"/>
      <c r="BZ47" s="483"/>
      <c r="CA47" s="484"/>
      <c r="CB47" s="506"/>
      <c r="CC47" s="504"/>
      <c r="CD47" s="504"/>
      <c r="CE47" s="504"/>
      <c r="CF47" s="504"/>
      <c r="CG47" s="504"/>
      <c r="CH47" s="504"/>
      <c r="CI47" s="505"/>
    </row>
    <row r="48" spans="1:90" ht="20.149999999999999" customHeight="1" x14ac:dyDescent="0.55000000000000004">
      <c r="B48" s="522">
        <v>3</v>
      </c>
      <c r="C48" s="479">
        <v>0.44444444444444398</v>
      </c>
      <c r="D48" s="480"/>
      <c r="E48" s="481"/>
      <c r="F48" s="482"/>
      <c r="G48" s="483"/>
      <c r="H48" s="483"/>
      <c r="I48" s="484"/>
      <c r="J48" s="486" t="s">
        <v>622</v>
      </c>
      <c r="K48" s="487"/>
      <c r="L48" s="487"/>
      <c r="M48" s="487"/>
      <c r="N48" s="487"/>
      <c r="O48" s="487"/>
      <c r="P48" s="488"/>
      <c r="Q48" s="474">
        <v>3</v>
      </c>
      <c r="R48" s="475"/>
      <c r="S48" s="242">
        <v>2</v>
      </c>
      <c r="T48" s="243" t="s">
        <v>135</v>
      </c>
      <c r="U48" s="242">
        <v>0</v>
      </c>
      <c r="V48" s="474">
        <v>0</v>
      </c>
      <c r="W48" s="475"/>
      <c r="X48" s="491" t="s">
        <v>669</v>
      </c>
      <c r="Y48" s="492"/>
      <c r="Z48" s="492"/>
      <c r="AA48" s="492"/>
      <c r="AB48" s="492"/>
      <c r="AC48" s="492"/>
      <c r="AD48" s="493"/>
      <c r="AE48" s="482"/>
      <c r="AF48" s="483"/>
      <c r="AG48" s="483"/>
      <c r="AH48" s="484"/>
      <c r="AI48" s="497" t="s">
        <v>743</v>
      </c>
      <c r="AJ48" s="498"/>
      <c r="AK48" s="498"/>
      <c r="AL48" s="498"/>
      <c r="AM48" s="498"/>
      <c r="AN48" s="498"/>
      <c r="AO48" s="498"/>
      <c r="AP48" s="499"/>
      <c r="AR48" s="68">
        <v>1</v>
      </c>
      <c r="AS48" s="68">
        <v>3</v>
      </c>
      <c r="AU48" s="522">
        <v>3</v>
      </c>
      <c r="AV48" s="479">
        <v>0.44444444444444398</v>
      </c>
      <c r="AW48" s="480"/>
      <c r="AX48" s="481"/>
      <c r="AY48" s="482"/>
      <c r="AZ48" s="483"/>
      <c r="BA48" s="483"/>
      <c r="BB48" s="484"/>
      <c r="BC48" s="486" t="s">
        <v>660</v>
      </c>
      <c r="BD48" s="487"/>
      <c r="BE48" s="487"/>
      <c r="BF48" s="487"/>
      <c r="BG48" s="487"/>
      <c r="BH48" s="487"/>
      <c r="BI48" s="488"/>
      <c r="BJ48" s="474">
        <v>0</v>
      </c>
      <c r="BK48" s="475"/>
      <c r="BL48" s="242">
        <v>0</v>
      </c>
      <c r="BM48" s="243" t="s">
        <v>135</v>
      </c>
      <c r="BN48" s="242">
        <v>4</v>
      </c>
      <c r="BO48" s="474">
        <v>9</v>
      </c>
      <c r="BP48" s="475"/>
      <c r="BQ48" s="491" t="s">
        <v>626</v>
      </c>
      <c r="BR48" s="492"/>
      <c r="BS48" s="492"/>
      <c r="BT48" s="492"/>
      <c r="BU48" s="492"/>
      <c r="BV48" s="492"/>
      <c r="BW48" s="493"/>
      <c r="BX48" s="482"/>
      <c r="BY48" s="483"/>
      <c r="BZ48" s="483"/>
      <c r="CA48" s="484"/>
      <c r="CB48" s="497" t="s">
        <v>771</v>
      </c>
      <c r="CC48" s="498"/>
      <c r="CD48" s="498"/>
      <c r="CE48" s="498"/>
      <c r="CF48" s="498"/>
      <c r="CG48" s="498"/>
      <c r="CH48" s="498"/>
      <c r="CI48" s="499"/>
      <c r="CK48" s="68" t="s">
        <v>122</v>
      </c>
      <c r="CL48" s="68" t="s">
        <v>114</v>
      </c>
    </row>
    <row r="49" spans="1:90" ht="20.149999999999999" customHeight="1" x14ac:dyDescent="0.55000000000000004">
      <c r="B49" s="522"/>
      <c r="C49" s="479"/>
      <c r="D49" s="480"/>
      <c r="E49" s="481"/>
      <c r="F49" s="485"/>
      <c r="G49" s="483"/>
      <c r="H49" s="483"/>
      <c r="I49" s="484"/>
      <c r="J49" s="489"/>
      <c r="K49" s="489"/>
      <c r="L49" s="489"/>
      <c r="M49" s="489"/>
      <c r="N49" s="489"/>
      <c r="O49" s="489"/>
      <c r="P49" s="490"/>
      <c r="Q49" s="476"/>
      <c r="R49" s="477"/>
      <c r="S49" s="240">
        <v>1</v>
      </c>
      <c r="T49" s="241" t="s">
        <v>135</v>
      </c>
      <c r="U49" s="240">
        <v>0</v>
      </c>
      <c r="V49" s="476"/>
      <c r="W49" s="477"/>
      <c r="X49" s="494"/>
      <c r="Y49" s="495"/>
      <c r="Z49" s="495"/>
      <c r="AA49" s="495"/>
      <c r="AB49" s="495"/>
      <c r="AC49" s="495"/>
      <c r="AD49" s="496"/>
      <c r="AE49" s="485"/>
      <c r="AF49" s="483"/>
      <c r="AG49" s="483"/>
      <c r="AH49" s="484"/>
      <c r="AI49" s="500"/>
      <c r="AJ49" s="501"/>
      <c r="AK49" s="501"/>
      <c r="AL49" s="501"/>
      <c r="AM49" s="501"/>
      <c r="AN49" s="501"/>
      <c r="AO49" s="501"/>
      <c r="AP49" s="502"/>
      <c r="AU49" s="522"/>
      <c r="AV49" s="479"/>
      <c r="AW49" s="480"/>
      <c r="AX49" s="481"/>
      <c r="AY49" s="485"/>
      <c r="AZ49" s="483"/>
      <c r="BA49" s="483"/>
      <c r="BB49" s="484"/>
      <c r="BC49" s="489"/>
      <c r="BD49" s="489"/>
      <c r="BE49" s="489"/>
      <c r="BF49" s="489"/>
      <c r="BG49" s="489"/>
      <c r="BH49" s="489"/>
      <c r="BI49" s="490"/>
      <c r="BJ49" s="476"/>
      <c r="BK49" s="477"/>
      <c r="BL49" s="240">
        <v>0</v>
      </c>
      <c r="BM49" s="241" t="s">
        <v>135</v>
      </c>
      <c r="BN49" s="240">
        <v>5</v>
      </c>
      <c r="BO49" s="476"/>
      <c r="BP49" s="477"/>
      <c r="BQ49" s="494"/>
      <c r="BR49" s="495"/>
      <c r="BS49" s="495"/>
      <c r="BT49" s="495"/>
      <c r="BU49" s="495"/>
      <c r="BV49" s="495"/>
      <c r="BW49" s="496"/>
      <c r="BX49" s="485"/>
      <c r="BY49" s="483"/>
      <c r="BZ49" s="483"/>
      <c r="CA49" s="484"/>
      <c r="CB49" s="500"/>
      <c r="CC49" s="501"/>
      <c r="CD49" s="501"/>
      <c r="CE49" s="501"/>
      <c r="CF49" s="501"/>
      <c r="CG49" s="501"/>
      <c r="CH49" s="501"/>
      <c r="CI49" s="502"/>
    </row>
    <row r="50" spans="1:90" ht="20.149999999999999" customHeight="1" x14ac:dyDescent="0.55000000000000004">
      <c r="B50" s="522">
        <v>4</v>
      </c>
      <c r="C50" s="479">
        <v>0.47916666666666702</v>
      </c>
      <c r="D50" s="480">
        <v>0.4375</v>
      </c>
      <c r="E50" s="481"/>
      <c r="F50" s="482"/>
      <c r="G50" s="483"/>
      <c r="H50" s="483"/>
      <c r="I50" s="484"/>
      <c r="J50" s="486" t="s">
        <v>649</v>
      </c>
      <c r="K50" s="487"/>
      <c r="L50" s="487"/>
      <c r="M50" s="487"/>
      <c r="N50" s="487"/>
      <c r="O50" s="487"/>
      <c r="P50" s="488"/>
      <c r="Q50" s="474">
        <v>0</v>
      </c>
      <c r="R50" s="475"/>
      <c r="S50" s="242">
        <v>0</v>
      </c>
      <c r="T50" s="243" t="s">
        <v>135</v>
      </c>
      <c r="U50" s="242">
        <v>1</v>
      </c>
      <c r="V50" s="474">
        <v>1</v>
      </c>
      <c r="W50" s="475"/>
      <c r="X50" s="491" t="s">
        <v>637</v>
      </c>
      <c r="Y50" s="492"/>
      <c r="Z50" s="492"/>
      <c r="AA50" s="492"/>
      <c r="AB50" s="492"/>
      <c r="AC50" s="492"/>
      <c r="AD50" s="493"/>
      <c r="AE50" s="482"/>
      <c r="AF50" s="483"/>
      <c r="AG50" s="483"/>
      <c r="AH50" s="484"/>
      <c r="AI50" s="503" t="s">
        <v>744</v>
      </c>
      <c r="AJ50" s="504"/>
      <c r="AK50" s="504"/>
      <c r="AL50" s="504"/>
      <c r="AM50" s="504"/>
      <c r="AN50" s="504"/>
      <c r="AO50" s="504"/>
      <c r="AP50" s="505"/>
      <c r="AR50" s="68">
        <v>7</v>
      </c>
      <c r="AS50" s="68">
        <v>9</v>
      </c>
      <c r="AU50" s="522">
        <v>4</v>
      </c>
      <c r="AV50" s="479">
        <v>0.47916666666666702</v>
      </c>
      <c r="AW50" s="480">
        <v>0.4375</v>
      </c>
      <c r="AX50" s="481"/>
      <c r="AY50" s="482"/>
      <c r="AZ50" s="483"/>
      <c r="BA50" s="483"/>
      <c r="BB50" s="484"/>
      <c r="BC50" s="486" t="s">
        <v>651</v>
      </c>
      <c r="BD50" s="487"/>
      <c r="BE50" s="487"/>
      <c r="BF50" s="487"/>
      <c r="BG50" s="487"/>
      <c r="BH50" s="487"/>
      <c r="BI50" s="488"/>
      <c r="BJ50" s="474">
        <v>0</v>
      </c>
      <c r="BK50" s="475"/>
      <c r="BL50" s="242">
        <v>0</v>
      </c>
      <c r="BM50" s="243" t="s">
        <v>135</v>
      </c>
      <c r="BN50" s="242">
        <v>3</v>
      </c>
      <c r="BO50" s="474">
        <v>4</v>
      </c>
      <c r="BP50" s="475"/>
      <c r="BQ50" s="491" t="s">
        <v>611</v>
      </c>
      <c r="BR50" s="492"/>
      <c r="BS50" s="492"/>
      <c r="BT50" s="492"/>
      <c r="BU50" s="492"/>
      <c r="BV50" s="492"/>
      <c r="BW50" s="493"/>
      <c r="BX50" s="482"/>
      <c r="BY50" s="483"/>
      <c r="BZ50" s="483"/>
      <c r="CA50" s="484"/>
      <c r="CB50" s="503" t="s">
        <v>772</v>
      </c>
      <c r="CC50" s="504"/>
      <c r="CD50" s="504"/>
      <c r="CE50" s="504"/>
      <c r="CF50" s="504"/>
      <c r="CG50" s="504"/>
      <c r="CH50" s="504"/>
      <c r="CI50" s="505"/>
      <c r="CK50" s="68" t="s">
        <v>118</v>
      </c>
      <c r="CL50" s="68" t="s">
        <v>121</v>
      </c>
    </row>
    <row r="51" spans="1:90" ht="20.149999999999999" customHeight="1" x14ac:dyDescent="0.55000000000000004">
      <c r="B51" s="522"/>
      <c r="C51" s="479"/>
      <c r="D51" s="480"/>
      <c r="E51" s="481"/>
      <c r="F51" s="485"/>
      <c r="G51" s="483"/>
      <c r="H51" s="483"/>
      <c r="I51" s="484"/>
      <c r="J51" s="489"/>
      <c r="K51" s="489"/>
      <c r="L51" s="489"/>
      <c r="M51" s="489"/>
      <c r="N51" s="489"/>
      <c r="O51" s="489"/>
      <c r="P51" s="490"/>
      <c r="Q51" s="476"/>
      <c r="R51" s="477"/>
      <c r="S51" s="240">
        <v>0</v>
      </c>
      <c r="T51" s="241" t="s">
        <v>135</v>
      </c>
      <c r="U51" s="240">
        <v>0</v>
      </c>
      <c r="V51" s="476"/>
      <c r="W51" s="477"/>
      <c r="X51" s="494"/>
      <c r="Y51" s="495"/>
      <c r="Z51" s="495"/>
      <c r="AA51" s="495"/>
      <c r="AB51" s="495"/>
      <c r="AC51" s="495"/>
      <c r="AD51" s="496"/>
      <c r="AE51" s="485"/>
      <c r="AF51" s="483"/>
      <c r="AG51" s="483"/>
      <c r="AH51" s="484"/>
      <c r="AI51" s="506"/>
      <c r="AJ51" s="504"/>
      <c r="AK51" s="504"/>
      <c r="AL51" s="504"/>
      <c r="AM51" s="504"/>
      <c r="AN51" s="504"/>
      <c r="AO51" s="504"/>
      <c r="AP51" s="505"/>
      <c r="AU51" s="522"/>
      <c r="AV51" s="479"/>
      <c r="AW51" s="480"/>
      <c r="AX51" s="481"/>
      <c r="AY51" s="485"/>
      <c r="AZ51" s="483"/>
      <c r="BA51" s="483"/>
      <c r="BB51" s="484"/>
      <c r="BC51" s="489"/>
      <c r="BD51" s="489"/>
      <c r="BE51" s="489"/>
      <c r="BF51" s="489"/>
      <c r="BG51" s="489"/>
      <c r="BH51" s="489"/>
      <c r="BI51" s="490"/>
      <c r="BJ51" s="476"/>
      <c r="BK51" s="477"/>
      <c r="BL51" s="240">
        <v>0</v>
      </c>
      <c r="BM51" s="241" t="s">
        <v>135</v>
      </c>
      <c r="BN51" s="240">
        <v>1</v>
      </c>
      <c r="BO51" s="476"/>
      <c r="BP51" s="477"/>
      <c r="BQ51" s="494"/>
      <c r="BR51" s="495"/>
      <c r="BS51" s="495"/>
      <c r="BT51" s="495"/>
      <c r="BU51" s="495"/>
      <c r="BV51" s="495"/>
      <c r="BW51" s="496"/>
      <c r="BX51" s="485"/>
      <c r="BY51" s="483"/>
      <c r="BZ51" s="483"/>
      <c r="CA51" s="484"/>
      <c r="CB51" s="506"/>
      <c r="CC51" s="504"/>
      <c r="CD51" s="504"/>
      <c r="CE51" s="504"/>
      <c r="CF51" s="504"/>
      <c r="CG51" s="504"/>
      <c r="CH51" s="504"/>
      <c r="CI51" s="505"/>
    </row>
    <row r="52" spans="1:90" ht="20.149999999999999" customHeight="1" x14ac:dyDescent="0.55000000000000004">
      <c r="B52" s="522">
        <v>5</v>
      </c>
      <c r="C52" s="479">
        <v>0.51388888888888895</v>
      </c>
      <c r="D52" s="480"/>
      <c r="E52" s="481"/>
      <c r="F52" s="482"/>
      <c r="G52" s="483"/>
      <c r="H52" s="483"/>
      <c r="I52" s="484"/>
      <c r="J52" s="486" t="s">
        <v>628</v>
      </c>
      <c r="K52" s="487"/>
      <c r="L52" s="487"/>
      <c r="M52" s="487"/>
      <c r="N52" s="487"/>
      <c r="O52" s="487"/>
      <c r="P52" s="488"/>
      <c r="Q52" s="474">
        <v>7</v>
      </c>
      <c r="R52" s="475"/>
      <c r="S52" s="242">
        <v>6</v>
      </c>
      <c r="T52" s="243" t="s">
        <v>135</v>
      </c>
      <c r="U52" s="242">
        <v>0</v>
      </c>
      <c r="V52" s="474">
        <v>0</v>
      </c>
      <c r="W52" s="475"/>
      <c r="X52" s="491" t="s">
        <v>658</v>
      </c>
      <c r="Y52" s="492"/>
      <c r="Z52" s="492"/>
      <c r="AA52" s="492"/>
      <c r="AB52" s="492"/>
      <c r="AC52" s="492"/>
      <c r="AD52" s="493"/>
      <c r="AE52" s="482"/>
      <c r="AF52" s="483"/>
      <c r="AG52" s="483"/>
      <c r="AH52" s="484"/>
      <c r="AI52" s="497" t="s">
        <v>701</v>
      </c>
      <c r="AJ52" s="498"/>
      <c r="AK52" s="498"/>
      <c r="AL52" s="498"/>
      <c r="AM52" s="498"/>
      <c r="AN52" s="498"/>
      <c r="AO52" s="498"/>
      <c r="AP52" s="499"/>
      <c r="AR52" s="68">
        <v>10</v>
      </c>
      <c r="AS52" s="68">
        <v>2</v>
      </c>
      <c r="AU52" s="522">
        <v>5</v>
      </c>
      <c r="AV52" s="479">
        <v>0.51388888888888895</v>
      </c>
      <c r="AW52" s="480"/>
      <c r="AX52" s="481"/>
      <c r="AY52" s="482"/>
      <c r="AZ52" s="483"/>
      <c r="BA52" s="483"/>
      <c r="BB52" s="484"/>
      <c r="BC52" s="486" t="s">
        <v>669</v>
      </c>
      <c r="BD52" s="487"/>
      <c r="BE52" s="487"/>
      <c r="BF52" s="487"/>
      <c r="BG52" s="487"/>
      <c r="BH52" s="487"/>
      <c r="BI52" s="488"/>
      <c r="BJ52" s="474">
        <v>0</v>
      </c>
      <c r="BK52" s="475"/>
      <c r="BL52" s="242">
        <v>0</v>
      </c>
      <c r="BM52" s="243" t="s">
        <v>135</v>
      </c>
      <c r="BN52" s="242">
        <v>1</v>
      </c>
      <c r="BO52" s="474">
        <v>3</v>
      </c>
      <c r="BP52" s="475"/>
      <c r="BQ52" s="491" t="s">
        <v>635</v>
      </c>
      <c r="BR52" s="492"/>
      <c r="BS52" s="492"/>
      <c r="BT52" s="492"/>
      <c r="BU52" s="492"/>
      <c r="BV52" s="492"/>
      <c r="BW52" s="493"/>
      <c r="BX52" s="482"/>
      <c r="BY52" s="483"/>
      <c r="BZ52" s="483"/>
      <c r="CA52" s="484"/>
      <c r="CB52" s="497" t="s">
        <v>773</v>
      </c>
      <c r="CC52" s="498"/>
      <c r="CD52" s="498"/>
      <c r="CE52" s="498"/>
      <c r="CF52" s="498"/>
      <c r="CG52" s="498"/>
      <c r="CH52" s="498"/>
      <c r="CI52" s="499"/>
      <c r="CK52" s="68" t="s">
        <v>119</v>
      </c>
      <c r="CL52" s="68" t="s">
        <v>125</v>
      </c>
    </row>
    <row r="53" spans="1:90" ht="20.149999999999999" customHeight="1" x14ac:dyDescent="0.55000000000000004">
      <c r="B53" s="522"/>
      <c r="C53" s="479"/>
      <c r="D53" s="480"/>
      <c r="E53" s="481"/>
      <c r="F53" s="485"/>
      <c r="G53" s="483"/>
      <c r="H53" s="483"/>
      <c r="I53" s="484"/>
      <c r="J53" s="489"/>
      <c r="K53" s="489"/>
      <c r="L53" s="489"/>
      <c r="M53" s="489"/>
      <c r="N53" s="489"/>
      <c r="O53" s="489"/>
      <c r="P53" s="490"/>
      <c r="Q53" s="476"/>
      <c r="R53" s="477"/>
      <c r="S53" s="240">
        <v>1</v>
      </c>
      <c r="T53" s="241" t="s">
        <v>135</v>
      </c>
      <c r="U53" s="240">
        <v>0</v>
      </c>
      <c r="V53" s="476"/>
      <c r="W53" s="477"/>
      <c r="X53" s="494"/>
      <c r="Y53" s="495"/>
      <c r="Z53" s="495"/>
      <c r="AA53" s="495"/>
      <c r="AB53" s="495"/>
      <c r="AC53" s="495"/>
      <c r="AD53" s="496"/>
      <c r="AE53" s="485"/>
      <c r="AF53" s="483"/>
      <c r="AG53" s="483"/>
      <c r="AH53" s="484"/>
      <c r="AI53" s="500"/>
      <c r="AJ53" s="501"/>
      <c r="AK53" s="501"/>
      <c r="AL53" s="501"/>
      <c r="AM53" s="501"/>
      <c r="AN53" s="501"/>
      <c r="AO53" s="501"/>
      <c r="AP53" s="502"/>
      <c r="AU53" s="522"/>
      <c r="AV53" s="479"/>
      <c r="AW53" s="480"/>
      <c r="AX53" s="481"/>
      <c r="AY53" s="485"/>
      <c r="AZ53" s="483"/>
      <c r="BA53" s="483"/>
      <c r="BB53" s="484"/>
      <c r="BC53" s="489"/>
      <c r="BD53" s="489"/>
      <c r="BE53" s="489"/>
      <c r="BF53" s="489"/>
      <c r="BG53" s="489"/>
      <c r="BH53" s="489"/>
      <c r="BI53" s="490"/>
      <c r="BJ53" s="476"/>
      <c r="BK53" s="477"/>
      <c r="BL53" s="240">
        <v>0</v>
      </c>
      <c r="BM53" s="241" t="s">
        <v>135</v>
      </c>
      <c r="BN53" s="240">
        <v>2</v>
      </c>
      <c r="BO53" s="476"/>
      <c r="BP53" s="477"/>
      <c r="BQ53" s="494"/>
      <c r="BR53" s="495"/>
      <c r="BS53" s="495"/>
      <c r="BT53" s="495"/>
      <c r="BU53" s="495"/>
      <c r="BV53" s="495"/>
      <c r="BW53" s="496"/>
      <c r="BX53" s="485"/>
      <c r="BY53" s="483"/>
      <c r="BZ53" s="483"/>
      <c r="CA53" s="484"/>
      <c r="CB53" s="500"/>
      <c r="CC53" s="501"/>
      <c r="CD53" s="501"/>
      <c r="CE53" s="501"/>
      <c r="CF53" s="501"/>
      <c r="CG53" s="501"/>
      <c r="CH53" s="501"/>
      <c r="CI53" s="502"/>
    </row>
    <row r="54" spans="1:90" ht="20.149999999999999" customHeight="1" x14ac:dyDescent="0.55000000000000004">
      <c r="B54" s="522">
        <v>6</v>
      </c>
      <c r="C54" s="479">
        <v>0.54861111111111105</v>
      </c>
      <c r="D54" s="480">
        <v>0.4375</v>
      </c>
      <c r="E54" s="481"/>
      <c r="F54" s="482"/>
      <c r="G54" s="483"/>
      <c r="H54" s="483"/>
      <c r="I54" s="484"/>
      <c r="J54" s="486" t="s">
        <v>626</v>
      </c>
      <c r="K54" s="487"/>
      <c r="L54" s="487"/>
      <c r="M54" s="487"/>
      <c r="N54" s="487"/>
      <c r="O54" s="487"/>
      <c r="P54" s="488"/>
      <c r="Q54" s="474">
        <v>1</v>
      </c>
      <c r="R54" s="475"/>
      <c r="S54" s="242">
        <v>0</v>
      </c>
      <c r="T54" s="243" t="s">
        <v>135</v>
      </c>
      <c r="U54" s="242">
        <v>0</v>
      </c>
      <c r="V54" s="474">
        <v>5</v>
      </c>
      <c r="W54" s="475"/>
      <c r="X54" s="491" t="s">
        <v>615</v>
      </c>
      <c r="Y54" s="492"/>
      <c r="Z54" s="492"/>
      <c r="AA54" s="492"/>
      <c r="AB54" s="492"/>
      <c r="AC54" s="492"/>
      <c r="AD54" s="493"/>
      <c r="AE54" s="482"/>
      <c r="AF54" s="483"/>
      <c r="AG54" s="483"/>
      <c r="AH54" s="484"/>
      <c r="AI54" s="503" t="s">
        <v>722</v>
      </c>
      <c r="AJ54" s="504"/>
      <c r="AK54" s="504"/>
      <c r="AL54" s="504"/>
      <c r="AM54" s="504"/>
      <c r="AN54" s="504"/>
      <c r="AO54" s="504"/>
      <c r="AP54" s="505"/>
      <c r="AR54" s="68">
        <v>6</v>
      </c>
      <c r="AS54" s="68">
        <v>8</v>
      </c>
      <c r="AU54" s="522">
        <v>6</v>
      </c>
      <c r="AV54" s="479">
        <v>0.54861111111111105</v>
      </c>
      <c r="AW54" s="480">
        <v>0.4375</v>
      </c>
      <c r="AX54" s="481"/>
      <c r="AY54" s="482"/>
      <c r="AZ54" s="483"/>
      <c r="BA54" s="483"/>
      <c r="BB54" s="484"/>
      <c r="BC54" s="486" t="s">
        <v>661</v>
      </c>
      <c r="BD54" s="487"/>
      <c r="BE54" s="487"/>
      <c r="BF54" s="487"/>
      <c r="BG54" s="487"/>
      <c r="BH54" s="487"/>
      <c r="BI54" s="488"/>
      <c r="BJ54" s="474">
        <v>0</v>
      </c>
      <c r="BK54" s="475"/>
      <c r="BL54" s="242">
        <v>0</v>
      </c>
      <c r="BM54" s="243" t="s">
        <v>135</v>
      </c>
      <c r="BN54" s="242">
        <v>0</v>
      </c>
      <c r="BO54" s="474">
        <v>1</v>
      </c>
      <c r="BP54" s="475"/>
      <c r="BQ54" s="491" t="s">
        <v>638</v>
      </c>
      <c r="BR54" s="492"/>
      <c r="BS54" s="492"/>
      <c r="BT54" s="492"/>
      <c r="BU54" s="492"/>
      <c r="BV54" s="492"/>
      <c r="BW54" s="493"/>
      <c r="BX54" s="482"/>
      <c r="BY54" s="483"/>
      <c r="BZ54" s="483"/>
      <c r="CA54" s="484"/>
      <c r="CB54" s="503" t="s">
        <v>774</v>
      </c>
      <c r="CC54" s="504"/>
      <c r="CD54" s="504"/>
      <c r="CE54" s="504"/>
      <c r="CF54" s="504"/>
      <c r="CG54" s="504"/>
      <c r="CH54" s="504"/>
      <c r="CI54" s="505"/>
      <c r="CK54" s="68" t="s">
        <v>115</v>
      </c>
      <c r="CL54" s="68" t="s">
        <v>143</v>
      </c>
    </row>
    <row r="55" spans="1:90" ht="20.149999999999999" customHeight="1" x14ac:dyDescent="0.55000000000000004">
      <c r="B55" s="522"/>
      <c r="C55" s="479"/>
      <c r="D55" s="480"/>
      <c r="E55" s="481"/>
      <c r="F55" s="485"/>
      <c r="G55" s="483"/>
      <c r="H55" s="483"/>
      <c r="I55" s="484"/>
      <c r="J55" s="489"/>
      <c r="K55" s="489"/>
      <c r="L55" s="489"/>
      <c r="M55" s="489"/>
      <c r="N55" s="489"/>
      <c r="O55" s="489"/>
      <c r="P55" s="490"/>
      <c r="Q55" s="476"/>
      <c r="R55" s="477"/>
      <c r="S55" s="240">
        <v>1</v>
      </c>
      <c r="T55" s="241" t="s">
        <v>135</v>
      </c>
      <c r="U55" s="240">
        <v>5</v>
      </c>
      <c r="V55" s="476"/>
      <c r="W55" s="477"/>
      <c r="X55" s="494"/>
      <c r="Y55" s="495"/>
      <c r="Z55" s="495"/>
      <c r="AA55" s="495"/>
      <c r="AB55" s="495"/>
      <c r="AC55" s="495"/>
      <c r="AD55" s="496"/>
      <c r="AE55" s="485"/>
      <c r="AF55" s="483"/>
      <c r="AG55" s="483"/>
      <c r="AH55" s="484"/>
      <c r="AI55" s="500"/>
      <c r="AJ55" s="501"/>
      <c r="AK55" s="501"/>
      <c r="AL55" s="501"/>
      <c r="AM55" s="501"/>
      <c r="AN55" s="501"/>
      <c r="AO55" s="501"/>
      <c r="AP55" s="502"/>
      <c r="AU55" s="522"/>
      <c r="AV55" s="479"/>
      <c r="AW55" s="480"/>
      <c r="AX55" s="481"/>
      <c r="AY55" s="485"/>
      <c r="AZ55" s="483"/>
      <c r="BA55" s="483"/>
      <c r="BB55" s="484"/>
      <c r="BC55" s="489"/>
      <c r="BD55" s="489"/>
      <c r="BE55" s="489"/>
      <c r="BF55" s="489"/>
      <c r="BG55" s="489"/>
      <c r="BH55" s="489"/>
      <c r="BI55" s="490"/>
      <c r="BJ55" s="476"/>
      <c r="BK55" s="477"/>
      <c r="BL55" s="240">
        <v>0</v>
      </c>
      <c r="BM55" s="241" t="s">
        <v>135</v>
      </c>
      <c r="BN55" s="240">
        <v>1</v>
      </c>
      <c r="BO55" s="476"/>
      <c r="BP55" s="477"/>
      <c r="BQ55" s="494"/>
      <c r="BR55" s="495"/>
      <c r="BS55" s="495"/>
      <c r="BT55" s="495"/>
      <c r="BU55" s="495"/>
      <c r="BV55" s="495"/>
      <c r="BW55" s="496"/>
      <c r="BX55" s="485"/>
      <c r="BY55" s="483"/>
      <c r="BZ55" s="483"/>
      <c r="CA55" s="484"/>
      <c r="CB55" s="500"/>
      <c r="CC55" s="501"/>
      <c r="CD55" s="501"/>
      <c r="CE55" s="501"/>
      <c r="CF55" s="501"/>
      <c r="CG55" s="501"/>
      <c r="CH55" s="501"/>
      <c r="CI55" s="502"/>
    </row>
    <row r="56" spans="1:90" ht="20.149999999999999" customHeight="1" x14ac:dyDescent="0.55000000000000004">
      <c r="B56" s="521">
        <v>7</v>
      </c>
      <c r="C56" s="513">
        <v>0.58333333333333304</v>
      </c>
      <c r="D56" s="514">
        <v>0.4375</v>
      </c>
      <c r="E56" s="515"/>
      <c r="F56" s="528"/>
      <c r="G56" s="501"/>
      <c r="H56" s="501"/>
      <c r="I56" s="502"/>
      <c r="J56" s="532" t="s">
        <v>637</v>
      </c>
      <c r="K56" s="533"/>
      <c r="L56" s="533"/>
      <c r="M56" s="533"/>
      <c r="N56" s="533"/>
      <c r="O56" s="533"/>
      <c r="P56" s="534"/>
      <c r="Q56" s="519">
        <v>5</v>
      </c>
      <c r="R56" s="520"/>
      <c r="S56" s="238">
        <v>0</v>
      </c>
      <c r="T56" s="239" t="s">
        <v>135</v>
      </c>
      <c r="U56" s="238">
        <v>2</v>
      </c>
      <c r="V56" s="519">
        <v>2</v>
      </c>
      <c r="W56" s="520"/>
      <c r="X56" s="537" t="s">
        <v>622</v>
      </c>
      <c r="Y56" s="538"/>
      <c r="Z56" s="538"/>
      <c r="AA56" s="538"/>
      <c r="AB56" s="538"/>
      <c r="AC56" s="538"/>
      <c r="AD56" s="539"/>
      <c r="AE56" s="528"/>
      <c r="AF56" s="501"/>
      <c r="AG56" s="501"/>
      <c r="AH56" s="502"/>
      <c r="AI56" s="497" t="s">
        <v>745</v>
      </c>
      <c r="AJ56" s="498"/>
      <c r="AK56" s="498"/>
      <c r="AL56" s="498"/>
      <c r="AM56" s="498"/>
      <c r="AN56" s="498"/>
      <c r="AO56" s="498"/>
      <c r="AP56" s="499"/>
      <c r="AR56" s="68">
        <v>9</v>
      </c>
      <c r="AS56" s="68">
        <v>1</v>
      </c>
      <c r="AU56" s="521">
        <v>7</v>
      </c>
      <c r="AV56" s="513">
        <v>0.58333333333333304</v>
      </c>
      <c r="AW56" s="514">
        <v>0.4375</v>
      </c>
      <c r="AX56" s="515"/>
      <c r="AY56" s="528"/>
      <c r="AZ56" s="501"/>
      <c r="BA56" s="501"/>
      <c r="BB56" s="502"/>
      <c r="BC56" s="532"/>
      <c r="BD56" s="533"/>
      <c r="BE56" s="533"/>
      <c r="BF56" s="533"/>
      <c r="BG56" s="533"/>
      <c r="BH56" s="533"/>
      <c r="BI56" s="534"/>
      <c r="BJ56" s="519" t="s">
        <v>608</v>
      </c>
      <c r="BK56" s="520"/>
      <c r="BL56" s="238"/>
      <c r="BM56" s="239" t="s">
        <v>135</v>
      </c>
      <c r="BN56" s="238"/>
      <c r="BO56" s="519" t="s">
        <v>608</v>
      </c>
      <c r="BP56" s="520"/>
      <c r="BQ56" s="537"/>
      <c r="BR56" s="538"/>
      <c r="BS56" s="538"/>
      <c r="BT56" s="538"/>
      <c r="BU56" s="538"/>
      <c r="BV56" s="538"/>
      <c r="BW56" s="539"/>
      <c r="BX56" s="528"/>
      <c r="BY56" s="501"/>
      <c r="BZ56" s="501"/>
      <c r="CA56" s="502"/>
      <c r="CB56" s="497"/>
      <c r="CC56" s="498"/>
      <c r="CD56" s="498"/>
      <c r="CE56" s="498"/>
      <c r="CF56" s="498"/>
      <c r="CG56" s="498"/>
      <c r="CH56" s="498"/>
      <c r="CI56" s="499"/>
    </row>
    <row r="57" spans="1:90" ht="20.149999999999999" customHeight="1" x14ac:dyDescent="0.55000000000000004">
      <c r="B57" s="567"/>
      <c r="C57" s="543"/>
      <c r="D57" s="544"/>
      <c r="E57" s="545"/>
      <c r="F57" s="529"/>
      <c r="G57" s="530"/>
      <c r="H57" s="530"/>
      <c r="I57" s="531"/>
      <c r="J57" s="535"/>
      <c r="K57" s="535"/>
      <c r="L57" s="535"/>
      <c r="M57" s="535"/>
      <c r="N57" s="535"/>
      <c r="O57" s="535"/>
      <c r="P57" s="536"/>
      <c r="Q57" s="526"/>
      <c r="R57" s="527"/>
      <c r="S57" s="244">
        <v>5</v>
      </c>
      <c r="T57" s="245" t="s">
        <v>135</v>
      </c>
      <c r="U57" s="244">
        <v>0</v>
      </c>
      <c r="V57" s="526"/>
      <c r="W57" s="527"/>
      <c r="X57" s="540"/>
      <c r="Y57" s="541"/>
      <c r="Z57" s="541"/>
      <c r="AA57" s="541"/>
      <c r="AB57" s="541"/>
      <c r="AC57" s="541"/>
      <c r="AD57" s="542"/>
      <c r="AE57" s="529"/>
      <c r="AF57" s="530"/>
      <c r="AG57" s="530"/>
      <c r="AH57" s="531"/>
      <c r="AI57" s="546"/>
      <c r="AJ57" s="547"/>
      <c r="AK57" s="547"/>
      <c r="AL57" s="547"/>
      <c r="AM57" s="547"/>
      <c r="AN57" s="547"/>
      <c r="AO57" s="547"/>
      <c r="AP57" s="548"/>
      <c r="AU57" s="567"/>
      <c r="AV57" s="543"/>
      <c r="AW57" s="544"/>
      <c r="AX57" s="545"/>
      <c r="AY57" s="529"/>
      <c r="AZ57" s="530"/>
      <c r="BA57" s="530"/>
      <c r="BB57" s="531"/>
      <c r="BC57" s="535"/>
      <c r="BD57" s="535"/>
      <c r="BE57" s="535"/>
      <c r="BF57" s="535"/>
      <c r="BG57" s="535"/>
      <c r="BH57" s="535"/>
      <c r="BI57" s="536"/>
      <c r="BJ57" s="526"/>
      <c r="BK57" s="527"/>
      <c r="BL57" s="244"/>
      <c r="BM57" s="245" t="s">
        <v>135</v>
      </c>
      <c r="BN57" s="244"/>
      <c r="BO57" s="526"/>
      <c r="BP57" s="527"/>
      <c r="BQ57" s="540"/>
      <c r="BR57" s="541"/>
      <c r="BS57" s="541"/>
      <c r="BT57" s="541"/>
      <c r="BU57" s="541"/>
      <c r="BV57" s="541"/>
      <c r="BW57" s="542"/>
      <c r="BX57" s="529"/>
      <c r="BY57" s="530"/>
      <c r="BZ57" s="530"/>
      <c r="CA57" s="531"/>
      <c r="CB57" s="546"/>
      <c r="CC57" s="547"/>
      <c r="CD57" s="547"/>
      <c r="CE57" s="547"/>
      <c r="CF57" s="547"/>
      <c r="CG57" s="547"/>
      <c r="CH57" s="547"/>
      <c r="CI57" s="548"/>
    </row>
    <row r="58" spans="1:90" s="67" customFormat="1" ht="15.75" customHeight="1" x14ac:dyDescent="0.55000000000000004">
      <c r="A58" s="71"/>
      <c r="B58" s="72"/>
      <c r="C58" s="73"/>
      <c r="D58" s="73"/>
      <c r="E58" s="73"/>
      <c r="F58" s="72"/>
      <c r="G58" s="72"/>
      <c r="H58" s="72"/>
      <c r="I58" s="72"/>
      <c r="J58" s="72"/>
      <c r="K58" s="74"/>
      <c r="L58" s="74"/>
      <c r="M58" s="75"/>
      <c r="N58" s="76"/>
      <c r="O58" s="75"/>
      <c r="P58" s="74"/>
      <c r="Q58" s="74"/>
      <c r="R58" s="72"/>
      <c r="S58" s="72"/>
      <c r="T58" s="72"/>
      <c r="U58" s="72"/>
      <c r="V58" s="72"/>
      <c r="W58" s="79"/>
      <c r="X58" s="79"/>
      <c r="Y58" s="79"/>
      <c r="Z58" s="79"/>
      <c r="AA58" s="79"/>
      <c r="AB58" s="79"/>
      <c r="AC58" s="71"/>
      <c r="AT58" s="71"/>
      <c r="AU58" s="72"/>
      <c r="AV58" s="73"/>
      <c r="AW58" s="73"/>
      <c r="AX58" s="73"/>
      <c r="AY58" s="72"/>
      <c r="AZ58" s="72"/>
      <c r="BA58" s="72"/>
      <c r="BB58" s="72"/>
      <c r="BC58" s="72"/>
      <c r="BD58" s="74"/>
      <c r="BE58" s="74"/>
      <c r="BF58" s="75"/>
      <c r="BG58" s="76"/>
      <c r="BH58" s="75"/>
      <c r="BI58" s="74"/>
      <c r="BJ58" s="74"/>
      <c r="BK58" s="72"/>
      <c r="BL58" s="72"/>
      <c r="BM58" s="72"/>
      <c r="BN58" s="72"/>
      <c r="BO58" s="72"/>
      <c r="BP58" s="79"/>
      <c r="BQ58" s="79"/>
      <c r="BR58" s="79"/>
      <c r="BS58" s="79"/>
      <c r="BT58" s="79"/>
      <c r="BU58" s="79"/>
      <c r="BV58" s="71"/>
    </row>
    <row r="59" spans="1:90" ht="20.25" customHeight="1" x14ac:dyDescent="0.55000000000000004">
      <c r="D59" s="596" t="s">
        <v>136</v>
      </c>
      <c r="E59" s="597"/>
      <c r="F59" s="597"/>
      <c r="G59" s="597"/>
      <c r="H59" s="597"/>
      <c r="I59" s="597"/>
      <c r="J59" s="597" t="s">
        <v>132</v>
      </c>
      <c r="K59" s="597"/>
      <c r="L59" s="597"/>
      <c r="M59" s="597"/>
      <c r="N59" s="597"/>
      <c r="O59" s="597"/>
      <c r="P59" s="597"/>
      <c r="Q59" s="597"/>
      <c r="R59" s="598" t="s">
        <v>137</v>
      </c>
      <c r="S59" s="598"/>
      <c r="T59" s="598"/>
      <c r="U59" s="598"/>
      <c r="V59" s="598"/>
      <c r="W59" s="598"/>
      <c r="X59" s="598"/>
      <c r="Y59" s="598"/>
      <c r="Z59" s="598"/>
      <c r="AA59" s="599" t="s">
        <v>138</v>
      </c>
      <c r="AB59" s="599"/>
      <c r="AC59" s="599"/>
      <c r="AD59" s="599" t="s">
        <v>139</v>
      </c>
      <c r="AE59" s="599"/>
      <c r="AF59" s="599"/>
      <c r="AG59" s="599"/>
      <c r="AH59" s="599"/>
      <c r="AI59" s="599"/>
      <c r="AJ59" s="599"/>
      <c r="AK59" s="599"/>
      <c r="AL59" s="599"/>
      <c r="AM59" s="600"/>
      <c r="AW59" s="596" t="s">
        <v>136</v>
      </c>
      <c r="AX59" s="597"/>
      <c r="AY59" s="597"/>
      <c r="AZ59" s="597"/>
      <c r="BA59" s="597"/>
      <c r="BB59" s="597"/>
      <c r="BC59" s="597" t="s">
        <v>132</v>
      </c>
      <c r="BD59" s="597"/>
      <c r="BE59" s="597"/>
      <c r="BF59" s="597"/>
      <c r="BG59" s="597"/>
      <c r="BH59" s="597"/>
      <c r="BI59" s="597"/>
      <c r="BJ59" s="597"/>
      <c r="BK59" s="598" t="s">
        <v>137</v>
      </c>
      <c r="BL59" s="598"/>
      <c r="BM59" s="598"/>
      <c r="BN59" s="598"/>
      <c r="BO59" s="598"/>
      <c r="BP59" s="598"/>
      <c r="BQ59" s="598"/>
      <c r="BR59" s="598"/>
      <c r="BS59" s="598"/>
      <c r="BT59" s="599" t="s">
        <v>138</v>
      </c>
      <c r="BU59" s="599"/>
      <c r="BV59" s="599"/>
      <c r="BW59" s="599" t="s">
        <v>139</v>
      </c>
      <c r="BX59" s="599"/>
      <c r="BY59" s="599"/>
      <c r="BZ59" s="599"/>
      <c r="CA59" s="599"/>
      <c r="CB59" s="599"/>
      <c r="CC59" s="599"/>
      <c r="CD59" s="599"/>
      <c r="CE59" s="599"/>
      <c r="CF59" s="600"/>
    </row>
    <row r="60" spans="1:90" ht="30" customHeight="1" x14ac:dyDescent="0.55000000000000004">
      <c r="D60" s="601" t="s">
        <v>140</v>
      </c>
      <c r="E60" s="602"/>
      <c r="F60" s="602"/>
      <c r="G60" s="602"/>
      <c r="H60" s="602"/>
      <c r="I60" s="602"/>
      <c r="J60" s="602"/>
      <c r="K60" s="602"/>
      <c r="L60" s="602"/>
      <c r="M60" s="602"/>
      <c r="N60" s="602"/>
      <c r="O60" s="602"/>
      <c r="P60" s="602"/>
      <c r="Q60" s="602"/>
      <c r="R60" s="603"/>
      <c r="S60" s="603"/>
      <c r="T60" s="603"/>
      <c r="U60" s="603"/>
      <c r="V60" s="603"/>
      <c r="W60" s="603"/>
      <c r="X60" s="603"/>
      <c r="Y60" s="603"/>
      <c r="Z60" s="603"/>
      <c r="AA60" s="604"/>
      <c r="AB60" s="604"/>
      <c r="AC60" s="604"/>
      <c r="AD60" s="605"/>
      <c r="AE60" s="605"/>
      <c r="AF60" s="605"/>
      <c r="AG60" s="605"/>
      <c r="AH60" s="605"/>
      <c r="AI60" s="605"/>
      <c r="AJ60" s="605"/>
      <c r="AK60" s="605"/>
      <c r="AL60" s="605"/>
      <c r="AM60" s="606"/>
      <c r="AW60" s="623" t="s">
        <v>536</v>
      </c>
      <c r="AX60" s="624"/>
      <c r="AY60" s="624"/>
      <c r="AZ60" s="624"/>
      <c r="BA60" s="624"/>
      <c r="BB60" s="624"/>
      <c r="BC60" s="624" t="s">
        <v>523</v>
      </c>
      <c r="BD60" s="624"/>
      <c r="BE60" s="624"/>
      <c r="BF60" s="624"/>
      <c r="BG60" s="624"/>
      <c r="BH60" s="624"/>
      <c r="BI60" s="624"/>
      <c r="BJ60" s="624"/>
      <c r="BK60" s="625" t="s">
        <v>524</v>
      </c>
      <c r="BL60" s="625"/>
      <c r="BM60" s="625"/>
      <c r="BN60" s="625"/>
      <c r="BO60" s="625"/>
      <c r="BP60" s="625"/>
      <c r="BQ60" s="625"/>
      <c r="BR60" s="625"/>
      <c r="BS60" s="625"/>
      <c r="BT60" s="625">
        <v>39</v>
      </c>
      <c r="BU60" s="625"/>
      <c r="BV60" s="625"/>
      <c r="BW60" s="628" t="s">
        <v>525</v>
      </c>
      <c r="BX60" s="628"/>
      <c r="BY60" s="628"/>
      <c r="BZ60" s="628"/>
      <c r="CA60" s="628"/>
      <c r="CB60" s="628"/>
      <c r="CC60" s="628"/>
      <c r="CD60" s="628"/>
      <c r="CE60" s="628"/>
      <c r="CF60" s="629"/>
    </row>
    <row r="61" spans="1:90" ht="30" customHeight="1" x14ac:dyDescent="0.55000000000000004">
      <c r="D61" s="584" t="s">
        <v>140</v>
      </c>
      <c r="E61" s="585"/>
      <c r="F61" s="585"/>
      <c r="G61" s="585"/>
      <c r="H61" s="585"/>
      <c r="I61" s="585"/>
      <c r="J61" s="585"/>
      <c r="K61" s="585"/>
      <c r="L61" s="585"/>
      <c r="M61" s="585"/>
      <c r="N61" s="585"/>
      <c r="O61" s="585"/>
      <c r="P61" s="585"/>
      <c r="Q61" s="585"/>
      <c r="R61" s="586"/>
      <c r="S61" s="586"/>
      <c r="T61" s="586"/>
      <c r="U61" s="586"/>
      <c r="V61" s="586"/>
      <c r="W61" s="586"/>
      <c r="X61" s="586"/>
      <c r="Y61" s="586"/>
      <c r="Z61" s="586"/>
      <c r="AA61" s="587"/>
      <c r="AB61" s="587"/>
      <c r="AC61" s="587"/>
      <c r="AD61" s="588"/>
      <c r="AE61" s="588"/>
      <c r="AF61" s="588"/>
      <c r="AG61" s="588"/>
      <c r="AH61" s="588"/>
      <c r="AI61" s="588"/>
      <c r="AJ61" s="588"/>
      <c r="AK61" s="588"/>
      <c r="AL61" s="588"/>
      <c r="AM61" s="589"/>
      <c r="AW61" s="584" t="s">
        <v>140</v>
      </c>
      <c r="AX61" s="585"/>
      <c r="AY61" s="585"/>
      <c r="AZ61" s="585"/>
      <c r="BA61" s="585"/>
      <c r="BB61" s="585"/>
      <c r="BC61" s="585"/>
      <c r="BD61" s="585"/>
      <c r="BE61" s="585"/>
      <c r="BF61" s="585"/>
      <c r="BG61" s="585"/>
      <c r="BH61" s="585"/>
      <c r="BI61" s="585"/>
      <c r="BJ61" s="585"/>
      <c r="BK61" s="586"/>
      <c r="BL61" s="586"/>
      <c r="BM61" s="586"/>
      <c r="BN61" s="586"/>
      <c r="BO61" s="586"/>
      <c r="BP61" s="586"/>
      <c r="BQ61" s="586"/>
      <c r="BR61" s="586"/>
      <c r="BS61" s="586"/>
      <c r="BT61" s="587"/>
      <c r="BU61" s="587"/>
      <c r="BV61" s="587"/>
      <c r="BW61" s="588"/>
      <c r="BX61" s="588"/>
      <c r="BY61" s="588"/>
      <c r="BZ61" s="588"/>
      <c r="CA61" s="588"/>
      <c r="CB61" s="588"/>
      <c r="CC61" s="588"/>
      <c r="CD61" s="588"/>
      <c r="CE61" s="588"/>
      <c r="CF61" s="589"/>
    </row>
    <row r="62" spans="1:90" ht="30" customHeight="1" x14ac:dyDescent="0.55000000000000004">
      <c r="D62" s="590" t="s">
        <v>140</v>
      </c>
      <c r="E62" s="591"/>
      <c r="F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2"/>
      <c r="S62" s="592"/>
      <c r="T62" s="592"/>
      <c r="U62" s="592"/>
      <c r="V62" s="592"/>
      <c r="W62" s="592"/>
      <c r="X62" s="592"/>
      <c r="Y62" s="592"/>
      <c r="Z62" s="592"/>
      <c r="AA62" s="593"/>
      <c r="AB62" s="593"/>
      <c r="AC62" s="593"/>
      <c r="AD62" s="594"/>
      <c r="AE62" s="594"/>
      <c r="AF62" s="594"/>
      <c r="AG62" s="594"/>
      <c r="AH62" s="594"/>
      <c r="AI62" s="594"/>
      <c r="AJ62" s="594"/>
      <c r="AK62" s="594"/>
      <c r="AL62" s="594"/>
      <c r="AM62" s="595"/>
      <c r="AW62" s="590" t="s">
        <v>140</v>
      </c>
      <c r="AX62" s="591"/>
      <c r="AY62" s="591"/>
      <c r="AZ62" s="591"/>
      <c r="BA62" s="591"/>
      <c r="BB62" s="591"/>
      <c r="BC62" s="591"/>
      <c r="BD62" s="591"/>
      <c r="BE62" s="591"/>
      <c r="BF62" s="591"/>
      <c r="BG62" s="591"/>
      <c r="BH62" s="591"/>
      <c r="BI62" s="591"/>
      <c r="BJ62" s="591"/>
      <c r="BK62" s="592"/>
      <c r="BL62" s="592"/>
      <c r="BM62" s="592"/>
      <c r="BN62" s="592"/>
      <c r="BO62" s="592"/>
      <c r="BP62" s="592"/>
      <c r="BQ62" s="592"/>
      <c r="BR62" s="592"/>
      <c r="BS62" s="592"/>
      <c r="BT62" s="593"/>
      <c r="BU62" s="593"/>
      <c r="BV62" s="593"/>
      <c r="BW62" s="594"/>
      <c r="BX62" s="594"/>
      <c r="BY62" s="594"/>
      <c r="BZ62" s="594"/>
      <c r="CA62" s="594"/>
      <c r="CB62" s="594"/>
      <c r="CC62" s="594"/>
      <c r="CD62" s="594"/>
      <c r="CE62" s="594"/>
      <c r="CF62" s="595"/>
    </row>
    <row r="63" spans="1:90" ht="14.25" customHeight="1" x14ac:dyDescent="0.55000000000000004">
      <c r="A63" s="478" t="s">
        <v>144</v>
      </c>
      <c r="B63" s="478"/>
      <c r="C63" s="478"/>
      <c r="D63" s="478"/>
      <c r="E63" s="478"/>
      <c r="F63" s="478"/>
      <c r="G63" s="478"/>
      <c r="H63" s="478"/>
      <c r="I63" s="478"/>
      <c r="J63" s="478"/>
      <c r="K63" s="478"/>
      <c r="L63" s="478"/>
      <c r="M63" s="478"/>
      <c r="N63" s="478"/>
      <c r="O63" s="478"/>
      <c r="P63" s="478"/>
      <c r="Q63" s="478"/>
      <c r="R63" s="478"/>
      <c r="S63" s="478"/>
      <c r="T63" s="478"/>
      <c r="U63" s="478"/>
      <c r="V63" s="478"/>
      <c r="W63" s="478"/>
      <c r="X63" s="478"/>
      <c r="Y63" s="478"/>
      <c r="Z63" s="478"/>
      <c r="AA63" s="478"/>
      <c r="AB63" s="478"/>
      <c r="AC63" s="478"/>
      <c r="AD63" s="478"/>
      <c r="AE63" s="478"/>
      <c r="AF63" s="478"/>
      <c r="AG63" s="478"/>
      <c r="AH63" s="478"/>
      <c r="AI63" s="478"/>
      <c r="AJ63" s="478"/>
      <c r="AK63" s="478"/>
      <c r="AL63" s="478"/>
      <c r="AM63" s="478"/>
      <c r="AN63" s="478"/>
      <c r="AO63" s="478"/>
      <c r="AP63" s="478"/>
      <c r="AQ63" s="478"/>
      <c r="AR63" s="177"/>
      <c r="AS63" s="177"/>
      <c r="AT63" s="478" t="s">
        <v>144</v>
      </c>
      <c r="AU63" s="478"/>
      <c r="AV63" s="478"/>
      <c r="AW63" s="478"/>
      <c r="AX63" s="478"/>
      <c r="AY63" s="478"/>
      <c r="AZ63" s="478"/>
      <c r="BA63" s="478"/>
      <c r="BB63" s="478"/>
      <c r="BC63" s="478"/>
      <c r="BD63" s="478"/>
      <c r="BE63" s="478"/>
      <c r="BF63" s="478"/>
      <c r="BG63" s="478"/>
      <c r="BH63" s="478"/>
      <c r="BI63" s="478"/>
      <c r="BJ63" s="478"/>
      <c r="BK63" s="478"/>
      <c r="BL63" s="478"/>
      <c r="BM63" s="478"/>
      <c r="BN63" s="478"/>
      <c r="BO63" s="478"/>
      <c r="BP63" s="478"/>
      <c r="BQ63" s="478"/>
      <c r="BR63" s="478"/>
      <c r="BS63" s="478"/>
      <c r="BT63" s="478"/>
      <c r="BU63" s="478"/>
      <c r="BV63" s="478"/>
      <c r="BW63" s="478"/>
      <c r="BX63" s="478"/>
      <c r="BY63" s="478"/>
      <c r="BZ63" s="478"/>
      <c r="CA63" s="478"/>
      <c r="CB63" s="478"/>
      <c r="CC63" s="478"/>
      <c r="CD63" s="478"/>
      <c r="CE63" s="478"/>
      <c r="CF63" s="478"/>
      <c r="CG63" s="478"/>
      <c r="CH63" s="478"/>
      <c r="CI63" s="478"/>
      <c r="CJ63" s="478"/>
    </row>
    <row r="64" spans="1:90" ht="14.25" customHeight="1" x14ac:dyDescent="0.55000000000000004">
      <c r="A64" s="478"/>
      <c r="B64" s="478"/>
      <c r="C64" s="478"/>
      <c r="D64" s="478"/>
      <c r="E64" s="478"/>
      <c r="F64" s="478"/>
      <c r="G64" s="478"/>
      <c r="H64" s="478"/>
      <c r="I64" s="478"/>
      <c r="J64" s="478"/>
      <c r="K64" s="478"/>
      <c r="L64" s="478"/>
      <c r="M64" s="478"/>
      <c r="N64" s="478"/>
      <c r="O64" s="478"/>
      <c r="P64" s="478"/>
      <c r="Q64" s="478"/>
      <c r="R64" s="478"/>
      <c r="S64" s="478"/>
      <c r="T64" s="478"/>
      <c r="U64" s="478"/>
      <c r="V64" s="478"/>
      <c r="W64" s="478"/>
      <c r="X64" s="478"/>
      <c r="Y64" s="478"/>
      <c r="Z64" s="478"/>
      <c r="AA64" s="478"/>
      <c r="AB64" s="478"/>
      <c r="AC64" s="478"/>
      <c r="AD64" s="478"/>
      <c r="AE64" s="478"/>
      <c r="AF64" s="478"/>
      <c r="AG64" s="478"/>
      <c r="AH64" s="478"/>
      <c r="AI64" s="478"/>
      <c r="AJ64" s="478"/>
      <c r="AK64" s="478"/>
      <c r="AL64" s="478"/>
      <c r="AM64" s="478"/>
      <c r="AN64" s="478"/>
      <c r="AO64" s="478"/>
      <c r="AP64" s="478"/>
      <c r="AQ64" s="478"/>
      <c r="AR64" s="177"/>
      <c r="AS64" s="177"/>
      <c r="AT64" s="478"/>
      <c r="AU64" s="478"/>
      <c r="AV64" s="478"/>
      <c r="AW64" s="478"/>
      <c r="AX64" s="478"/>
      <c r="AY64" s="478"/>
      <c r="AZ64" s="478"/>
      <c r="BA64" s="478"/>
      <c r="BB64" s="478"/>
      <c r="BC64" s="478"/>
      <c r="BD64" s="478"/>
      <c r="BE64" s="478"/>
      <c r="BF64" s="478"/>
      <c r="BG64" s="478"/>
      <c r="BH64" s="478"/>
      <c r="BI64" s="478"/>
      <c r="BJ64" s="478"/>
      <c r="BK64" s="478"/>
      <c r="BL64" s="478"/>
      <c r="BM64" s="478"/>
      <c r="BN64" s="478"/>
      <c r="BO64" s="478"/>
      <c r="BP64" s="478"/>
      <c r="BQ64" s="478"/>
      <c r="BR64" s="478"/>
      <c r="BS64" s="478"/>
      <c r="BT64" s="478"/>
      <c r="BU64" s="478"/>
      <c r="BV64" s="478"/>
      <c r="BW64" s="478"/>
      <c r="BX64" s="478"/>
      <c r="BY64" s="478"/>
      <c r="BZ64" s="478"/>
      <c r="CA64" s="478"/>
      <c r="CB64" s="478"/>
      <c r="CC64" s="478"/>
      <c r="CD64" s="478"/>
      <c r="CE64" s="478"/>
      <c r="CF64" s="478"/>
      <c r="CG64" s="478"/>
      <c r="CH64" s="478"/>
      <c r="CI64" s="478"/>
      <c r="CJ64" s="478"/>
    </row>
    <row r="65" spans="2:90" ht="27.75" customHeight="1" x14ac:dyDescent="0.55000000000000004">
      <c r="C65" s="564" t="s">
        <v>111</v>
      </c>
      <c r="D65" s="564"/>
      <c r="E65" s="564"/>
      <c r="F65" s="564"/>
      <c r="G65" s="607" t="s">
        <v>97</v>
      </c>
      <c r="H65" s="608"/>
      <c r="I65" s="608"/>
      <c r="J65" s="608"/>
      <c r="K65" s="608"/>
      <c r="L65" s="608"/>
      <c r="M65" s="608"/>
      <c r="N65" s="608"/>
      <c r="O65" s="608"/>
      <c r="P65" s="564" t="s">
        <v>5</v>
      </c>
      <c r="Q65" s="564"/>
      <c r="R65" s="564"/>
      <c r="S65" s="564"/>
      <c r="T65" s="607" t="s">
        <v>649</v>
      </c>
      <c r="U65" s="608"/>
      <c r="V65" s="608"/>
      <c r="W65" s="608"/>
      <c r="X65" s="608"/>
      <c r="Y65" s="608"/>
      <c r="Z65" s="608"/>
      <c r="AA65" s="608"/>
      <c r="AB65" s="608"/>
      <c r="AC65" s="564" t="s">
        <v>112</v>
      </c>
      <c r="AD65" s="564"/>
      <c r="AE65" s="564"/>
      <c r="AF65" s="564"/>
      <c r="AG65" s="609">
        <v>43597</v>
      </c>
      <c r="AH65" s="610"/>
      <c r="AI65" s="610"/>
      <c r="AJ65" s="610"/>
      <c r="AK65" s="610"/>
      <c r="AL65" s="610"/>
      <c r="AM65" s="621" t="s">
        <v>674</v>
      </c>
      <c r="AN65" s="621"/>
      <c r="AO65" s="622"/>
      <c r="AV65" s="564" t="s">
        <v>111</v>
      </c>
      <c r="AW65" s="564"/>
      <c r="AX65" s="564"/>
      <c r="AY65" s="564"/>
      <c r="AZ65" s="607" t="s">
        <v>98</v>
      </c>
      <c r="BA65" s="608"/>
      <c r="BB65" s="608"/>
      <c r="BC65" s="608"/>
      <c r="BD65" s="608"/>
      <c r="BE65" s="608"/>
      <c r="BF65" s="608"/>
      <c r="BG65" s="608"/>
      <c r="BH65" s="608"/>
      <c r="BI65" s="564" t="s">
        <v>5</v>
      </c>
      <c r="BJ65" s="564"/>
      <c r="BK65" s="564"/>
      <c r="BL65" s="564"/>
      <c r="BM65" s="607" t="s">
        <v>628</v>
      </c>
      <c r="BN65" s="608"/>
      <c r="BO65" s="608"/>
      <c r="BP65" s="608"/>
      <c r="BQ65" s="608"/>
      <c r="BR65" s="608"/>
      <c r="BS65" s="608"/>
      <c r="BT65" s="608"/>
      <c r="BU65" s="608"/>
      <c r="BV65" s="564" t="s">
        <v>112</v>
      </c>
      <c r="BW65" s="564"/>
      <c r="BX65" s="564"/>
      <c r="BY65" s="564"/>
      <c r="BZ65" s="609">
        <v>43597</v>
      </c>
      <c r="CA65" s="610"/>
      <c r="CB65" s="610"/>
      <c r="CC65" s="610"/>
      <c r="CD65" s="610"/>
      <c r="CE65" s="610"/>
      <c r="CF65" s="621" t="s">
        <v>674</v>
      </c>
      <c r="CG65" s="621"/>
      <c r="CH65" s="622"/>
    </row>
    <row r="66" spans="2:90" ht="15" customHeight="1" x14ac:dyDescent="0.55000000000000004"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77"/>
      <c r="X66" s="77"/>
      <c r="Y66" s="77"/>
      <c r="Z66" s="77"/>
      <c r="AA66" s="77"/>
      <c r="AB66" s="77"/>
      <c r="AC66" s="77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77"/>
      <c r="BQ66" s="77"/>
      <c r="BR66" s="77"/>
      <c r="BS66" s="77"/>
      <c r="BT66" s="77"/>
      <c r="BU66" s="77"/>
      <c r="BV66" s="77"/>
    </row>
    <row r="67" spans="2:90" ht="18" customHeight="1" x14ac:dyDescent="0.55000000000000004">
      <c r="C67" s="551">
        <v>1</v>
      </c>
      <c r="D67" s="551"/>
      <c r="E67" s="550" t="s">
        <v>622</v>
      </c>
      <c r="F67" s="550"/>
      <c r="G67" s="550"/>
      <c r="H67" s="550"/>
      <c r="I67" s="550"/>
      <c r="J67" s="550"/>
      <c r="K67" s="550"/>
      <c r="L67" s="550"/>
      <c r="M67" s="550"/>
      <c r="N67" s="550"/>
      <c r="O67" s="71"/>
      <c r="P67" s="71"/>
      <c r="Q67" s="551">
        <v>6</v>
      </c>
      <c r="R67" s="551"/>
      <c r="S67" s="550" t="s">
        <v>626</v>
      </c>
      <c r="T67" s="550"/>
      <c r="U67" s="550"/>
      <c r="V67" s="550"/>
      <c r="W67" s="550"/>
      <c r="X67" s="550"/>
      <c r="Y67" s="550"/>
      <c r="Z67" s="550"/>
      <c r="AA67" s="550"/>
      <c r="AB67" s="550"/>
      <c r="AC67" s="81"/>
      <c r="AD67" s="67"/>
      <c r="AE67" s="549"/>
      <c r="AF67" s="549"/>
      <c r="AG67" s="550"/>
      <c r="AH67" s="550"/>
      <c r="AI67" s="550"/>
      <c r="AJ67" s="550"/>
      <c r="AK67" s="550"/>
      <c r="AL67" s="550"/>
      <c r="AM67" s="550"/>
      <c r="AN67" s="550"/>
      <c r="AO67" s="550"/>
      <c r="AP67" s="550"/>
      <c r="AV67" s="551">
        <v>1</v>
      </c>
      <c r="AW67" s="551"/>
      <c r="AX67" s="550" t="s">
        <v>622</v>
      </c>
      <c r="AY67" s="550"/>
      <c r="AZ67" s="550"/>
      <c r="BA67" s="550"/>
      <c r="BB67" s="550"/>
      <c r="BC67" s="550"/>
      <c r="BD67" s="550"/>
      <c r="BE67" s="550"/>
      <c r="BF67" s="550"/>
      <c r="BG67" s="550"/>
      <c r="BH67" s="71"/>
      <c r="BI67" s="71"/>
      <c r="BJ67" s="551">
        <v>6</v>
      </c>
      <c r="BK67" s="551"/>
      <c r="BL67" s="550" t="s">
        <v>626</v>
      </c>
      <c r="BM67" s="550"/>
      <c r="BN67" s="550"/>
      <c r="BO67" s="550"/>
      <c r="BP67" s="550"/>
      <c r="BQ67" s="550"/>
      <c r="BR67" s="550"/>
      <c r="BS67" s="550"/>
      <c r="BT67" s="550"/>
      <c r="BU67" s="550"/>
      <c r="BV67" s="81"/>
      <c r="BW67" s="67"/>
      <c r="BX67" s="549"/>
      <c r="BY67" s="549"/>
      <c r="BZ67" s="550"/>
      <c r="CA67" s="550"/>
      <c r="CB67" s="550"/>
      <c r="CC67" s="550"/>
      <c r="CD67" s="550"/>
      <c r="CE67" s="550"/>
      <c r="CF67" s="550"/>
      <c r="CG67" s="550"/>
      <c r="CH67" s="550"/>
      <c r="CI67" s="550"/>
    </row>
    <row r="68" spans="2:90" ht="18" customHeight="1" x14ac:dyDescent="0.55000000000000004">
      <c r="C68" s="551">
        <v>2</v>
      </c>
      <c r="D68" s="551"/>
      <c r="E68" s="550" t="s">
        <v>658</v>
      </c>
      <c r="F68" s="550"/>
      <c r="G68" s="550"/>
      <c r="H68" s="550"/>
      <c r="I68" s="550"/>
      <c r="J68" s="550"/>
      <c r="K68" s="550"/>
      <c r="L68" s="550"/>
      <c r="M68" s="550"/>
      <c r="N68" s="550"/>
      <c r="O68" s="71"/>
      <c r="P68" s="71"/>
      <c r="Q68" s="551">
        <v>7</v>
      </c>
      <c r="R68" s="551"/>
      <c r="S68" s="550" t="s">
        <v>649</v>
      </c>
      <c r="T68" s="550"/>
      <c r="U68" s="550"/>
      <c r="V68" s="550"/>
      <c r="W68" s="550"/>
      <c r="X68" s="550"/>
      <c r="Y68" s="550"/>
      <c r="Z68" s="550"/>
      <c r="AA68" s="550"/>
      <c r="AB68" s="550"/>
      <c r="AC68" s="81"/>
      <c r="AD68" s="67"/>
      <c r="AE68" s="549"/>
      <c r="AF68" s="549"/>
      <c r="AG68" s="550"/>
      <c r="AH68" s="550"/>
      <c r="AI68" s="550"/>
      <c r="AJ68" s="550"/>
      <c r="AK68" s="550"/>
      <c r="AL68" s="550"/>
      <c r="AM68" s="550"/>
      <c r="AN68" s="550"/>
      <c r="AO68" s="550"/>
      <c r="AP68" s="550"/>
      <c r="AV68" s="549">
        <v>2</v>
      </c>
      <c r="AW68" s="549"/>
      <c r="AX68" s="550" t="s">
        <v>658</v>
      </c>
      <c r="AY68" s="550"/>
      <c r="AZ68" s="550"/>
      <c r="BA68" s="550"/>
      <c r="BB68" s="550"/>
      <c r="BC68" s="550"/>
      <c r="BD68" s="550"/>
      <c r="BE68" s="550"/>
      <c r="BF68" s="550"/>
      <c r="BG68" s="550"/>
      <c r="BH68" s="71"/>
      <c r="BI68" s="71"/>
      <c r="BJ68" s="549">
        <v>7</v>
      </c>
      <c r="BK68" s="549"/>
      <c r="BL68" s="550" t="s">
        <v>649</v>
      </c>
      <c r="BM68" s="550"/>
      <c r="BN68" s="550"/>
      <c r="BO68" s="550"/>
      <c r="BP68" s="550"/>
      <c r="BQ68" s="550"/>
      <c r="BR68" s="550"/>
      <c r="BS68" s="550"/>
      <c r="BT68" s="550"/>
      <c r="BU68" s="550"/>
      <c r="BV68" s="81"/>
      <c r="BW68" s="67"/>
      <c r="BX68" s="549"/>
      <c r="BY68" s="549"/>
      <c r="BZ68" s="550"/>
      <c r="CA68" s="550"/>
      <c r="CB68" s="550"/>
      <c r="CC68" s="550"/>
      <c r="CD68" s="550"/>
      <c r="CE68" s="550"/>
      <c r="CF68" s="550"/>
      <c r="CG68" s="550"/>
      <c r="CH68" s="550"/>
      <c r="CI68" s="550"/>
    </row>
    <row r="69" spans="2:90" ht="18" customHeight="1" x14ac:dyDescent="0.55000000000000004">
      <c r="C69" s="551">
        <v>3</v>
      </c>
      <c r="D69" s="551"/>
      <c r="E69" s="550" t="s">
        <v>669</v>
      </c>
      <c r="F69" s="550"/>
      <c r="G69" s="550"/>
      <c r="H69" s="550"/>
      <c r="I69" s="550"/>
      <c r="J69" s="550"/>
      <c r="K69" s="550"/>
      <c r="L69" s="550"/>
      <c r="M69" s="550"/>
      <c r="N69" s="550"/>
      <c r="O69" s="71"/>
      <c r="P69" s="71"/>
      <c r="Q69" s="549">
        <v>8</v>
      </c>
      <c r="R69" s="549"/>
      <c r="S69" s="550" t="s">
        <v>615</v>
      </c>
      <c r="T69" s="550"/>
      <c r="U69" s="550"/>
      <c r="V69" s="550"/>
      <c r="W69" s="550"/>
      <c r="X69" s="550"/>
      <c r="Y69" s="550"/>
      <c r="Z69" s="550"/>
      <c r="AA69" s="550"/>
      <c r="AB69" s="550"/>
      <c r="AC69" s="81"/>
      <c r="AD69" s="67"/>
      <c r="AE69" s="549"/>
      <c r="AF69" s="549"/>
      <c r="AG69" s="550"/>
      <c r="AH69" s="550"/>
      <c r="AI69" s="550"/>
      <c r="AJ69" s="550"/>
      <c r="AK69" s="550"/>
      <c r="AL69" s="550"/>
      <c r="AM69" s="550"/>
      <c r="AN69" s="550"/>
      <c r="AO69" s="550"/>
      <c r="AP69" s="550"/>
      <c r="AV69" s="549">
        <v>3</v>
      </c>
      <c r="AW69" s="549"/>
      <c r="AX69" s="550" t="s">
        <v>669</v>
      </c>
      <c r="AY69" s="550"/>
      <c r="AZ69" s="550"/>
      <c r="BA69" s="550"/>
      <c r="BB69" s="550"/>
      <c r="BC69" s="550"/>
      <c r="BD69" s="550"/>
      <c r="BE69" s="550"/>
      <c r="BF69" s="550"/>
      <c r="BG69" s="550"/>
      <c r="BH69" s="71"/>
      <c r="BI69" s="71"/>
      <c r="BJ69" s="551">
        <v>8</v>
      </c>
      <c r="BK69" s="551"/>
      <c r="BL69" s="550" t="s">
        <v>615</v>
      </c>
      <c r="BM69" s="550"/>
      <c r="BN69" s="550"/>
      <c r="BO69" s="550"/>
      <c r="BP69" s="550"/>
      <c r="BQ69" s="550"/>
      <c r="BR69" s="550"/>
      <c r="BS69" s="550"/>
      <c r="BT69" s="550"/>
      <c r="BU69" s="550"/>
      <c r="BV69" s="81"/>
      <c r="BW69" s="67"/>
      <c r="BX69" s="549"/>
      <c r="BY69" s="549"/>
      <c r="BZ69" s="550"/>
      <c r="CA69" s="550"/>
      <c r="CB69" s="550"/>
      <c r="CC69" s="550"/>
      <c r="CD69" s="550"/>
      <c r="CE69" s="550"/>
      <c r="CF69" s="550"/>
      <c r="CG69" s="550"/>
      <c r="CH69" s="550"/>
      <c r="CI69" s="550"/>
    </row>
    <row r="70" spans="2:90" ht="18" customHeight="1" x14ac:dyDescent="0.55000000000000004">
      <c r="B70" s="69"/>
      <c r="C70" s="551">
        <v>4</v>
      </c>
      <c r="D70" s="551"/>
      <c r="E70" s="550" t="s">
        <v>660</v>
      </c>
      <c r="F70" s="550"/>
      <c r="G70" s="550"/>
      <c r="H70" s="550"/>
      <c r="I70" s="550"/>
      <c r="J70" s="550"/>
      <c r="K70" s="550"/>
      <c r="L70" s="550"/>
      <c r="M70" s="550"/>
      <c r="N70" s="550"/>
      <c r="O70" s="71"/>
      <c r="P70" s="71"/>
      <c r="Q70" s="551">
        <v>9</v>
      </c>
      <c r="R70" s="551"/>
      <c r="S70" s="550" t="s">
        <v>637</v>
      </c>
      <c r="T70" s="550"/>
      <c r="U70" s="550"/>
      <c r="V70" s="550"/>
      <c r="W70" s="550"/>
      <c r="X70" s="550"/>
      <c r="Y70" s="550"/>
      <c r="Z70" s="550"/>
      <c r="AA70" s="550"/>
      <c r="AB70" s="550"/>
      <c r="AC70" s="81"/>
      <c r="AD70" s="71"/>
      <c r="AE70" s="549"/>
      <c r="AF70" s="549"/>
      <c r="AG70" s="550"/>
      <c r="AH70" s="550"/>
      <c r="AI70" s="550"/>
      <c r="AJ70" s="550"/>
      <c r="AK70" s="550"/>
      <c r="AL70" s="550"/>
      <c r="AM70" s="550"/>
      <c r="AN70" s="550"/>
      <c r="AO70" s="550"/>
      <c r="AP70" s="550"/>
      <c r="AQ70" s="69"/>
      <c r="AR70" s="69"/>
      <c r="AS70" s="69"/>
      <c r="AU70" s="69"/>
      <c r="AV70" s="549">
        <v>4</v>
      </c>
      <c r="AW70" s="549"/>
      <c r="AX70" s="550" t="s">
        <v>660</v>
      </c>
      <c r="AY70" s="550"/>
      <c r="AZ70" s="550"/>
      <c r="BA70" s="550"/>
      <c r="BB70" s="550"/>
      <c r="BC70" s="550"/>
      <c r="BD70" s="550"/>
      <c r="BE70" s="550"/>
      <c r="BF70" s="550"/>
      <c r="BG70" s="550"/>
      <c r="BH70" s="71"/>
      <c r="BI70" s="71"/>
      <c r="BJ70" s="551">
        <v>9</v>
      </c>
      <c r="BK70" s="551"/>
      <c r="BL70" s="550" t="s">
        <v>637</v>
      </c>
      <c r="BM70" s="550"/>
      <c r="BN70" s="550"/>
      <c r="BO70" s="550"/>
      <c r="BP70" s="550"/>
      <c r="BQ70" s="550"/>
      <c r="BR70" s="550"/>
      <c r="BS70" s="550"/>
      <c r="BT70" s="550"/>
      <c r="BU70" s="550"/>
      <c r="BV70" s="81"/>
      <c r="BW70" s="71"/>
      <c r="BX70" s="549"/>
      <c r="BY70" s="549"/>
      <c r="BZ70" s="550"/>
      <c r="CA70" s="550"/>
      <c r="CB70" s="550"/>
      <c r="CC70" s="550"/>
      <c r="CD70" s="550"/>
      <c r="CE70" s="550"/>
      <c r="CF70" s="550"/>
      <c r="CG70" s="550"/>
      <c r="CH70" s="550"/>
      <c r="CI70" s="550"/>
      <c r="CJ70" s="69"/>
    </row>
    <row r="71" spans="2:90" ht="18" customHeight="1" x14ac:dyDescent="0.55000000000000004">
      <c r="C71" s="551">
        <v>5</v>
      </c>
      <c r="D71" s="551"/>
      <c r="E71" s="550" t="s">
        <v>635</v>
      </c>
      <c r="F71" s="550"/>
      <c r="G71" s="550"/>
      <c r="H71" s="550"/>
      <c r="I71" s="550"/>
      <c r="J71" s="550"/>
      <c r="K71" s="550"/>
      <c r="L71" s="550"/>
      <c r="M71" s="550"/>
      <c r="N71" s="550"/>
      <c r="O71" s="71"/>
      <c r="P71" s="71"/>
      <c r="Q71" s="551">
        <v>10</v>
      </c>
      <c r="R71" s="551"/>
      <c r="S71" s="550" t="s">
        <v>628</v>
      </c>
      <c r="T71" s="550"/>
      <c r="U71" s="550"/>
      <c r="V71" s="550"/>
      <c r="W71" s="550"/>
      <c r="X71" s="550"/>
      <c r="Y71" s="550"/>
      <c r="Z71" s="550"/>
      <c r="AA71" s="550"/>
      <c r="AB71" s="550"/>
      <c r="AC71" s="81"/>
      <c r="AD71" s="67"/>
      <c r="AE71" s="549"/>
      <c r="AF71" s="549"/>
      <c r="AG71" s="552"/>
      <c r="AH71" s="553"/>
      <c r="AI71" s="553"/>
      <c r="AJ71" s="553"/>
      <c r="AK71" s="553"/>
      <c r="AL71" s="553"/>
      <c r="AM71" s="553"/>
      <c r="AN71" s="553"/>
      <c r="AO71" s="553"/>
      <c r="AP71" s="554"/>
      <c r="AV71" s="551">
        <v>5</v>
      </c>
      <c r="AW71" s="551"/>
      <c r="AX71" s="550" t="s">
        <v>635</v>
      </c>
      <c r="AY71" s="550"/>
      <c r="AZ71" s="550"/>
      <c r="BA71" s="550"/>
      <c r="BB71" s="550"/>
      <c r="BC71" s="550"/>
      <c r="BD71" s="550"/>
      <c r="BE71" s="550"/>
      <c r="BF71" s="550"/>
      <c r="BG71" s="550"/>
      <c r="BH71" s="71"/>
      <c r="BI71" s="71"/>
      <c r="BJ71" s="549">
        <v>10</v>
      </c>
      <c r="BK71" s="549"/>
      <c r="BL71" s="550" t="s">
        <v>628</v>
      </c>
      <c r="BM71" s="550"/>
      <c r="BN71" s="550"/>
      <c r="BO71" s="550"/>
      <c r="BP71" s="550"/>
      <c r="BQ71" s="550"/>
      <c r="BR71" s="550"/>
      <c r="BS71" s="550"/>
      <c r="BT71" s="550"/>
      <c r="BU71" s="550"/>
      <c r="BV71" s="81"/>
      <c r="BW71" s="67"/>
      <c r="BX71" s="549"/>
      <c r="BY71" s="549"/>
      <c r="BZ71" s="552"/>
      <c r="CA71" s="553"/>
      <c r="CB71" s="553"/>
      <c r="CC71" s="553"/>
      <c r="CD71" s="553"/>
      <c r="CE71" s="553"/>
      <c r="CF71" s="553"/>
      <c r="CG71" s="553"/>
      <c r="CH71" s="553"/>
      <c r="CI71" s="554"/>
    </row>
    <row r="72" spans="2:90" ht="15" customHeight="1" x14ac:dyDescent="0.55000000000000004">
      <c r="C72" s="116"/>
      <c r="D72" s="117"/>
      <c r="E72" s="117"/>
      <c r="F72" s="117"/>
      <c r="G72" s="117"/>
      <c r="H72" s="117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117"/>
      <c r="U72" s="69"/>
      <c r="V72" s="117"/>
      <c r="W72" s="69"/>
      <c r="X72" s="117"/>
      <c r="Y72" s="69"/>
      <c r="Z72" s="117"/>
      <c r="AA72" s="69"/>
      <c r="AB72" s="117"/>
      <c r="AC72" s="117"/>
      <c r="AV72" s="116"/>
      <c r="AW72" s="117"/>
      <c r="AX72" s="117"/>
      <c r="AY72" s="117"/>
      <c r="AZ72" s="117"/>
      <c r="BA72" s="117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117"/>
      <c r="BN72" s="69"/>
      <c r="BO72" s="117"/>
      <c r="BP72" s="69"/>
      <c r="BQ72" s="117"/>
      <c r="BR72" s="69"/>
      <c r="BS72" s="117"/>
      <c r="BT72" s="69"/>
      <c r="BU72" s="117"/>
      <c r="BV72" s="117"/>
    </row>
    <row r="73" spans="2:90" ht="21" customHeight="1" x14ac:dyDescent="0.55000000000000004">
      <c r="B73" s="68" t="s">
        <v>129</v>
      </c>
      <c r="AU73" s="68" t="s">
        <v>129</v>
      </c>
    </row>
    <row r="74" spans="2:90" ht="20.25" customHeight="1" x14ac:dyDescent="0.55000000000000004">
      <c r="B74" s="70"/>
      <c r="C74" s="562" t="s">
        <v>130</v>
      </c>
      <c r="D74" s="563"/>
      <c r="E74" s="577"/>
      <c r="F74" s="559" t="s">
        <v>131</v>
      </c>
      <c r="G74" s="560"/>
      <c r="H74" s="560"/>
      <c r="I74" s="561"/>
      <c r="J74" s="563" t="s">
        <v>132</v>
      </c>
      <c r="K74" s="557"/>
      <c r="L74" s="557"/>
      <c r="M74" s="557"/>
      <c r="N74" s="557"/>
      <c r="O74" s="557"/>
      <c r="P74" s="578"/>
      <c r="Q74" s="555" t="s">
        <v>133</v>
      </c>
      <c r="R74" s="555"/>
      <c r="S74" s="555"/>
      <c r="T74" s="555"/>
      <c r="U74" s="555"/>
      <c r="V74" s="555"/>
      <c r="W74" s="555"/>
      <c r="X74" s="556" t="s">
        <v>132</v>
      </c>
      <c r="Y74" s="557"/>
      <c r="Z74" s="557"/>
      <c r="AA74" s="557"/>
      <c r="AB74" s="557"/>
      <c r="AC74" s="557"/>
      <c r="AD74" s="558"/>
      <c r="AE74" s="559" t="s">
        <v>131</v>
      </c>
      <c r="AF74" s="560"/>
      <c r="AG74" s="560"/>
      <c r="AH74" s="561"/>
      <c r="AI74" s="562" t="s">
        <v>134</v>
      </c>
      <c r="AJ74" s="563"/>
      <c r="AK74" s="557"/>
      <c r="AL74" s="557"/>
      <c r="AM74" s="557"/>
      <c r="AN74" s="557"/>
      <c r="AO74" s="557"/>
      <c r="AP74" s="558"/>
      <c r="AU74" s="70"/>
      <c r="AV74" s="562" t="s">
        <v>130</v>
      </c>
      <c r="AW74" s="563"/>
      <c r="AX74" s="577"/>
      <c r="AY74" s="559" t="s">
        <v>131</v>
      </c>
      <c r="AZ74" s="560"/>
      <c r="BA74" s="560"/>
      <c r="BB74" s="561"/>
      <c r="BC74" s="563" t="s">
        <v>132</v>
      </c>
      <c r="BD74" s="557"/>
      <c r="BE74" s="557"/>
      <c r="BF74" s="557"/>
      <c r="BG74" s="557"/>
      <c r="BH74" s="557"/>
      <c r="BI74" s="578"/>
      <c r="BJ74" s="555" t="s">
        <v>133</v>
      </c>
      <c r="BK74" s="555"/>
      <c r="BL74" s="555"/>
      <c r="BM74" s="555"/>
      <c r="BN74" s="555"/>
      <c r="BO74" s="555"/>
      <c r="BP74" s="555"/>
      <c r="BQ74" s="556" t="s">
        <v>132</v>
      </c>
      <c r="BR74" s="557"/>
      <c r="BS74" s="557"/>
      <c r="BT74" s="557"/>
      <c r="BU74" s="557"/>
      <c r="BV74" s="557"/>
      <c r="BW74" s="558"/>
      <c r="BX74" s="559" t="s">
        <v>131</v>
      </c>
      <c r="BY74" s="560"/>
      <c r="BZ74" s="560"/>
      <c r="CA74" s="561"/>
      <c r="CB74" s="562" t="s">
        <v>134</v>
      </c>
      <c r="CC74" s="563"/>
      <c r="CD74" s="557"/>
      <c r="CE74" s="557"/>
      <c r="CF74" s="557"/>
      <c r="CG74" s="557"/>
      <c r="CH74" s="557"/>
      <c r="CI74" s="558"/>
    </row>
    <row r="75" spans="2:90" ht="20.149999999999999" customHeight="1" x14ac:dyDescent="0.55000000000000004">
      <c r="B75" s="521">
        <v>1</v>
      </c>
      <c r="C75" s="513">
        <v>0.375</v>
      </c>
      <c r="D75" s="514"/>
      <c r="E75" s="515"/>
      <c r="F75" s="516"/>
      <c r="G75" s="517"/>
      <c r="H75" s="517"/>
      <c r="I75" s="518"/>
      <c r="J75" s="507" t="s">
        <v>626</v>
      </c>
      <c r="K75" s="508"/>
      <c r="L75" s="508"/>
      <c r="M75" s="508"/>
      <c r="N75" s="508"/>
      <c r="O75" s="508"/>
      <c r="P75" s="509"/>
      <c r="Q75" s="519">
        <v>2</v>
      </c>
      <c r="R75" s="520"/>
      <c r="S75" s="208">
        <v>1</v>
      </c>
      <c r="T75" s="209" t="s">
        <v>135</v>
      </c>
      <c r="U75" s="208">
        <v>0</v>
      </c>
      <c r="V75" s="519">
        <v>0</v>
      </c>
      <c r="W75" s="520"/>
      <c r="X75" s="510" t="s">
        <v>637</v>
      </c>
      <c r="Y75" s="511"/>
      <c r="Z75" s="511"/>
      <c r="AA75" s="511"/>
      <c r="AB75" s="511"/>
      <c r="AC75" s="511"/>
      <c r="AD75" s="512"/>
      <c r="AE75" s="516"/>
      <c r="AF75" s="517"/>
      <c r="AG75" s="517"/>
      <c r="AH75" s="518"/>
      <c r="AI75" s="523" t="s">
        <v>687</v>
      </c>
      <c r="AJ75" s="524"/>
      <c r="AK75" s="524"/>
      <c r="AL75" s="524"/>
      <c r="AM75" s="524"/>
      <c r="AN75" s="524"/>
      <c r="AO75" s="524"/>
      <c r="AP75" s="525"/>
      <c r="AR75" s="68">
        <v>6</v>
      </c>
      <c r="AS75" s="68">
        <v>9</v>
      </c>
      <c r="AU75" s="521">
        <v>1</v>
      </c>
      <c r="AV75" s="513">
        <v>0.375</v>
      </c>
      <c r="AW75" s="514"/>
      <c r="AX75" s="515"/>
      <c r="AY75" s="516"/>
      <c r="AZ75" s="517"/>
      <c r="BA75" s="517"/>
      <c r="BB75" s="518"/>
      <c r="BC75" s="507" t="s">
        <v>622</v>
      </c>
      <c r="BD75" s="508"/>
      <c r="BE75" s="508"/>
      <c r="BF75" s="508"/>
      <c r="BG75" s="508"/>
      <c r="BH75" s="508"/>
      <c r="BI75" s="509"/>
      <c r="BJ75" s="519">
        <v>5</v>
      </c>
      <c r="BK75" s="520"/>
      <c r="BL75" s="208">
        <v>4</v>
      </c>
      <c r="BM75" s="209" t="s">
        <v>135</v>
      </c>
      <c r="BN75" s="208">
        <v>0</v>
      </c>
      <c r="BO75" s="519">
        <v>0</v>
      </c>
      <c r="BP75" s="520"/>
      <c r="BQ75" s="510" t="s">
        <v>660</v>
      </c>
      <c r="BR75" s="511"/>
      <c r="BS75" s="511"/>
      <c r="BT75" s="511"/>
      <c r="BU75" s="511"/>
      <c r="BV75" s="511"/>
      <c r="BW75" s="512"/>
      <c r="BX75" s="516"/>
      <c r="BY75" s="517"/>
      <c r="BZ75" s="517"/>
      <c r="CA75" s="518"/>
      <c r="CB75" s="523" t="s">
        <v>751</v>
      </c>
      <c r="CC75" s="524"/>
      <c r="CD75" s="524"/>
      <c r="CE75" s="524"/>
      <c r="CF75" s="524"/>
      <c r="CG75" s="524"/>
      <c r="CH75" s="524"/>
      <c r="CI75" s="525"/>
      <c r="CK75" s="68">
        <v>1</v>
      </c>
      <c r="CL75" s="68">
        <v>4</v>
      </c>
    </row>
    <row r="76" spans="2:90" ht="20.149999999999999" customHeight="1" x14ac:dyDescent="0.55000000000000004">
      <c r="B76" s="522"/>
      <c r="C76" s="479"/>
      <c r="D76" s="480"/>
      <c r="E76" s="481"/>
      <c r="F76" s="485"/>
      <c r="G76" s="483"/>
      <c r="H76" s="483"/>
      <c r="I76" s="484"/>
      <c r="J76" s="489"/>
      <c r="K76" s="489"/>
      <c r="L76" s="489"/>
      <c r="M76" s="489"/>
      <c r="N76" s="489"/>
      <c r="O76" s="489"/>
      <c r="P76" s="490"/>
      <c r="Q76" s="476"/>
      <c r="R76" s="477"/>
      <c r="S76" s="210">
        <v>1</v>
      </c>
      <c r="T76" s="211" t="s">
        <v>135</v>
      </c>
      <c r="U76" s="210">
        <v>0</v>
      </c>
      <c r="V76" s="476"/>
      <c r="W76" s="477"/>
      <c r="X76" s="494"/>
      <c r="Y76" s="495"/>
      <c r="Z76" s="495"/>
      <c r="AA76" s="495"/>
      <c r="AB76" s="495"/>
      <c r="AC76" s="495"/>
      <c r="AD76" s="496"/>
      <c r="AE76" s="485"/>
      <c r="AF76" s="483"/>
      <c r="AG76" s="483"/>
      <c r="AH76" s="484"/>
      <c r="AI76" s="506"/>
      <c r="AJ76" s="504"/>
      <c r="AK76" s="504"/>
      <c r="AL76" s="504"/>
      <c r="AM76" s="504"/>
      <c r="AN76" s="504"/>
      <c r="AO76" s="504"/>
      <c r="AP76" s="505"/>
      <c r="AU76" s="522"/>
      <c r="AV76" s="479"/>
      <c r="AW76" s="480"/>
      <c r="AX76" s="481"/>
      <c r="AY76" s="485"/>
      <c r="AZ76" s="483"/>
      <c r="BA76" s="483"/>
      <c r="BB76" s="484"/>
      <c r="BC76" s="489"/>
      <c r="BD76" s="489"/>
      <c r="BE76" s="489"/>
      <c r="BF76" s="489"/>
      <c r="BG76" s="489"/>
      <c r="BH76" s="489"/>
      <c r="BI76" s="490"/>
      <c r="BJ76" s="476"/>
      <c r="BK76" s="477"/>
      <c r="BL76" s="210">
        <v>1</v>
      </c>
      <c r="BM76" s="211" t="s">
        <v>135</v>
      </c>
      <c r="BN76" s="210">
        <v>0</v>
      </c>
      <c r="BO76" s="476"/>
      <c r="BP76" s="477"/>
      <c r="BQ76" s="494"/>
      <c r="BR76" s="495"/>
      <c r="BS76" s="495"/>
      <c r="BT76" s="495"/>
      <c r="BU76" s="495"/>
      <c r="BV76" s="495"/>
      <c r="BW76" s="496"/>
      <c r="BX76" s="485"/>
      <c r="BY76" s="483"/>
      <c r="BZ76" s="483"/>
      <c r="CA76" s="484"/>
      <c r="CB76" s="506"/>
      <c r="CC76" s="504"/>
      <c r="CD76" s="504"/>
      <c r="CE76" s="504"/>
      <c r="CF76" s="504"/>
      <c r="CG76" s="504"/>
      <c r="CH76" s="504"/>
      <c r="CI76" s="505"/>
    </row>
    <row r="77" spans="2:90" ht="20.149999999999999" customHeight="1" x14ac:dyDescent="0.55000000000000004">
      <c r="B77" s="522">
        <v>2</v>
      </c>
      <c r="C77" s="479">
        <v>0.40972222222222199</v>
      </c>
      <c r="D77" s="480">
        <v>0.4375</v>
      </c>
      <c r="E77" s="481"/>
      <c r="F77" s="482"/>
      <c r="G77" s="483"/>
      <c r="H77" s="483"/>
      <c r="I77" s="484"/>
      <c r="J77" s="486" t="s">
        <v>635</v>
      </c>
      <c r="K77" s="487"/>
      <c r="L77" s="487"/>
      <c r="M77" s="487"/>
      <c r="N77" s="487"/>
      <c r="O77" s="487"/>
      <c r="P77" s="488"/>
      <c r="Q77" s="474">
        <v>1</v>
      </c>
      <c r="R77" s="475"/>
      <c r="S77" s="212">
        <v>1</v>
      </c>
      <c r="T77" s="213" t="s">
        <v>135</v>
      </c>
      <c r="U77" s="212">
        <v>1</v>
      </c>
      <c r="V77" s="474">
        <v>1</v>
      </c>
      <c r="W77" s="475"/>
      <c r="X77" s="491" t="s">
        <v>615</v>
      </c>
      <c r="Y77" s="492"/>
      <c r="Z77" s="492"/>
      <c r="AA77" s="492"/>
      <c r="AB77" s="492"/>
      <c r="AC77" s="492"/>
      <c r="AD77" s="493"/>
      <c r="AE77" s="482"/>
      <c r="AF77" s="483"/>
      <c r="AG77" s="483"/>
      <c r="AH77" s="484"/>
      <c r="AI77" s="497" t="s">
        <v>750</v>
      </c>
      <c r="AJ77" s="498"/>
      <c r="AK77" s="498"/>
      <c r="AL77" s="498"/>
      <c r="AM77" s="498"/>
      <c r="AN77" s="498"/>
      <c r="AO77" s="498"/>
      <c r="AP77" s="499"/>
      <c r="AR77" s="68">
        <v>5</v>
      </c>
      <c r="AS77" s="68">
        <v>8</v>
      </c>
      <c r="AU77" s="522">
        <v>2</v>
      </c>
      <c r="AV77" s="479">
        <v>0.40972222222222199</v>
      </c>
      <c r="AW77" s="480">
        <v>0.4375</v>
      </c>
      <c r="AX77" s="481"/>
      <c r="AY77" s="482"/>
      <c r="AZ77" s="483"/>
      <c r="BA77" s="483"/>
      <c r="BB77" s="484"/>
      <c r="BC77" s="486" t="s">
        <v>628</v>
      </c>
      <c r="BD77" s="487"/>
      <c r="BE77" s="487"/>
      <c r="BF77" s="487"/>
      <c r="BG77" s="487"/>
      <c r="BH77" s="487"/>
      <c r="BI77" s="488"/>
      <c r="BJ77" s="474">
        <v>7</v>
      </c>
      <c r="BK77" s="475"/>
      <c r="BL77" s="212">
        <v>2</v>
      </c>
      <c r="BM77" s="213" t="s">
        <v>135</v>
      </c>
      <c r="BN77" s="212">
        <v>0</v>
      </c>
      <c r="BO77" s="474">
        <v>0</v>
      </c>
      <c r="BP77" s="475"/>
      <c r="BQ77" s="491" t="s">
        <v>669</v>
      </c>
      <c r="BR77" s="492"/>
      <c r="BS77" s="492"/>
      <c r="BT77" s="492"/>
      <c r="BU77" s="492"/>
      <c r="BV77" s="492"/>
      <c r="BW77" s="493"/>
      <c r="BX77" s="482"/>
      <c r="BY77" s="483"/>
      <c r="BZ77" s="483"/>
      <c r="CA77" s="484"/>
      <c r="CB77" s="497" t="s">
        <v>686</v>
      </c>
      <c r="CC77" s="498"/>
      <c r="CD77" s="498"/>
      <c r="CE77" s="498"/>
      <c r="CF77" s="498"/>
      <c r="CG77" s="498"/>
      <c r="CH77" s="498"/>
      <c r="CI77" s="499"/>
      <c r="CK77" s="68">
        <v>10</v>
      </c>
      <c r="CL77" s="68">
        <v>3</v>
      </c>
    </row>
    <row r="78" spans="2:90" ht="20.149999999999999" customHeight="1" x14ac:dyDescent="0.55000000000000004">
      <c r="B78" s="522"/>
      <c r="C78" s="479"/>
      <c r="D78" s="480"/>
      <c r="E78" s="481"/>
      <c r="F78" s="485"/>
      <c r="G78" s="483"/>
      <c r="H78" s="483"/>
      <c r="I78" s="484"/>
      <c r="J78" s="489"/>
      <c r="K78" s="489"/>
      <c r="L78" s="489"/>
      <c r="M78" s="489"/>
      <c r="N78" s="489"/>
      <c r="O78" s="489"/>
      <c r="P78" s="490"/>
      <c r="Q78" s="476"/>
      <c r="R78" s="477"/>
      <c r="S78" s="210">
        <v>0</v>
      </c>
      <c r="T78" s="211" t="s">
        <v>135</v>
      </c>
      <c r="U78" s="210">
        <v>0</v>
      </c>
      <c r="V78" s="476"/>
      <c r="W78" s="477"/>
      <c r="X78" s="494"/>
      <c r="Y78" s="495"/>
      <c r="Z78" s="495"/>
      <c r="AA78" s="495"/>
      <c r="AB78" s="495"/>
      <c r="AC78" s="495"/>
      <c r="AD78" s="496"/>
      <c r="AE78" s="485"/>
      <c r="AF78" s="483"/>
      <c r="AG78" s="483"/>
      <c r="AH78" s="484"/>
      <c r="AI78" s="506"/>
      <c r="AJ78" s="504"/>
      <c r="AK78" s="504"/>
      <c r="AL78" s="504"/>
      <c r="AM78" s="504"/>
      <c r="AN78" s="504"/>
      <c r="AO78" s="504"/>
      <c r="AP78" s="505"/>
      <c r="AU78" s="522"/>
      <c r="AV78" s="479"/>
      <c r="AW78" s="480"/>
      <c r="AX78" s="481"/>
      <c r="AY78" s="485"/>
      <c r="AZ78" s="483"/>
      <c r="BA78" s="483"/>
      <c r="BB78" s="484"/>
      <c r="BC78" s="489"/>
      <c r="BD78" s="489"/>
      <c r="BE78" s="489"/>
      <c r="BF78" s="489"/>
      <c r="BG78" s="489"/>
      <c r="BH78" s="489"/>
      <c r="BI78" s="490"/>
      <c r="BJ78" s="476"/>
      <c r="BK78" s="477"/>
      <c r="BL78" s="210">
        <v>5</v>
      </c>
      <c r="BM78" s="211" t="s">
        <v>135</v>
      </c>
      <c r="BN78" s="210">
        <v>0</v>
      </c>
      <c r="BO78" s="476"/>
      <c r="BP78" s="477"/>
      <c r="BQ78" s="494"/>
      <c r="BR78" s="495"/>
      <c r="BS78" s="495"/>
      <c r="BT78" s="495"/>
      <c r="BU78" s="495"/>
      <c r="BV78" s="495"/>
      <c r="BW78" s="496"/>
      <c r="BX78" s="485"/>
      <c r="BY78" s="483"/>
      <c r="BZ78" s="483"/>
      <c r="CA78" s="484"/>
      <c r="CB78" s="506"/>
      <c r="CC78" s="504"/>
      <c r="CD78" s="504"/>
      <c r="CE78" s="504"/>
      <c r="CF78" s="504"/>
      <c r="CG78" s="504"/>
      <c r="CH78" s="504"/>
      <c r="CI78" s="505"/>
    </row>
    <row r="79" spans="2:90" ht="20.149999999999999" customHeight="1" x14ac:dyDescent="0.55000000000000004">
      <c r="B79" s="522">
        <v>3</v>
      </c>
      <c r="C79" s="479">
        <v>0.44444444444444398</v>
      </c>
      <c r="D79" s="480"/>
      <c r="E79" s="481"/>
      <c r="F79" s="482"/>
      <c r="G79" s="483"/>
      <c r="H79" s="483"/>
      <c r="I79" s="484"/>
      <c r="J79" s="486" t="s">
        <v>660</v>
      </c>
      <c r="K79" s="487"/>
      <c r="L79" s="487"/>
      <c r="M79" s="487"/>
      <c r="N79" s="487"/>
      <c r="O79" s="487"/>
      <c r="P79" s="488"/>
      <c r="Q79" s="474">
        <v>1</v>
      </c>
      <c r="R79" s="475"/>
      <c r="S79" s="212">
        <v>0</v>
      </c>
      <c r="T79" s="213" t="s">
        <v>135</v>
      </c>
      <c r="U79" s="212">
        <v>1</v>
      </c>
      <c r="V79" s="474">
        <v>3</v>
      </c>
      <c r="W79" s="475"/>
      <c r="X79" s="491" t="s">
        <v>649</v>
      </c>
      <c r="Y79" s="492"/>
      <c r="Z79" s="492"/>
      <c r="AA79" s="492"/>
      <c r="AB79" s="492"/>
      <c r="AC79" s="492"/>
      <c r="AD79" s="493"/>
      <c r="AE79" s="482"/>
      <c r="AF79" s="483"/>
      <c r="AG79" s="483"/>
      <c r="AH79" s="484"/>
      <c r="AI79" s="497" t="s">
        <v>685</v>
      </c>
      <c r="AJ79" s="498"/>
      <c r="AK79" s="498"/>
      <c r="AL79" s="498"/>
      <c r="AM79" s="498"/>
      <c r="AN79" s="498"/>
      <c r="AO79" s="498"/>
      <c r="AP79" s="499"/>
      <c r="AR79" s="68">
        <v>4</v>
      </c>
      <c r="AS79" s="68">
        <v>7</v>
      </c>
      <c r="AU79" s="522">
        <v>3</v>
      </c>
      <c r="AV79" s="479">
        <v>0.44444444444444398</v>
      </c>
      <c r="AW79" s="480"/>
      <c r="AX79" s="481"/>
      <c r="AY79" s="482"/>
      <c r="AZ79" s="483"/>
      <c r="BA79" s="483"/>
      <c r="BB79" s="484"/>
      <c r="BC79" s="486" t="s">
        <v>637</v>
      </c>
      <c r="BD79" s="487"/>
      <c r="BE79" s="487"/>
      <c r="BF79" s="487"/>
      <c r="BG79" s="487"/>
      <c r="BH79" s="487"/>
      <c r="BI79" s="488"/>
      <c r="BJ79" s="474">
        <v>5</v>
      </c>
      <c r="BK79" s="475"/>
      <c r="BL79" s="212">
        <v>0</v>
      </c>
      <c r="BM79" s="213" t="s">
        <v>135</v>
      </c>
      <c r="BN79" s="212">
        <v>0</v>
      </c>
      <c r="BO79" s="474">
        <v>0</v>
      </c>
      <c r="BP79" s="475"/>
      <c r="BQ79" s="491" t="s">
        <v>658</v>
      </c>
      <c r="BR79" s="492"/>
      <c r="BS79" s="492"/>
      <c r="BT79" s="492"/>
      <c r="BU79" s="492"/>
      <c r="BV79" s="492"/>
      <c r="BW79" s="493"/>
      <c r="BX79" s="482"/>
      <c r="BY79" s="483"/>
      <c r="BZ79" s="483"/>
      <c r="CA79" s="484"/>
      <c r="CB79" s="497" t="s">
        <v>749</v>
      </c>
      <c r="CC79" s="498"/>
      <c r="CD79" s="498"/>
      <c r="CE79" s="498"/>
      <c r="CF79" s="498"/>
      <c r="CG79" s="498"/>
      <c r="CH79" s="498"/>
      <c r="CI79" s="499"/>
      <c r="CK79" s="68">
        <v>9</v>
      </c>
      <c r="CL79" s="68">
        <v>2</v>
      </c>
    </row>
    <row r="80" spans="2:90" ht="20.149999999999999" customHeight="1" x14ac:dyDescent="0.55000000000000004">
      <c r="B80" s="522"/>
      <c r="C80" s="479"/>
      <c r="D80" s="480"/>
      <c r="E80" s="481"/>
      <c r="F80" s="485"/>
      <c r="G80" s="483"/>
      <c r="H80" s="483"/>
      <c r="I80" s="484"/>
      <c r="J80" s="489"/>
      <c r="K80" s="489"/>
      <c r="L80" s="489"/>
      <c r="M80" s="489"/>
      <c r="N80" s="489"/>
      <c r="O80" s="489"/>
      <c r="P80" s="490"/>
      <c r="Q80" s="476"/>
      <c r="R80" s="477"/>
      <c r="S80" s="210">
        <v>1</v>
      </c>
      <c r="T80" s="211" t="s">
        <v>135</v>
      </c>
      <c r="U80" s="210">
        <v>2</v>
      </c>
      <c r="V80" s="476"/>
      <c r="W80" s="477"/>
      <c r="X80" s="494"/>
      <c r="Y80" s="495"/>
      <c r="Z80" s="495"/>
      <c r="AA80" s="495"/>
      <c r="AB80" s="495"/>
      <c r="AC80" s="495"/>
      <c r="AD80" s="496"/>
      <c r="AE80" s="485"/>
      <c r="AF80" s="483"/>
      <c r="AG80" s="483"/>
      <c r="AH80" s="484"/>
      <c r="AI80" s="500"/>
      <c r="AJ80" s="501"/>
      <c r="AK80" s="501"/>
      <c r="AL80" s="501"/>
      <c r="AM80" s="501"/>
      <c r="AN80" s="501"/>
      <c r="AO80" s="501"/>
      <c r="AP80" s="502"/>
      <c r="AU80" s="522"/>
      <c r="AV80" s="479"/>
      <c r="AW80" s="480"/>
      <c r="AX80" s="481"/>
      <c r="AY80" s="485"/>
      <c r="AZ80" s="483"/>
      <c r="BA80" s="483"/>
      <c r="BB80" s="484"/>
      <c r="BC80" s="489"/>
      <c r="BD80" s="489"/>
      <c r="BE80" s="489"/>
      <c r="BF80" s="489"/>
      <c r="BG80" s="489"/>
      <c r="BH80" s="489"/>
      <c r="BI80" s="490"/>
      <c r="BJ80" s="476"/>
      <c r="BK80" s="477"/>
      <c r="BL80" s="210">
        <v>5</v>
      </c>
      <c r="BM80" s="211" t="s">
        <v>135</v>
      </c>
      <c r="BN80" s="210">
        <v>0</v>
      </c>
      <c r="BO80" s="476"/>
      <c r="BP80" s="477"/>
      <c r="BQ80" s="494"/>
      <c r="BR80" s="495"/>
      <c r="BS80" s="495"/>
      <c r="BT80" s="495"/>
      <c r="BU80" s="495"/>
      <c r="BV80" s="495"/>
      <c r="BW80" s="496"/>
      <c r="BX80" s="485"/>
      <c r="BY80" s="483"/>
      <c r="BZ80" s="483"/>
      <c r="CA80" s="484"/>
      <c r="CB80" s="500"/>
      <c r="CC80" s="501"/>
      <c r="CD80" s="501"/>
      <c r="CE80" s="501"/>
      <c r="CF80" s="501"/>
      <c r="CG80" s="501"/>
      <c r="CH80" s="501"/>
      <c r="CI80" s="502"/>
    </row>
    <row r="81" spans="1:90" ht="20.149999999999999" customHeight="1" x14ac:dyDescent="0.55000000000000004">
      <c r="B81" s="522">
        <v>4</v>
      </c>
      <c r="C81" s="479">
        <v>0.47916666666666702</v>
      </c>
      <c r="D81" s="480">
        <v>0.4375</v>
      </c>
      <c r="E81" s="481"/>
      <c r="F81" s="482"/>
      <c r="G81" s="483"/>
      <c r="H81" s="483"/>
      <c r="I81" s="484"/>
      <c r="J81" s="486" t="s">
        <v>669</v>
      </c>
      <c r="K81" s="487"/>
      <c r="L81" s="487"/>
      <c r="M81" s="487"/>
      <c r="N81" s="487"/>
      <c r="O81" s="487"/>
      <c r="P81" s="488"/>
      <c r="Q81" s="474">
        <v>0</v>
      </c>
      <c r="R81" s="475"/>
      <c r="S81" s="212">
        <v>0</v>
      </c>
      <c r="T81" s="213" t="s">
        <v>135</v>
      </c>
      <c r="U81" s="212">
        <v>3</v>
      </c>
      <c r="V81" s="474">
        <v>4</v>
      </c>
      <c r="W81" s="475"/>
      <c r="X81" s="491" t="s">
        <v>626</v>
      </c>
      <c r="Y81" s="492"/>
      <c r="Z81" s="492"/>
      <c r="AA81" s="492"/>
      <c r="AB81" s="492"/>
      <c r="AC81" s="492"/>
      <c r="AD81" s="493"/>
      <c r="AE81" s="482"/>
      <c r="AF81" s="483"/>
      <c r="AG81" s="483"/>
      <c r="AH81" s="484"/>
      <c r="AI81" s="503" t="s">
        <v>684</v>
      </c>
      <c r="AJ81" s="504"/>
      <c r="AK81" s="504"/>
      <c r="AL81" s="504"/>
      <c r="AM81" s="504"/>
      <c r="AN81" s="504"/>
      <c r="AO81" s="504"/>
      <c r="AP81" s="505"/>
      <c r="AR81" s="68">
        <v>3</v>
      </c>
      <c r="AS81" s="68">
        <v>6</v>
      </c>
      <c r="AU81" s="522">
        <v>4</v>
      </c>
      <c r="AV81" s="479">
        <v>0.47916666666666702</v>
      </c>
      <c r="AW81" s="480">
        <v>0.4375</v>
      </c>
      <c r="AX81" s="481"/>
      <c r="AY81" s="482"/>
      <c r="AZ81" s="483"/>
      <c r="BA81" s="483"/>
      <c r="BB81" s="484"/>
      <c r="BC81" s="486" t="s">
        <v>615</v>
      </c>
      <c r="BD81" s="487"/>
      <c r="BE81" s="487"/>
      <c r="BF81" s="487"/>
      <c r="BG81" s="487"/>
      <c r="BH81" s="487"/>
      <c r="BI81" s="488"/>
      <c r="BJ81" s="474">
        <v>0</v>
      </c>
      <c r="BK81" s="475"/>
      <c r="BL81" s="212">
        <v>0</v>
      </c>
      <c r="BM81" s="213" t="s">
        <v>135</v>
      </c>
      <c r="BN81" s="212">
        <v>0</v>
      </c>
      <c r="BO81" s="474">
        <v>0</v>
      </c>
      <c r="BP81" s="475"/>
      <c r="BQ81" s="491" t="s">
        <v>622</v>
      </c>
      <c r="BR81" s="492"/>
      <c r="BS81" s="492"/>
      <c r="BT81" s="492"/>
      <c r="BU81" s="492"/>
      <c r="BV81" s="492"/>
      <c r="BW81" s="493"/>
      <c r="BX81" s="482"/>
      <c r="BY81" s="483"/>
      <c r="BZ81" s="483"/>
      <c r="CA81" s="484"/>
      <c r="CB81" s="503" t="s">
        <v>731</v>
      </c>
      <c r="CC81" s="504"/>
      <c r="CD81" s="504"/>
      <c r="CE81" s="504"/>
      <c r="CF81" s="504"/>
      <c r="CG81" s="504"/>
      <c r="CH81" s="504"/>
      <c r="CI81" s="505"/>
      <c r="CK81" s="68">
        <v>8</v>
      </c>
      <c r="CL81" s="68">
        <v>1</v>
      </c>
    </row>
    <row r="82" spans="1:90" ht="20.149999999999999" customHeight="1" x14ac:dyDescent="0.55000000000000004">
      <c r="B82" s="522"/>
      <c r="C82" s="479"/>
      <c r="D82" s="480"/>
      <c r="E82" s="481"/>
      <c r="F82" s="485"/>
      <c r="G82" s="483"/>
      <c r="H82" s="483"/>
      <c r="I82" s="484"/>
      <c r="J82" s="489"/>
      <c r="K82" s="489"/>
      <c r="L82" s="489"/>
      <c r="M82" s="489"/>
      <c r="N82" s="489"/>
      <c r="O82" s="489"/>
      <c r="P82" s="490"/>
      <c r="Q82" s="476"/>
      <c r="R82" s="477"/>
      <c r="S82" s="210">
        <v>0</v>
      </c>
      <c r="T82" s="211" t="s">
        <v>135</v>
      </c>
      <c r="U82" s="210">
        <v>1</v>
      </c>
      <c r="V82" s="476"/>
      <c r="W82" s="477"/>
      <c r="X82" s="494"/>
      <c r="Y82" s="495"/>
      <c r="Z82" s="495"/>
      <c r="AA82" s="495"/>
      <c r="AB82" s="495"/>
      <c r="AC82" s="495"/>
      <c r="AD82" s="496"/>
      <c r="AE82" s="485"/>
      <c r="AF82" s="483"/>
      <c r="AG82" s="483"/>
      <c r="AH82" s="484"/>
      <c r="AI82" s="506"/>
      <c r="AJ82" s="504"/>
      <c r="AK82" s="504"/>
      <c r="AL82" s="504"/>
      <c r="AM82" s="504"/>
      <c r="AN82" s="504"/>
      <c r="AO82" s="504"/>
      <c r="AP82" s="505"/>
      <c r="AU82" s="522"/>
      <c r="AV82" s="479"/>
      <c r="AW82" s="480"/>
      <c r="AX82" s="481"/>
      <c r="AY82" s="485"/>
      <c r="AZ82" s="483"/>
      <c r="BA82" s="483"/>
      <c r="BB82" s="484"/>
      <c r="BC82" s="489"/>
      <c r="BD82" s="489"/>
      <c r="BE82" s="489"/>
      <c r="BF82" s="489"/>
      <c r="BG82" s="489"/>
      <c r="BH82" s="489"/>
      <c r="BI82" s="490"/>
      <c r="BJ82" s="476"/>
      <c r="BK82" s="477"/>
      <c r="BL82" s="210">
        <v>0</v>
      </c>
      <c r="BM82" s="211" t="s">
        <v>135</v>
      </c>
      <c r="BN82" s="210">
        <v>0</v>
      </c>
      <c r="BO82" s="476"/>
      <c r="BP82" s="477"/>
      <c r="BQ82" s="494"/>
      <c r="BR82" s="495"/>
      <c r="BS82" s="495"/>
      <c r="BT82" s="495"/>
      <c r="BU82" s="495"/>
      <c r="BV82" s="495"/>
      <c r="BW82" s="496"/>
      <c r="BX82" s="485"/>
      <c r="BY82" s="483"/>
      <c r="BZ82" s="483"/>
      <c r="CA82" s="484"/>
      <c r="CB82" s="506"/>
      <c r="CC82" s="504"/>
      <c r="CD82" s="504"/>
      <c r="CE82" s="504"/>
      <c r="CF82" s="504"/>
      <c r="CG82" s="504"/>
      <c r="CH82" s="504"/>
      <c r="CI82" s="505"/>
    </row>
    <row r="83" spans="1:90" ht="20.149999999999999" customHeight="1" x14ac:dyDescent="0.55000000000000004">
      <c r="B83" s="522">
        <v>5</v>
      </c>
      <c r="C83" s="479">
        <v>0.51388888888888895</v>
      </c>
      <c r="D83" s="480"/>
      <c r="E83" s="481"/>
      <c r="F83" s="482"/>
      <c r="G83" s="483"/>
      <c r="H83" s="483"/>
      <c r="I83" s="484"/>
      <c r="J83" s="486" t="s">
        <v>658</v>
      </c>
      <c r="K83" s="487"/>
      <c r="L83" s="487"/>
      <c r="M83" s="487"/>
      <c r="N83" s="487"/>
      <c r="O83" s="487"/>
      <c r="P83" s="488"/>
      <c r="Q83" s="474">
        <v>0</v>
      </c>
      <c r="R83" s="475"/>
      <c r="S83" s="212">
        <v>0</v>
      </c>
      <c r="T83" s="213" t="s">
        <v>135</v>
      </c>
      <c r="U83" s="212">
        <v>1</v>
      </c>
      <c r="V83" s="474">
        <v>3</v>
      </c>
      <c r="W83" s="475"/>
      <c r="X83" s="491" t="s">
        <v>635</v>
      </c>
      <c r="Y83" s="492"/>
      <c r="Z83" s="492"/>
      <c r="AA83" s="492"/>
      <c r="AB83" s="492"/>
      <c r="AC83" s="492"/>
      <c r="AD83" s="493"/>
      <c r="AE83" s="482"/>
      <c r="AF83" s="483"/>
      <c r="AG83" s="483"/>
      <c r="AH83" s="484"/>
      <c r="AI83" s="497" t="s">
        <v>748</v>
      </c>
      <c r="AJ83" s="498"/>
      <c r="AK83" s="498"/>
      <c r="AL83" s="498"/>
      <c r="AM83" s="498"/>
      <c r="AN83" s="498"/>
      <c r="AO83" s="498"/>
      <c r="AP83" s="499"/>
      <c r="AR83" s="68">
        <v>2</v>
      </c>
      <c r="AS83" s="68">
        <v>5</v>
      </c>
      <c r="AU83" s="522">
        <v>5</v>
      </c>
      <c r="AV83" s="479">
        <v>0.51388888888888895</v>
      </c>
      <c r="AW83" s="480"/>
      <c r="AX83" s="481"/>
      <c r="AY83" s="482"/>
      <c r="AZ83" s="483"/>
      <c r="BA83" s="483"/>
      <c r="BB83" s="484"/>
      <c r="BC83" s="486" t="s">
        <v>649</v>
      </c>
      <c r="BD83" s="487"/>
      <c r="BE83" s="487"/>
      <c r="BF83" s="487"/>
      <c r="BG83" s="487"/>
      <c r="BH83" s="487"/>
      <c r="BI83" s="488"/>
      <c r="BJ83" s="474">
        <v>0</v>
      </c>
      <c r="BK83" s="475"/>
      <c r="BL83" s="212">
        <v>0</v>
      </c>
      <c r="BM83" s="213" t="s">
        <v>135</v>
      </c>
      <c r="BN83" s="212">
        <v>1</v>
      </c>
      <c r="BO83" s="474">
        <v>1</v>
      </c>
      <c r="BP83" s="475"/>
      <c r="BQ83" s="491" t="s">
        <v>628</v>
      </c>
      <c r="BR83" s="492"/>
      <c r="BS83" s="492"/>
      <c r="BT83" s="492"/>
      <c r="BU83" s="492"/>
      <c r="BV83" s="492"/>
      <c r="BW83" s="493"/>
      <c r="BX83" s="482"/>
      <c r="BY83" s="483"/>
      <c r="BZ83" s="483"/>
      <c r="CA83" s="484"/>
      <c r="CB83" s="497" t="s">
        <v>699</v>
      </c>
      <c r="CC83" s="498"/>
      <c r="CD83" s="498"/>
      <c r="CE83" s="498"/>
      <c r="CF83" s="498"/>
      <c r="CG83" s="498"/>
      <c r="CH83" s="498"/>
      <c r="CI83" s="499"/>
      <c r="CK83" s="68">
        <v>7</v>
      </c>
      <c r="CL83" s="68">
        <v>10</v>
      </c>
    </row>
    <row r="84" spans="1:90" ht="20.149999999999999" customHeight="1" x14ac:dyDescent="0.55000000000000004">
      <c r="B84" s="522"/>
      <c r="C84" s="479"/>
      <c r="D84" s="480"/>
      <c r="E84" s="481"/>
      <c r="F84" s="485"/>
      <c r="G84" s="483"/>
      <c r="H84" s="483"/>
      <c r="I84" s="484"/>
      <c r="J84" s="489"/>
      <c r="K84" s="489"/>
      <c r="L84" s="489"/>
      <c r="M84" s="489"/>
      <c r="N84" s="489"/>
      <c r="O84" s="489"/>
      <c r="P84" s="490"/>
      <c r="Q84" s="476"/>
      <c r="R84" s="477"/>
      <c r="S84" s="210">
        <v>0</v>
      </c>
      <c r="T84" s="211" t="s">
        <v>135</v>
      </c>
      <c r="U84" s="210">
        <v>2</v>
      </c>
      <c r="V84" s="476"/>
      <c r="W84" s="477"/>
      <c r="X84" s="494"/>
      <c r="Y84" s="495"/>
      <c r="Z84" s="495"/>
      <c r="AA84" s="495"/>
      <c r="AB84" s="495"/>
      <c r="AC84" s="495"/>
      <c r="AD84" s="496"/>
      <c r="AE84" s="485"/>
      <c r="AF84" s="483"/>
      <c r="AG84" s="483"/>
      <c r="AH84" s="484"/>
      <c r="AI84" s="500"/>
      <c r="AJ84" s="501"/>
      <c r="AK84" s="501"/>
      <c r="AL84" s="501"/>
      <c r="AM84" s="501"/>
      <c r="AN84" s="501"/>
      <c r="AO84" s="501"/>
      <c r="AP84" s="502"/>
      <c r="AU84" s="522"/>
      <c r="AV84" s="479"/>
      <c r="AW84" s="480"/>
      <c r="AX84" s="481"/>
      <c r="AY84" s="485"/>
      <c r="AZ84" s="483"/>
      <c r="BA84" s="483"/>
      <c r="BB84" s="484"/>
      <c r="BC84" s="489"/>
      <c r="BD84" s="489"/>
      <c r="BE84" s="489"/>
      <c r="BF84" s="489"/>
      <c r="BG84" s="489"/>
      <c r="BH84" s="489"/>
      <c r="BI84" s="490"/>
      <c r="BJ84" s="476"/>
      <c r="BK84" s="477"/>
      <c r="BL84" s="210">
        <v>0</v>
      </c>
      <c r="BM84" s="211" t="s">
        <v>135</v>
      </c>
      <c r="BN84" s="210">
        <v>0</v>
      </c>
      <c r="BO84" s="476"/>
      <c r="BP84" s="477"/>
      <c r="BQ84" s="494"/>
      <c r="BR84" s="495"/>
      <c r="BS84" s="495"/>
      <c r="BT84" s="495"/>
      <c r="BU84" s="495"/>
      <c r="BV84" s="495"/>
      <c r="BW84" s="496"/>
      <c r="BX84" s="485"/>
      <c r="BY84" s="483"/>
      <c r="BZ84" s="483"/>
      <c r="CA84" s="484"/>
      <c r="CB84" s="500"/>
      <c r="CC84" s="501"/>
      <c r="CD84" s="501"/>
      <c r="CE84" s="501"/>
      <c r="CF84" s="501"/>
      <c r="CG84" s="501"/>
      <c r="CH84" s="501"/>
      <c r="CI84" s="502"/>
    </row>
    <row r="85" spans="1:90" ht="20.149999999999999" customHeight="1" x14ac:dyDescent="0.55000000000000004">
      <c r="B85" s="522">
        <v>6</v>
      </c>
      <c r="C85" s="479">
        <v>0.54861111111111105</v>
      </c>
      <c r="D85" s="480">
        <v>0.4375</v>
      </c>
      <c r="E85" s="481"/>
      <c r="F85" s="482"/>
      <c r="G85" s="483"/>
      <c r="H85" s="483"/>
      <c r="I85" s="484"/>
      <c r="J85" s="486" t="s">
        <v>622</v>
      </c>
      <c r="K85" s="487"/>
      <c r="L85" s="487"/>
      <c r="M85" s="487"/>
      <c r="N85" s="487"/>
      <c r="O85" s="487"/>
      <c r="P85" s="488"/>
      <c r="Q85" s="474">
        <v>2</v>
      </c>
      <c r="R85" s="475"/>
      <c r="S85" s="212">
        <v>1</v>
      </c>
      <c r="T85" s="213" t="s">
        <v>135</v>
      </c>
      <c r="U85" s="212">
        <v>0</v>
      </c>
      <c r="V85" s="474">
        <v>1</v>
      </c>
      <c r="W85" s="475"/>
      <c r="X85" s="491" t="s">
        <v>626</v>
      </c>
      <c r="Y85" s="492"/>
      <c r="Z85" s="492"/>
      <c r="AA85" s="492"/>
      <c r="AB85" s="492"/>
      <c r="AC85" s="492"/>
      <c r="AD85" s="493"/>
      <c r="AE85" s="482"/>
      <c r="AF85" s="483"/>
      <c r="AG85" s="483"/>
      <c r="AH85" s="484"/>
      <c r="AI85" s="497" t="s">
        <v>693</v>
      </c>
      <c r="AJ85" s="498"/>
      <c r="AK85" s="498"/>
      <c r="AL85" s="498"/>
      <c r="AM85" s="498"/>
      <c r="AN85" s="498"/>
      <c r="AO85" s="498"/>
      <c r="AP85" s="499"/>
      <c r="AR85" s="68">
        <v>1</v>
      </c>
      <c r="AS85" s="68">
        <v>6</v>
      </c>
      <c r="AU85" s="522">
        <v>6</v>
      </c>
      <c r="AV85" s="479">
        <v>0.54861111111111105</v>
      </c>
      <c r="AW85" s="480">
        <v>0.4375</v>
      </c>
      <c r="AX85" s="481"/>
      <c r="AY85" s="482"/>
      <c r="AZ85" s="483"/>
      <c r="BA85" s="483"/>
      <c r="BB85" s="484"/>
      <c r="BC85" s="486"/>
      <c r="BD85" s="487"/>
      <c r="BE85" s="487"/>
      <c r="BF85" s="487"/>
      <c r="BG85" s="487"/>
      <c r="BH85" s="487"/>
      <c r="BI85" s="488"/>
      <c r="BJ85" s="474" t="s">
        <v>608</v>
      </c>
      <c r="BK85" s="475"/>
      <c r="BL85" s="212"/>
      <c r="BM85" s="213" t="s">
        <v>135</v>
      </c>
      <c r="BN85" s="212"/>
      <c r="BO85" s="474" t="s">
        <v>608</v>
      </c>
      <c r="BP85" s="475"/>
      <c r="BQ85" s="491"/>
      <c r="BR85" s="492"/>
      <c r="BS85" s="492"/>
      <c r="BT85" s="492"/>
      <c r="BU85" s="492"/>
      <c r="BV85" s="492"/>
      <c r="BW85" s="493"/>
      <c r="BX85" s="482"/>
      <c r="BY85" s="483"/>
      <c r="BZ85" s="483"/>
      <c r="CA85" s="484"/>
      <c r="CB85" s="503"/>
      <c r="CC85" s="504"/>
      <c r="CD85" s="504"/>
      <c r="CE85" s="504"/>
      <c r="CF85" s="504"/>
      <c r="CG85" s="504"/>
      <c r="CH85" s="504"/>
      <c r="CI85" s="505"/>
    </row>
    <row r="86" spans="1:90" ht="20.149999999999999" customHeight="1" x14ac:dyDescent="0.55000000000000004">
      <c r="B86" s="522"/>
      <c r="C86" s="479"/>
      <c r="D86" s="480"/>
      <c r="E86" s="481"/>
      <c r="F86" s="485"/>
      <c r="G86" s="483"/>
      <c r="H86" s="483"/>
      <c r="I86" s="484"/>
      <c r="J86" s="489"/>
      <c r="K86" s="489"/>
      <c r="L86" s="489"/>
      <c r="M86" s="489"/>
      <c r="N86" s="489"/>
      <c r="O86" s="489"/>
      <c r="P86" s="490"/>
      <c r="Q86" s="476"/>
      <c r="R86" s="477"/>
      <c r="S86" s="210">
        <v>1</v>
      </c>
      <c r="T86" s="211" t="s">
        <v>135</v>
      </c>
      <c r="U86" s="210">
        <v>1</v>
      </c>
      <c r="V86" s="476"/>
      <c r="W86" s="477"/>
      <c r="X86" s="494"/>
      <c r="Y86" s="495"/>
      <c r="Z86" s="495"/>
      <c r="AA86" s="495"/>
      <c r="AB86" s="495"/>
      <c r="AC86" s="495"/>
      <c r="AD86" s="496"/>
      <c r="AE86" s="485"/>
      <c r="AF86" s="483"/>
      <c r="AG86" s="483"/>
      <c r="AH86" s="484"/>
      <c r="AI86" s="500"/>
      <c r="AJ86" s="501"/>
      <c r="AK86" s="501"/>
      <c r="AL86" s="501"/>
      <c r="AM86" s="501"/>
      <c r="AN86" s="501"/>
      <c r="AO86" s="501"/>
      <c r="AP86" s="502"/>
      <c r="AU86" s="522"/>
      <c r="AV86" s="479"/>
      <c r="AW86" s="480"/>
      <c r="AX86" s="481"/>
      <c r="AY86" s="485"/>
      <c r="AZ86" s="483"/>
      <c r="BA86" s="483"/>
      <c r="BB86" s="484"/>
      <c r="BC86" s="489"/>
      <c r="BD86" s="489"/>
      <c r="BE86" s="489"/>
      <c r="BF86" s="489"/>
      <c r="BG86" s="489"/>
      <c r="BH86" s="489"/>
      <c r="BI86" s="490"/>
      <c r="BJ86" s="476"/>
      <c r="BK86" s="477"/>
      <c r="BL86" s="210"/>
      <c r="BM86" s="211" t="s">
        <v>135</v>
      </c>
      <c r="BN86" s="210"/>
      <c r="BO86" s="476"/>
      <c r="BP86" s="477"/>
      <c r="BQ86" s="494"/>
      <c r="BR86" s="495"/>
      <c r="BS86" s="495"/>
      <c r="BT86" s="495"/>
      <c r="BU86" s="495"/>
      <c r="BV86" s="495"/>
      <c r="BW86" s="496"/>
      <c r="BX86" s="485"/>
      <c r="BY86" s="483"/>
      <c r="BZ86" s="483"/>
      <c r="CA86" s="484"/>
      <c r="CB86" s="500"/>
      <c r="CC86" s="501"/>
      <c r="CD86" s="501"/>
      <c r="CE86" s="501"/>
      <c r="CF86" s="501"/>
      <c r="CG86" s="501"/>
      <c r="CH86" s="501"/>
      <c r="CI86" s="502"/>
    </row>
    <row r="87" spans="1:90" ht="20.149999999999999" customHeight="1" x14ac:dyDescent="0.55000000000000004">
      <c r="B87" s="521">
        <v>7</v>
      </c>
      <c r="C87" s="513">
        <v>0.58333333333333304</v>
      </c>
      <c r="D87" s="514">
        <v>0.4375</v>
      </c>
      <c r="E87" s="515"/>
      <c r="F87" s="528"/>
      <c r="G87" s="501"/>
      <c r="H87" s="501"/>
      <c r="I87" s="502"/>
      <c r="J87" s="532"/>
      <c r="K87" s="533"/>
      <c r="L87" s="533"/>
      <c r="M87" s="533"/>
      <c r="N87" s="533"/>
      <c r="O87" s="533"/>
      <c r="P87" s="534"/>
      <c r="Q87" s="519" t="s">
        <v>608</v>
      </c>
      <c r="R87" s="520"/>
      <c r="S87" s="208"/>
      <c r="T87" s="209" t="s">
        <v>135</v>
      </c>
      <c r="U87" s="208"/>
      <c r="V87" s="519" t="s">
        <v>608</v>
      </c>
      <c r="W87" s="520"/>
      <c r="X87" s="537"/>
      <c r="Y87" s="538"/>
      <c r="Z87" s="538"/>
      <c r="AA87" s="538"/>
      <c r="AB87" s="538"/>
      <c r="AC87" s="538"/>
      <c r="AD87" s="539"/>
      <c r="AE87" s="528"/>
      <c r="AF87" s="501"/>
      <c r="AG87" s="501"/>
      <c r="AH87" s="502"/>
      <c r="AI87" s="497"/>
      <c r="AJ87" s="498"/>
      <c r="AK87" s="498"/>
      <c r="AL87" s="498"/>
      <c r="AM87" s="498"/>
      <c r="AN87" s="498"/>
      <c r="AO87" s="498"/>
      <c r="AP87" s="499"/>
      <c r="AU87" s="521">
        <v>7</v>
      </c>
      <c r="AV87" s="513">
        <v>0.58333333333333304</v>
      </c>
      <c r="AW87" s="514">
        <v>0.4375</v>
      </c>
      <c r="AX87" s="515"/>
      <c r="AY87" s="528"/>
      <c r="AZ87" s="501"/>
      <c r="BA87" s="501"/>
      <c r="BB87" s="502"/>
      <c r="BC87" s="532"/>
      <c r="BD87" s="533"/>
      <c r="BE87" s="533"/>
      <c r="BF87" s="533"/>
      <c r="BG87" s="533"/>
      <c r="BH87" s="533"/>
      <c r="BI87" s="534"/>
      <c r="BJ87" s="519" t="s">
        <v>608</v>
      </c>
      <c r="BK87" s="520"/>
      <c r="BL87" s="208"/>
      <c r="BM87" s="209" t="s">
        <v>135</v>
      </c>
      <c r="BN87" s="208"/>
      <c r="BO87" s="519" t="s">
        <v>608</v>
      </c>
      <c r="BP87" s="520"/>
      <c r="BQ87" s="537"/>
      <c r="BR87" s="538"/>
      <c r="BS87" s="538"/>
      <c r="BT87" s="538"/>
      <c r="BU87" s="538"/>
      <c r="BV87" s="538"/>
      <c r="BW87" s="539"/>
      <c r="BX87" s="528"/>
      <c r="BY87" s="501"/>
      <c r="BZ87" s="501"/>
      <c r="CA87" s="502"/>
      <c r="CB87" s="497"/>
      <c r="CC87" s="498"/>
      <c r="CD87" s="498"/>
      <c r="CE87" s="498"/>
      <c r="CF87" s="498"/>
      <c r="CG87" s="498"/>
      <c r="CH87" s="498"/>
      <c r="CI87" s="499"/>
    </row>
    <row r="88" spans="1:90" ht="20.149999999999999" customHeight="1" x14ac:dyDescent="0.55000000000000004">
      <c r="B88" s="567"/>
      <c r="C88" s="543"/>
      <c r="D88" s="544"/>
      <c r="E88" s="545"/>
      <c r="F88" s="529"/>
      <c r="G88" s="530"/>
      <c r="H88" s="530"/>
      <c r="I88" s="531"/>
      <c r="J88" s="535"/>
      <c r="K88" s="535"/>
      <c r="L88" s="535"/>
      <c r="M88" s="535"/>
      <c r="N88" s="535"/>
      <c r="O88" s="535"/>
      <c r="P88" s="536"/>
      <c r="Q88" s="526"/>
      <c r="R88" s="527"/>
      <c r="S88" s="214"/>
      <c r="T88" s="215" t="s">
        <v>135</v>
      </c>
      <c r="U88" s="214"/>
      <c r="V88" s="526"/>
      <c r="W88" s="527"/>
      <c r="X88" s="540"/>
      <c r="Y88" s="541"/>
      <c r="Z88" s="541"/>
      <c r="AA88" s="541"/>
      <c r="AB88" s="541"/>
      <c r="AC88" s="541"/>
      <c r="AD88" s="542"/>
      <c r="AE88" s="529"/>
      <c r="AF88" s="530"/>
      <c r="AG88" s="530"/>
      <c r="AH88" s="531"/>
      <c r="AI88" s="546"/>
      <c r="AJ88" s="547"/>
      <c r="AK88" s="547"/>
      <c r="AL88" s="547"/>
      <c r="AM88" s="547"/>
      <c r="AN88" s="547"/>
      <c r="AO88" s="547"/>
      <c r="AP88" s="548"/>
      <c r="AU88" s="567"/>
      <c r="AV88" s="543"/>
      <c r="AW88" s="544"/>
      <c r="AX88" s="545"/>
      <c r="AY88" s="529"/>
      <c r="AZ88" s="530"/>
      <c r="BA88" s="530"/>
      <c r="BB88" s="531"/>
      <c r="BC88" s="535"/>
      <c r="BD88" s="535"/>
      <c r="BE88" s="535"/>
      <c r="BF88" s="535"/>
      <c r="BG88" s="535"/>
      <c r="BH88" s="535"/>
      <c r="BI88" s="536"/>
      <c r="BJ88" s="526"/>
      <c r="BK88" s="527"/>
      <c r="BL88" s="214"/>
      <c r="BM88" s="215" t="s">
        <v>135</v>
      </c>
      <c r="BN88" s="214"/>
      <c r="BO88" s="526"/>
      <c r="BP88" s="527"/>
      <c r="BQ88" s="540"/>
      <c r="BR88" s="541"/>
      <c r="BS88" s="541"/>
      <c r="BT88" s="541"/>
      <c r="BU88" s="541"/>
      <c r="BV88" s="541"/>
      <c r="BW88" s="542"/>
      <c r="BX88" s="529"/>
      <c r="BY88" s="530"/>
      <c r="BZ88" s="530"/>
      <c r="CA88" s="531"/>
      <c r="CB88" s="546"/>
      <c r="CC88" s="547"/>
      <c r="CD88" s="547"/>
      <c r="CE88" s="547"/>
      <c r="CF88" s="547"/>
      <c r="CG88" s="547"/>
      <c r="CH88" s="547"/>
      <c r="CI88" s="548"/>
    </row>
    <row r="89" spans="1:90" s="67" customFormat="1" ht="15.75" customHeight="1" x14ac:dyDescent="0.55000000000000004">
      <c r="A89" s="71"/>
      <c r="B89" s="72"/>
      <c r="C89" s="73"/>
      <c r="D89" s="73"/>
      <c r="E89" s="73"/>
      <c r="F89" s="72"/>
      <c r="G89" s="72"/>
      <c r="H89" s="72"/>
      <c r="I89" s="72"/>
      <c r="J89" s="72"/>
      <c r="K89" s="74"/>
      <c r="L89" s="74"/>
      <c r="M89" s="75"/>
      <c r="N89" s="76"/>
      <c r="O89" s="75"/>
      <c r="P89" s="74"/>
      <c r="Q89" s="74"/>
      <c r="R89" s="72"/>
      <c r="S89" s="72"/>
      <c r="T89" s="72"/>
      <c r="U89" s="72"/>
      <c r="V89" s="72"/>
      <c r="W89" s="79"/>
      <c r="X89" s="79"/>
      <c r="Y89" s="79"/>
      <c r="Z89" s="79"/>
      <c r="AA89" s="79"/>
      <c r="AB89" s="79"/>
      <c r="AC89" s="71"/>
      <c r="AT89" s="71"/>
      <c r="AU89" s="72"/>
      <c r="AV89" s="73"/>
      <c r="AW89" s="73"/>
      <c r="AX89" s="73"/>
      <c r="AY89" s="72"/>
      <c r="AZ89" s="72"/>
      <c r="BA89" s="72"/>
      <c r="BB89" s="72"/>
      <c r="BC89" s="72"/>
      <c r="BD89" s="74"/>
      <c r="BE89" s="74"/>
      <c r="BF89" s="75"/>
      <c r="BG89" s="76"/>
      <c r="BH89" s="75"/>
      <c r="BI89" s="74"/>
      <c r="BJ89" s="74"/>
      <c r="BK89" s="72"/>
      <c r="BL89" s="72"/>
      <c r="BM89" s="72"/>
      <c r="BN89" s="72"/>
      <c r="BO89" s="72"/>
      <c r="BP89" s="79"/>
      <c r="BQ89" s="79"/>
      <c r="BR89" s="79"/>
      <c r="BS89" s="79"/>
      <c r="BT89" s="79"/>
      <c r="BU89" s="79"/>
      <c r="BV89" s="71"/>
    </row>
    <row r="90" spans="1:90" ht="20.25" customHeight="1" x14ac:dyDescent="0.55000000000000004">
      <c r="D90" s="596" t="s">
        <v>136</v>
      </c>
      <c r="E90" s="597"/>
      <c r="F90" s="597"/>
      <c r="G90" s="597"/>
      <c r="H90" s="597"/>
      <c r="I90" s="597"/>
      <c r="J90" s="597" t="s">
        <v>132</v>
      </c>
      <c r="K90" s="597"/>
      <c r="L90" s="597"/>
      <c r="M90" s="597"/>
      <c r="N90" s="597"/>
      <c r="O90" s="597"/>
      <c r="P90" s="597"/>
      <c r="Q90" s="597"/>
      <c r="R90" s="598" t="s">
        <v>137</v>
      </c>
      <c r="S90" s="598"/>
      <c r="T90" s="598"/>
      <c r="U90" s="598"/>
      <c r="V90" s="598"/>
      <c r="W90" s="598"/>
      <c r="X90" s="598"/>
      <c r="Y90" s="598"/>
      <c r="Z90" s="598"/>
      <c r="AA90" s="599" t="s">
        <v>138</v>
      </c>
      <c r="AB90" s="599"/>
      <c r="AC90" s="599"/>
      <c r="AD90" s="599" t="s">
        <v>139</v>
      </c>
      <c r="AE90" s="599"/>
      <c r="AF90" s="599"/>
      <c r="AG90" s="599"/>
      <c r="AH90" s="599"/>
      <c r="AI90" s="599"/>
      <c r="AJ90" s="599"/>
      <c r="AK90" s="599"/>
      <c r="AL90" s="599"/>
      <c r="AM90" s="600"/>
      <c r="AW90" s="596" t="s">
        <v>136</v>
      </c>
      <c r="AX90" s="597"/>
      <c r="AY90" s="597"/>
      <c r="AZ90" s="597"/>
      <c r="BA90" s="597"/>
      <c r="BB90" s="597"/>
      <c r="BC90" s="597" t="s">
        <v>132</v>
      </c>
      <c r="BD90" s="597"/>
      <c r="BE90" s="597"/>
      <c r="BF90" s="597"/>
      <c r="BG90" s="597"/>
      <c r="BH90" s="597"/>
      <c r="BI90" s="597"/>
      <c r="BJ90" s="597"/>
      <c r="BK90" s="598" t="s">
        <v>137</v>
      </c>
      <c r="BL90" s="598"/>
      <c r="BM90" s="598"/>
      <c r="BN90" s="598"/>
      <c r="BO90" s="598"/>
      <c r="BP90" s="598"/>
      <c r="BQ90" s="598"/>
      <c r="BR90" s="598"/>
      <c r="BS90" s="598"/>
      <c r="BT90" s="599" t="s">
        <v>138</v>
      </c>
      <c r="BU90" s="599"/>
      <c r="BV90" s="599"/>
      <c r="BW90" s="599" t="s">
        <v>139</v>
      </c>
      <c r="BX90" s="599"/>
      <c r="BY90" s="599"/>
      <c r="BZ90" s="599"/>
      <c r="CA90" s="599"/>
      <c r="CB90" s="599"/>
      <c r="CC90" s="599"/>
      <c r="CD90" s="599"/>
      <c r="CE90" s="599"/>
      <c r="CF90" s="600"/>
    </row>
    <row r="91" spans="1:90" ht="30" customHeight="1" x14ac:dyDescent="0.55000000000000004">
      <c r="D91" s="601" t="s">
        <v>145</v>
      </c>
      <c r="E91" s="602"/>
      <c r="F91" s="602"/>
      <c r="G91" s="602"/>
      <c r="H91" s="602"/>
      <c r="I91" s="602"/>
      <c r="J91" s="602"/>
      <c r="K91" s="602"/>
      <c r="L91" s="602"/>
      <c r="M91" s="602"/>
      <c r="N91" s="602"/>
      <c r="O91" s="602"/>
      <c r="P91" s="602"/>
      <c r="Q91" s="602"/>
      <c r="R91" s="603"/>
      <c r="S91" s="603"/>
      <c r="T91" s="603"/>
      <c r="U91" s="603"/>
      <c r="V91" s="603"/>
      <c r="W91" s="603"/>
      <c r="X91" s="603"/>
      <c r="Y91" s="603"/>
      <c r="Z91" s="603"/>
      <c r="AA91" s="604"/>
      <c r="AB91" s="604"/>
      <c r="AC91" s="604"/>
      <c r="AD91" s="605"/>
      <c r="AE91" s="605"/>
      <c r="AF91" s="605"/>
      <c r="AG91" s="605"/>
      <c r="AH91" s="605"/>
      <c r="AI91" s="605"/>
      <c r="AJ91" s="605"/>
      <c r="AK91" s="605"/>
      <c r="AL91" s="605"/>
      <c r="AM91" s="606"/>
      <c r="AW91" s="623" t="s">
        <v>597</v>
      </c>
      <c r="AX91" s="624"/>
      <c r="AY91" s="624"/>
      <c r="AZ91" s="624"/>
      <c r="BA91" s="624"/>
      <c r="BB91" s="624"/>
      <c r="BC91" s="624" t="s">
        <v>567</v>
      </c>
      <c r="BD91" s="624"/>
      <c r="BE91" s="624"/>
      <c r="BF91" s="624"/>
      <c r="BG91" s="624"/>
      <c r="BH91" s="624"/>
      <c r="BI91" s="624"/>
      <c r="BJ91" s="624"/>
      <c r="BK91" s="625" t="s">
        <v>568</v>
      </c>
      <c r="BL91" s="625"/>
      <c r="BM91" s="625"/>
      <c r="BN91" s="625"/>
      <c r="BO91" s="625"/>
      <c r="BP91" s="625"/>
      <c r="BQ91" s="625"/>
      <c r="BR91" s="625"/>
      <c r="BS91" s="625"/>
      <c r="BT91" s="625">
        <v>2</v>
      </c>
      <c r="BU91" s="625"/>
      <c r="BV91" s="625"/>
      <c r="BW91" s="626" t="s">
        <v>569</v>
      </c>
      <c r="BX91" s="626"/>
      <c r="BY91" s="626"/>
      <c r="BZ91" s="626"/>
      <c r="CA91" s="626"/>
      <c r="CB91" s="626"/>
      <c r="CC91" s="626"/>
      <c r="CD91" s="626"/>
      <c r="CE91" s="626"/>
      <c r="CF91" s="627"/>
    </row>
    <row r="92" spans="1:90" ht="30" customHeight="1" x14ac:dyDescent="0.55000000000000004">
      <c r="D92" s="584" t="s">
        <v>140</v>
      </c>
      <c r="E92" s="585"/>
      <c r="F92" s="585"/>
      <c r="G92" s="585"/>
      <c r="H92" s="585"/>
      <c r="I92" s="585"/>
      <c r="J92" s="585"/>
      <c r="K92" s="585"/>
      <c r="L92" s="585"/>
      <c r="M92" s="585"/>
      <c r="N92" s="585"/>
      <c r="O92" s="585"/>
      <c r="P92" s="585"/>
      <c r="Q92" s="585"/>
      <c r="R92" s="586"/>
      <c r="S92" s="586"/>
      <c r="T92" s="586"/>
      <c r="U92" s="586"/>
      <c r="V92" s="586"/>
      <c r="W92" s="586"/>
      <c r="X92" s="586"/>
      <c r="Y92" s="586"/>
      <c r="Z92" s="586"/>
      <c r="AA92" s="586"/>
      <c r="AB92" s="586"/>
      <c r="AC92" s="586"/>
      <c r="AD92" s="588"/>
      <c r="AE92" s="588"/>
      <c r="AF92" s="588"/>
      <c r="AG92" s="588"/>
      <c r="AH92" s="588"/>
      <c r="AI92" s="588"/>
      <c r="AJ92" s="588"/>
      <c r="AK92" s="588"/>
      <c r="AL92" s="588"/>
      <c r="AM92" s="589"/>
      <c r="AW92" s="584" t="s">
        <v>140</v>
      </c>
      <c r="AX92" s="585"/>
      <c r="AY92" s="585"/>
      <c r="AZ92" s="585"/>
      <c r="BA92" s="585"/>
      <c r="BB92" s="585"/>
      <c r="BC92" s="585"/>
      <c r="BD92" s="585"/>
      <c r="BE92" s="585"/>
      <c r="BF92" s="585"/>
      <c r="BG92" s="585"/>
      <c r="BH92" s="585"/>
      <c r="BI92" s="585"/>
      <c r="BJ92" s="585"/>
      <c r="BK92" s="586"/>
      <c r="BL92" s="586"/>
      <c r="BM92" s="586"/>
      <c r="BN92" s="586"/>
      <c r="BO92" s="586"/>
      <c r="BP92" s="586"/>
      <c r="BQ92" s="586"/>
      <c r="BR92" s="586"/>
      <c r="BS92" s="586"/>
      <c r="BT92" s="586"/>
      <c r="BU92" s="586"/>
      <c r="BV92" s="586"/>
      <c r="BW92" s="588"/>
      <c r="BX92" s="588"/>
      <c r="BY92" s="588"/>
      <c r="BZ92" s="588"/>
      <c r="CA92" s="588"/>
      <c r="CB92" s="588"/>
      <c r="CC92" s="588"/>
      <c r="CD92" s="588"/>
      <c r="CE92" s="588"/>
      <c r="CF92" s="589"/>
    </row>
    <row r="93" spans="1:90" ht="30" customHeight="1" x14ac:dyDescent="0.55000000000000004">
      <c r="D93" s="590" t="s">
        <v>140</v>
      </c>
      <c r="E93" s="591"/>
      <c r="F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2"/>
      <c r="S93" s="592"/>
      <c r="T93" s="592"/>
      <c r="U93" s="592"/>
      <c r="V93" s="592"/>
      <c r="W93" s="592"/>
      <c r="X93" s="592"/>
      <c r="Y93" s="592"/>
      <c r="Z93" s="592"/>
      <c r="AA93" s="619"/>
      <c r="AB93" s="619"/>
      <c r="AC93" s="619"/>
      <c r="AD93" s="594"/>
      <c r="AE93" s="594"/>
      <c r="AF93" s="594"/>
      <c r="AG93" s="594"/>
      <c r="AH93" s="594"/>
      <c r="AI93" s="594"/>
      <c r="AJ93" s="594"/>
      <c r="AK93" s="594"/>
      <c r="AL93" s="594"/>
      <c r="AM93" s="595"/>
      <c r="AW93" s="590" t="s">
        <v>140</v>
      </c>
      <c r="AX93" s="591"/>
      <c r="AY93" s="591"/>
      <c r="AZ93" s="591"/>
      <c r="BA93" s="591"/>
      <c r="BB93" s="591"/>
      <c r="BC93" s="591"/>
      <c r="BD93" s="591"/>
      <c r="BE93" s="591"/>
      <c r="BF93" s="591"/>
      <c r="BG93" s="591"/>
      <c r="BH93" s="591"/>
      <c r="BI93" s="591"/>
      <c r="BJ93" s="591"/>
      <c r="BK93" s="592"/>
      <c r="BL93" s="592"/>
      <c r="BM93" s="592"/>
      <c r="BN93" s="592"/>
      <c r="BO93" s="592"/>
      <c r="BP93" s="592"/>
      <c r="BQ93" s="592"/>
      <c r="BR93" s="592"/>
      <c r="BS93" s="592"/>
      <c r="BT93" s="593"/>
      <c r="BU93" s="593"/>
      <c r="BV93" s="593"/>
      <c r="BW93" s="594"/>
      <c r="BX93" s="594"/>
      <c r="BY93" s="594"/>
      <c r="BZ93" s="594"/>
      <c r="CA93" s="594"/>
      <c r="CB93" s="594"/>
      <c r="CC93" s="594"/>
      <c r="CD93" s="594"/>
      <c r="CE93" s="594"/>
      <c r="CF93" s="595"/>
    </row>
    <row r="94" spans="1:90" ht="14.25" customHeight="1" x14ac:dyDescent="0.55000000000000004">
      <c r="A94" s="478" t="s">
        <v>146</v>
      </c>
      <c r="B94" s="478"/>
      <c r="C94" s="478"/>
      <c r="D94" s="478"/>
      <c r="E94" s="478"/>
      <c r="F94" s="478"/>
      <c r="G94" s="478"/>
      <c r="H94" s="478"/>
      <c r="I94" s="478"/>
      <c r="J94" s="478"/>
      <c r="K94" s="478"/>
      <c r="L94" s="478"/>
      <c r="M94" s="478"/>
      <c r="N94" s="478"/>
      <c r="O94" s="478"/>
      <c r="P94" s="478"/>
      <c r="Q94" s="478"/>
      <c r="R94" s="478"/>
      <c r="S94" s="478"/>
      <c r="T94" s="478"/>
      <c r="U94" s="478"/>
      <c r="V94" s="478"/>
      <c r="W94" s="478"/>
      <c r="X94" s="478"/>
      <c r="Y94" s="478"/>
      <c r="Z94" s="478"/>
      <c r="AA94" s="478"/>
      <c r="AB94" s="478"/>
      <c r="AC94" s="478"/>
      <c r="AD94" s="478"/>
      <c r="AE94" s="478"/>
      <c r="AF94" s="478"/>
      <c r="AG94" s="478"/>
      <c r="AH94" s="478"/>
      <c r="AI94" s="478"/>
      <c r="AJ94" s="478"/>
      <c r="AK94" s="478"/>
      <c r="AL94" s="478"/>
      <c r="AM94" s="478"/>
      <c r="AN94" s="478"/>
      <c r="AO94" s="478"/>
      <c r="AP94" s="478"/>
      <c r="AQ94" s="478"/>
      <c r="AR94" s="177"/>
      <c r="AS94" s="177"/>
      <c r="AT94" s="478" t="s">
        <v>147</v>
      </c>
      <c r="AU94" s="478"/>
      <c r="AV94" s="478"/>
      <c r="AW94" s="478"/>
      <c r="AX94" s="478"/>
      <c r="AY94" s="478"/>
      <c r="AZ94" s="478"/>
      <c r="BA94" s="478"/>
      <c r="BB94" s="478"/>
      <c r="BC94" s="478"/>
      <c r="BD94" s="478"/>
      <c r="BE94" s="478"/>
      <c r="BF94" s="478"/>
      <c r="BG94" s="478"/>
      <c r="BH94" s="478"/>
      <c r="BI94" s="478"/>
      <c r="BJ94" s="478"/>
      <c r="BK94" s="478"/>
      <c r="BL94" s="478"/>
      <c r="BM94" s="478"/>
      <c r="BN94" s="478"/>
      <c r="BO94" s="478"/>
      <c r="BP94" s="478"/>
      <c r="BQ94" s="478"/>
      <c r="BR94" s="478"/>
      <c r="BS94" s="478"/>
      <c r="BT94" s="478"/>
      <c r="BU94" s="478"/>
      <c r="BV94" s="478"/>
      <c r="BW94" s="478"/>
      <c r="BX94" s="478"/>
      <c r="BY94" s="478"/>
      <c r="BZ94" s="478"/>
      <c r="CA94" s="478"/>
      <c r="CB94" s="478"/>
      <c r="CC94" s="478"/>
      <c r="CD94" s="478"/>
      <c r="CE94" s="478"/>
      <c r="CF94" s="478"/>
      <c r="CG94" s="478"/>
      <c r="CH94" s="478"/>
      <c r="CI94" s="478"/>
      <c r="CJ94" s="478"/>
    </row>
    <row r="95" spans="1:90" ht="14.25" customHeight="1" x14ac:dyDescent="0.55000000000000004">
      <c r="A95" s="478"/>
      <c r="B95" s="478"/>
      <c r="C95" s="478"/>
      <c r="D95" s="478"/>
      <c r="E95" s="478"/>
      <c r="F95" s="478"/>
      <c r="G95" s="478"/>
      <c r="H95" s="478"/>
      <c r="I95" s="478"/>
      <c r="J95" s="478"/>
      <c r="K95" s="478"/>
      <c r="L95" s="478"/>
      <c r="M95" s="478"/>
      <c r="N95" s="478"/>
      <c r="O95" s="478"/>
      <c r="P95" s="478"/>
      <c r="Q95" s="478"/>
      <c r="R95" s="478"/>
      <c r="S95" s="478"/>
      <c r="T95" s="478"/>
      <c r="U95" s="478"/>
      <c r="V95" s="478"/>
      <c r="W95" s="478"/>
      <c r="X95" s="478"/>
      <c r="Y95" s="478"/>
      <c r="Z95" s="478"/>
      <c r="AA95" s="478"/>
      <c r="AB95" s="478"/>
      <c r="AC95" s="478"/>
      <c r="AD95" s="478"/>
      <c r="AE95" s="478"/>
      <c r="AF95" s="478"/>
      <c r="AG95" s="478"/>
      <c r="AH95" s="478"/>
      <c r="AI95" s="478"/>
      <c r="AJ95" s="478"/>
      <c r="AK95" s="478"/>
      <c r="AL95" s="478"/>
      <c r="AM95" s="478"/>
      <c r="AN95" s="478"/>
      <c r="AO95" s="478"/>
      <c r="AP95" s="478"/>
      <c r="AQ95" s="478"/>
      <c r="AR95" s="177"/>
      <c r="AS95" s="177"/>
      <c r="AT95" s="478"/>
      <c r="AU95" s="478"/>
      <c r="AV95" s="478"/>
      <c r="AW95" s="478"/>
      <c r="AX95" s="478"/>
      <c r="AY95" s="478"/>
      <c r="AZ95" s="478"/>
      <c r="BA95" s="478"/>
      <c r="BB95" s="478"/>
      <c r="BC95" s="478"/>
      <c r="BD95" s="478"/>
      <c r="BE95" s="478"/>
      <c r="BF95" s="478"/>
      <c r="BG95" s="478"/>
      <c r="BH95" s="478"/>
      <c r="BI95" s="478"/>
      <c r="BJ95" s="478"/>
      <c r="BK95" s="478"/>
      <c r="BL95" s="478"/>
      <c r="BM95" s="478"/>
      <c r="BN95" s="478"/>
      <c r="BO95" s="478"/>
      <c r="BP95" s="478"/>
      <c r="BQ95" s="478"/>
      <c r="BR95" s="478"/>
      <c r="BS95" s="478"/>
      <c r="BT95" s="478"/>
      <c r="BU95" s="478"/>
      <c r="BV95" s="478"/>
      <c r="BW95" s="478"/>
      <c r="BX95" s="478"/>
      <c r="BY95" s="478"/>
      <c r="BZ95" s="478"/>
      <c r="CA95" s="478"/>
      <c r="CB95" s="478"/>
      <c r="CC95" s="478"/>
      <c r="CD95" s="478"/>
      <c r="CE95" s="478"/>
      <c r="CF95" s="478"/>
      <c r="CG95" s="478"/>
      <c r="CH95" s="478"/>
      <c r="CI95" s="478"/>
      <c r="CJ95" s="478"/>
    </row>
    <row r="96" spans="1:90" ht="27.75" customHeight="1" x14ac:dyDescent="0.55000000000000004">
      <c r="C96" s="564" t="s">
        <v>111</v>
      </c>
      <c r="D96" s="564"/>
      <c r="E96" s="564"/>
      <c r="F96" s="564"/>
      <c r="G96" s="565" t="s">
        <v>756</v>
      </c>
      <c r="H96" s="620"/>
      <c r="I96" s="620"/>
      <c r="J96" s="620"/>
      <c r="K96" s="620"/>
      <c r="L96" s="620"/>
      <c r="M96" s="620"/>
      <c r="N96" s="620"/>
      <c r="O96" s="620"/>
      <c r="P96" s="564" t="s">
        <v>5</v>
      </c>
      <c r="Q96" s="564"/>
      <c r="R96" s="564"/>
      <c r="S96" s="564"/>
      <c r="T96" s="607" t="s">
        <v>660</v>
      </c>
      <c r="U96" s="564"/>
      <c r="V96" s="564"/>
      <c r="W96" s="564"/>
      <c r="X96" s="564"/>
      <c r="Y96" s="564"/>
      <c r="Z96" s="564"/>
      <c r="AA96" s="564"/>
      <c r="AB96" s="564"/>
      <c r="AC96" s="564" t="s">
        <v>112</v>
      </c>
      <c r="AD96" s="564"/>
      <c r="AE96" s="564"/>
      <c r="AF96" s="564"/>
      <c r="AG96" s="609">
        <v>43604</v>
      </c>
      <c r="AH96" s="610"/>
      <c r="AI96" s="610"/>
      <c r="AJ96" s="610"/>
      <c r="AK96" s="610"/>
      <c r="AL96" s="610"/>
      <c r="AM96" s="621" t="s">
        <v>674</v>
      </c>
      <c r="AN96" s="621"/>
      <c r="AO96" s="622"/>
      <c r="AV96" s="564" t="s">
        <v>111</v>
      </c>
      <c r="AW96" s="564"/>
      <c r="AX96" s="564"/>
      <c r="AY96" s="564"/>
      <c r="AZ96" s="565" t="s">
        <v>760</v>
      </c>
      <c r="BA96" s="620"/>
      <c r="BB96" s="620"/>
      <c r="BC96" s="620"/>
      <c r="BD96" s="620"/>
      <c r="BE96" s="620"/>
      <c r="BF96" s="620"/>
      <c r="BG96" s="620"/>
      <c r="BH96" s="620"/>
      <c r="BI96" s="564" t="s">
        <v>5</v>
      </c>
      <c r="BJ96" s="564"/>
      <c r="BK96" s="564"/>
      <c r="BL96" s="564"/>
      <c r="BM96" s="607" t="s">
        <v>775</v>
      </c>
      <c r="BN96" s="564"/>
      <c r="BO96" s="564"/>
      <c r="BP96" s="564"/>
      <c r="BQ96" s="564"/>
      <c r="BR96" s="564"/>
      <c r="BS96" s="564"/>
      <c r="BT96" s="564"/>
      <c r="BU96" s="564"/>
      <c r="BV96" s="564" t="s">
        <v>112</v>
      </c>
      <c r="BW96" s="564"/>
      <c r="BX96" s="564"/>
      <c r="BY96" s="564"/>
      <c r="BZ96" s="609">
        <v>43604</v>
      </c>
      <c r="CA96" s="610"/>
      <c r="CB96" s="610"/>
      <c r="CC96" s="610"/>
      <c r="CD96" s="610"/>
      <c r="CE96" s="610"/>
      <c r="CF96" s="621" t="s">
        <v>674</v>
      </c>
      <c r="CG96" s="621"/>
      <c r="CH96" s="622"/>
    </row>
    <row r="97" spans="2:90" ht="15" customHeight="1" x14ac:dyDescent="0.55000000000000004"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77"/>
      <c r="X97" s="77"/>
      <c r="Y97" s="77"/>
      <c r="Z97" s="77"/>
      <c r="AA97" s="77"/>
      <c r="AB97" s="77"/>
      <c r="AC97" s="77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77"/>
      <c r="BQ97" s="77"/>
      <c r="BR97" s="77"/>
      <c r="BS97" s="77"/>
      <c r="BT97" s="77"/>
      <c r="BU97" s="77"/>
      <c r="BV97" s="77"/>
    </row>
    <row r="98" spans="2:90" ht="18" customHeight="1" x14ac:dyDescent="0.55000000000000004">
      <c r="C98" s="551">
        <v>1</v>
      </c>
      <c r="D98" s="551"/>
      <c r="E98" s="550" t="s">
        <v>622</v>
      </c>
      <c r="F98" s="550"/>
      <c r="G98" s="550"/>
      <c r="H98" s="550"/>
      <c r="I98" s="550"/>
      <c r="J98" s="550"/>
      <c r="K98" s="550"/>
      <c r="L98" s="550"/>
      <c r="M98" s="550"/>
      <c r="N98" s="550"/>
      <c r="O98" s="71"/>
      <c r="P98" s="71"/>
      <c r="Q98" s="551">
        <v>6</v>
      </c>
      <c r="R98" s="551"/>
      <c r="S98" s="550" t="s">
        <v>626</v>
      </c>
      <c r="T98" s="550"/>
      <c r="U98" s="550"/>
      <c r="V98" s="550"/>
      <c r="W98" s="550"/>
      <c r="X98" s="550"/>
      <c r="Y98" s="550"/>
      <c r="Z98" s="550"/>
      <c r="AA98" s="550"/>
      <c r="AB98" s="550"/>
      <c r="AC98" s="81"/>
      <c r="AD98" s="67"/>
      <c r="AE98" s="549"/>
      <c r="AF98" s="549"/>
      <c r="AG98" s="550"/>
      <c r="AH98" s="550"/>
      <c r="AI98" s="550"/>
      <c r="AJ98" s="550"/>
      <c r="AK98" s="550"/>
      <c r="AL98" s="550"/>
      <c r="AM98" s="550"/>
      <c r="AN98" s="550"/>
      <c r="AO98" s="550"/>
      <c r="AP98" s="550"/>
      <c r="AV98" s="549" t="s">
        <v>113</v>
      </c>
      <c r="AW98" s="549"/>
      <c r="AX98" s="550" t="s">
        <v>622</v>
      </c>
      <c r="AY98" s="550"/>
      <c r="AZ98" s="550"/>
      <c r="BA98" s="550"/>
      <c r="BB98" s="550"/>
      <c r="BC98" s="550"/>
      <c r="BD98" s="550"/>
      <c r="BE98" s="550"/>
      <c r="BF98" s="550"/>
      <c r="BG98" s="550"/>
      <c r="BH98" s="71"/>
      <c r="BI98" s="71"/>
      <c r="BJ98" s="549" t="s">
        <v>114</v>
      </c>
      <c r="BK98" s="549"/>
      <c r="BL98" s="550" t="s">
        <v>626</v>
      </c>
      <c r="BM98" s="550"/>
      <c r="BN98" s="550"/>
      <c r="BO98" s="550"/>
      <c r="BP98" s="550"/>
      <c r="BQ98" s="550"/>
      <c r="BR98" s="550"/>
      <c r="BS98" s="550"/>
      <c r="BT98" s="550"/>
      <c r="BU98" s="550"/>
      <c r="BV98" s="81"/>
      <c r="BW98" s="67"/>
      <c r="BX98" s="616" t="s">
        <v>115</v>
      </c>
      <c r="BY98" s="616"/>
      <c r="BZ98" s="617" t="s">
        <v>661</v>
      </c>
      <c r="CA98" s="550"/>
      <c r="CB98" s="550"/>
      <c r="CC98" s="550"/>
      <c r="CD98" s="550"/>
      <c r="CE98" s="550"/>
      <c r="CF98" s="550"/>
      <c r="CG98" s="550"/>
      <c r="CH98" s="550"/>
      <c r="CI98" s="550"/>
    </row>
    <row r="99" spans="2:90" ht="18" customHeight="1" x14ac:dyDescent="0.55000000000000004">
      <c r="C99" s="551">
        <v>2</v>
      </c>
      <c r="D99" s="551"/>
      <c r="E99" s="550" t="s">
        <v>658</v>
      </c>
      <c r="F99" s="550"/>
      <c r="G99" s="550"/>
      <c r="H99" s="550"/>
      <c r="I99" s="550"/>
      <c r="J99" s="550"/>
      <c r="K99" s="550"/>
      <c r="L99" s="550"/>
      <c r="M99" s="550"/>
      <c r="N99" s="550"/>
      <c r="O99" s="71"/>
      <c r="P99" s="71"/>
      <c r="Q99" s="551">
        <v>7</v>
      </c>
      <c r="R99" s="551"/>
      <c r="S99" s="550" t="s">
        <v>649</v>
      </c>
      <c r="T99" s="550"/>
      <c r="U99" s="550"/>
      <c r="V99" s="550"/>
      <c r="W99" s="550"/>
      <c r="X99" s="550"/>
      <c r="Y99" s="550"/>
      <c r="Z99" s="550"/>
      <c r="AA99" s="550"/>
      <c r="AB99" s="550"/>
      <c r="AC99" s="81"/>
      <c r="AD99" s="67"/>
      <c r="AE99" s="549"/>
      <c r="AF99" s="549"/>
      <c r="AG99" s="550"/>
      <c r="AH99" s="550"/>
      <c r="AI99" s="550"/>
      <c r="AJ99" s="550"/>
      <c r="AK99" s="550"/>
      <c r="AL99" s="550"/>
      <c r="AM99" s="550"/>
      <c r="AN99" s="550"/>
      <c r="AO99" s="550"/>
      <c r="AP99" s="550"/>
      <c r="AV99" s="549" t="s">
        <v>116</v>
      </c>
      <c r="AW99" s="549"/>
      <c r="AX99" s="550" t="s">
        <v>658</v>
      </c>
      <c r="AY99" s="550"/>
      <c r="AZ99" s="550"/>
      <c r="BA99" s="550"/>
      <c r="BB99" s="550"/>
      <c r="BC99" s="550"/>
      <c r="BD99" s="550"/>
      <c r="BE99" s="550"/>
      <c r="BF99" s="550"/>
      <c r="BG99" s="550"/>
      <c r="BH99" s="71"/>
      <c r="BI99" s="71"/>
      <c r="BJ99" s="551" t="s">
        <v>117</v>
      </c>
      <c r="BK99" s="551"/>
      <c r="BL99" s="550" t="s">
        <v>649</v>
      </c>
      <c r="BM99" s="550"/>
      <c r="BN99" s="550"/>
      <c r="BO99" s="550"/>
      <c r="BP99" s="550"/>
      <c r="BQ99" s="550"/>
      <c r="BR99" s="550"/>
      <c r="BS99" s="550"/>
      <c r="BT99" s="550"/>
      <c r="BU99" s="550"/>
      <c r="BV99" s="81"/>
      <c r="BW99" s="67"/>
      <c r="BX99" s="616" t="s">
        <v>143</v>
      </c>
      <c r="BY99" s="616"/>
      <c r="BZ99" s="617" t="s">
        <v>638</v>
      </c>
      <c r="CA99" s="550"/>
      <c r="CB99" s="550"/>
      <c r="CC99" s="550"/>
      <c r="CD99" s="550"/>
      <c r="CE99" s="550"/>
      <c r="CF99" s="550"/>
      <c r="CG99" s="550"/>
      <c r="CH99" s="550"/>
      <c r="CI99" s="550"/>
    </row>
    <row r="100" spans="2:90" ht="18" customHeight="1" x14ac:dyDescent="0.55000000000000004">
      <c r="C100" s="549">
        <v>3</v>
      </c>
      <c r="D100" s="549"/>
      <c r="E100" s="550" t="s">
        <v>669</v>
      </c>
      <c r="F100" s="550"/>
      <c r="G100" s="550"/>
      <c r="H100" s="550"/>
      <c r="I100" s="550"/>
      <c r="J100" s="550"/>
      <c r="K100" s="550"/>
      <c r="L100" s="550"/>
      <c r="M100" s="550"/>
      <c r="N100" s="550"/>
      <c r="O100" s="71"/>
      <c r="P100" s="71"/>
      <c r="Q100" s="551">
        <v>8</v>
      </c>
      <c r="R100" s="551"/>
      <c r="S100" s="550" t="s">
        <v>615</v>
      </c>
      <c r="T100" s="550"/>
      <c r="U100" s="550"/>
      <c r="V100" s="550"/>
      <c r="W100" s="550"/>
      <c r="X100" s="550"/>
      <c r="Y100" s="550"/>
      <c r="Z100" s="550"/>
      <c r="AA100" s="550"/>
      <c r="AB100" s="550"/>
      <c r="AC100" s="81"/>
      <c r="AD100" s="67"/>
      <c r="AE100" s="549"/>
      <c r="AF100" s="549"/>
      <c r="AG100" s="550"/>
      <c r="AH100" s="550"/>
      <c r="AI100" s="550"/>
      <c r="AJ100" s="550"/>
      <c r="AK100" s="550"/>
      <c r="AL100" s="550"/>
      <c r="AM100" s="550"/>
      <c r="AN100" s="550"/>
      <c r="AO100" s="550"/>
      <c r="AP100" s="550"/>
      <c r="AV100" s="551" t="s">
        <v>119</v>
      </c>
      <c r="AW100" s="551"/>
      <c r="AX100" s="550" t="s">
        <v>669</v>
      </c>
      <c r="AY100" s="550"/>
      <c r="AZ100" s="550"/>
      <c r="BA100" s="550"/>
      <c r="BB100" s="550"/>
      <c r="BC100" s="550"/>
      <c r="BD100" s="550"/>
      <c r="BE100" s="550"/>
      <c r="BF100" s="550"/>
      <c r="BG100" s="550"/>
      <c r="BH100" s="71"/>
      <c r="BI100" s="71"/>
      <c r="BJ100" s="549" t="s">
        <v>120</v>
      </c>
      <c r="BK100" s="549"/>
      <c r="BL100" s="550" t="s">
        <v>615</v>
      </c>
      <c r="BM100" s="550"/>
      <c r="BN100" s="550"/>
      <c r="BO100" s="550"/>
      <c r="BP100" s="550"/>
      <c r="BQ100" s="550"/>
      <c r="BR100" s="550"/>
      <c r="BS100" s="550"/>
      <c r="BT100" s="550"/>
      <c r="BU100" s="550"/>
      <c r="BV100" s="81"/>
      <c r="BW100" s="67"/>
      <c r="BX100" s="616" t="s">
        <v>124</v>
      </c>
      <c r="BY100" s="616"/>
      <c r="BZ100" s="617" t="s">
        <v>624</v>
      </c>
      <c r="CA100" s="550"/>
      <c r="CB100" s="550"/>
      <c r="CC100" s="550"/>
      <c r="CD100" s="550"/>
      <c r="CE100" s="550"/>
      <c r="CF100" s="550"/>
      <c r="CG100" s="550"/>
      <c r="CH100" s="550"/>
      <c r="CI100" s="550"/>
    </row>
    <row r="101" spans="2:90" ht="18" customHeight="1" x14ac:dyDescent="0.55000000000000004">
      <c r="C101" s="551">
        <v>4</v>
      </c>
      <c r="D101" s="551"/>
      <c r="E101" s="550" t="s">
        <v>660</v>
      </c>
      <c r="F101" s="550"/>
      <c r="G101" s="550"/>
      <c r="H101" s="550"/>
      <c r="I101" s="550"/>
      <c r="J101" s="550"/>
      <c r="K101" s="550"/>
      <c r="L101" s="550"/>
      <c r="M101" s="550"/>
      <c r="N101" s="550"/>
      <c r="O101" s="71"/>
      <c r="P101" s="71"/>
      <c r="Q101" s="549">
        <v>9</v>
      </c>
      <c r="R101" s="549"/>
      <c r="S101" s="550" t="s">
        <v>637</v>
      </c>
      <c r="T101" s="550"/>
      <c r="U101" s="550"/>
      <c r="V101" s="550"/>
      <c r="W101" s="550"/>
      <c r="X101" s="550"/>
      <c r="Y101" s="550"/>
      <c r="Z101" s="550"/>
      <c r="AA101" s="550"/>
      <c r="AB101" s="550"/>
      <c r="AC101" s="81"/>
      <c r="AD101" s="71"/>
      <c r="AE101" s="549"/>
      <c r="AF101" s="549"/>
      <c r="AG101" s="550"/>
      <c r="AH101" s="550"/>
      <c r="AI101" s="550"/>
      <c r="AJ101" s="550"/>
      <c r="AK101" s="550"/>
      <c r="AL101" s="550"/>
      <c r="AM101" s="550"/>
      <c r="AN101" s="550"/>
      <c r="AO101" s="550"/>
      <c r="AP101" s="550"/>
      <c r="AU101" s="69"/>
      <c r="AV101" s="549" t="s">
        <v>122</v>
      </c>
      <c r="AW101" s="549"/>
      <c r="AX101" s="550" t="s">
        <v>660</v>
      </c>
      <c r="AY101" s="550"/>
      <c r="AZ101" s="550"/>
      <c r="BA101" s="550"/>
      <c r="BB101" s="550"/>
      <c r="BC101" s="550"/>
      <c r="BD101" s="550"/>
      <c r="BE101" s="550"/>
      <c r="BF101" s="550"/>
      <c r="BG101" s="550"/>
      <c r="BH101" s="71"/>
      <c r="BI101" s="71"/>
      <c r="BJ101" s="551" t="s">
        <v>123</v>
      </c>
      <c r="BK101" s="551"/>
      <c r="BL101" s="550" t="s">
        <v>637</v>
      </c>
      <c r="BM101" s="550"/>
      <c r="BN101" s="550"/>
      <c r="BO101" s="550"/>
      <c r="BP101" s="550"/>
      <c r="BQ101" s="550"/>
      <c r="BR101" s="550"/>
      <c r="BS101" s="550"/>
      <c r="BT101" s="550"/>
      <c r="BU101" s="550"/>
      <c r="BV101" s="81"/>
      <c r="BW101" s="71"/>
      <c r="BX101" s="618" t="s">
        <v>127</v>
      </c>
      <c r="BY101" s="618"/>
      <c r="BZ101" s="617" t="s">
        <v>630</v>
      </c>
      <c r="CA101" s="550"/>
      <c r="CB101" s="550"/>
      <c r="CC101" s="550"/>
      <c r="CD101" s="550"/>
      <c r="CE101" s="550"/>
      <c r="CF101" s="550"/>
      <c r="CG101" s="550"/>
      <c r="CH101" s="550"/>
      <c r="CI101" s="550"/>
    </row>
    <row r="102" spans="2:90" ht="18" customHeight="1" x14ac:dyDescent="0.55000000000000004">
      <c r="C102" s="551">
        <v>5</v>
      </c>
      <c r="D102" s="551"/>
      <c r="E102" s="550" t="s">
        <v>635</v>
      </c>
      <c r="F102" s="550"/>
      <c r="G102" s="550"/>
      <c r="H102" s="550"/>
      <c r="I102" s="550"/>
      <c r="J102" s="550"/>
      <c r="K102" s="550"/>
      <c r="L102" s="550"/>
      <c r="M102" s="550"/>
      <c r="N102" s="550"/>
      <c r="O102" s="71"/>
      <c r="P102" s="71"/>
      <c r="Q102" s="551">
        <v>10</v>
      </c>
      <c r="R102" s="551"/>
      <c r="S102" s="550" t="s">
        <v>628</v>
      </c>
      <c r="T102" s="550"/>
      <c r="U102" s="550"/>
      <c r="V102" s="550"/>
      <c r="W102" s="550"/>
      <c r="X102" s="550"/>
      <c r="Y102" s="550"/>
      <c r="Z102" s="550"/>
      <c r="AA102" s="550"/>
      <c r="AB102" s="550"/>
      <c r="AC102" s="81"/>
      <c r="AD102" s="67"/>
      <c r="AE102" s="549"/>
      <c r="AF102" s="549"/>
      <c r="AG102" s="552"/>
      <c r="AH102" s="553"/>
      <c r="AI102" s="553"/>
      <c r="AJ102" s="553"/>
      <c r="AK102" s="553"/>
      <c r="AL102" s="553"/>
      <c r="AM102" s="553"/>
      <c r="AN102" s="553"/>
      <c r="AO102" s="553"/>
      <c r="AP102" s="554"/>
      <c r="AV102" s="551" t="s">
        <v>125</v>
      </c>
      <c r="AW102" s="551"/>
      <c r="AX102" s="550" t="s">
        <v>635</v>
      </c>
      <c r="AY102" s="550"/>
      <c r="AZ102" s="550"/>
      <c r="BA102" s="550"/>
      <c r="BB102" s="550"/>
      <c r="BC102" s="550"/>
      <c r="BD102" s="550"/>
      <c r="BE102" s="550"/>
      <c r="BF102" s="550"/>
      <c r="BG102" s="550"/>
      <c r="BH102" s="71"/>
      <c r="BI102" s="71"/>
      <c r="BJ102" s="549" t="s">
        <v>126</v>
      </c>
      <c r="BK102" s="549"/>
      <c r="BL102" s="550" t="s">
        <v>628</v>
      </c>
      <c r="BM102" s="550"/>
      <c r="BN102" s="550"/>
      <c r="BO102" s="550"/>
      <c r="BP102" s="550"/>
      <c r="BQ102" s="550"/>
      <c r="BR102" s="550"/>
      <c r="BS102" s="550"/>
      <c r="BT102" s="550"/>
      <c r="BU102" s="550"/>
      <c r="BV102" s="81"/>
      <c r="BW102" s="67"/>
      <c r="BX102" s="549"/>
      <c r="BY102" s="549"/>
      <c r="BZ102" s="552"/>
      <c r="CA102" s="553"/>
      <c r="CB102" s="553"/>
      <c r="CC102" s="553"/>
      <c r="CD102" s="553"/>
      <c r="CE102" s="553"/>
      <c r="CF102" s="553"/>
      <c r="CG102" s="553"/>
      <c r="CH102" s="553"/>
      <c r="CI102" s="554"/>
    </row>
    <row r="103" spans="2:90" ht="15" customHeight="1" x14ac:dyDescent="0.55000000000000004">
      <c r="C103" s="116"/>
      <c r="D103" s="117"/>
      <c r="E103" s="117"/>
      <c r="F103" s="117"/>
      <c r="G103" s="117"/>
      <c r="H103" s="117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117"/>
      <c r="U103" s="69"/>
      <c r="V103" s="117"/>
      <c r="W103" s="69"/>
      <c r="X103" s="117"/>
      <c r="Y103" s="69"/>
      <c r="Z103" s="117"/>
      <c r="AA103" s="69"/>
      <c r="AB103" s="117"/>
      <c r="AC103" s="117"/>
      <c r="AV103" s="116"/>
      <c r="AW103" s="117"/>
      <c r="AX103" s="117"/>
      <c r="AY103" s="117"/>
      <c r="AZ103" s="117"/>
      <c r="BA103" s="117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117"/>
      <c r="BN103" s="69"/>
      <c r="BO103" s="117"/>
      <c r="BP103" s="69"/>
      <c r="BQ103" s="117"/>
      <c r="BR103" s="69"/>
      <c r="BS103" s="117"/>
      <c r="BT103" s="69"/>
      <c r="BU103" s="117"/>
      <c r="BV103" s="117"/>
    </row>
    <row r="104" spans="2:90" ht="21" customHeight="1" x14ac:dyDescent="0.55000000000000004">
      <c r="B104" s="68" t="s">
        <v>129</v>
      </c>
      <c r="AU104" s="68" t="s">
        <v>129</v>
      </c>
    </row>
    <row r="105" spans="2:90" ht="20.25" customHeight="1" x14ac:dyDescent="0.55000000000000004">
      <c r="B105" s="70"/>
      <c r="C105" s="562" t="s">
        <v>130</v>
      </c>
      <c r="D105" s="563"/>
      <c r="E105" s="577"/>
      <c r="F105" s="559" t="s">
        <v>131</v>
      </c>
      <c r="G105" s="560"/>
      <c r="H105" s="560"/>
      <c r="I105" s="561"/>
      <c r="J105" s="563" t="s">
        <v>132</v>
      </c>
      <c r="K105" s="557"/>
      <c r="L105" s="557"/>
      <c r="M105" s="557"/>
      <c r="N105" s="557"/>
      <c r="O105" s="557"/>
      <c r="P105" s="578"/>
      <c r="Q105" s="555" t="s">
        <v>133</v>
      </c>
      <c r="R105" s="555"/>
      <c r="S105" s="555"/>
      <c r="T105" s="555"/>
      <c r="U105" s="555"/>
      <c r="V105" s="555"/>
      <c r="W105" s="555"/>
      <c r="X105" s="556" t="s">
        <v>132</v>
      </c>
      <c r="Y105" s="557"/>
      <c r="Z105" s="557"/>
      <c r="AA105" s="557"/>
      <c r="AB105" s="557"/>
      <c r="AC105" s="557"/>
      <c r="AD105" s="558"/>
      <c r="AE105" s="559" t="s">
        <v>131</v>
      </c>
      <c r="AF105" s="560"/>
      <c r="AG105" s="560"/>
      <c r="AH105" s="561"/>
      <c r="AI105" s="562" t="s">
        <v>134</v>
      </c>
      <c r="AJ105" s="563"/>
      <c r="AK105" s="557"/>
      <c r="AL105" s="557"/>
      <c r="AM105" s="557"/>
      <c r="AN105" s="557"/>
      <c r="AO105" s="557"/>
      <c r="AP105" s="558"/>
      <c r="AU105" s="70"/>
      <c r="AV105" s="562" t="s">
        <v>130</v>
      </c>
      <c r="AW105" s="563"/>
      <c r="AX105" s="577"/>
      <c r="AY105" s="559" t="s">
        <v>131</v>
      </c>
      <c r="AZ105" s="560"/>
      <c r="BA105" s="560"/>
      <c r="BB105" s="561"/>
      <c r="BC105" s="563" t="s">
        <v>132</v>
      </c>
      <c r="BD105" s="557"/>
      <c r="BE105" s="557"/>
      <c r="BF105" s="557"/>
      <c r="BG105" s="557"/>
      <c r="BH105" s="557"/>
      <c r="BI105" s="578"/>
      <c r="BJ105" s="555" t="s">
        <v>133</v>
      </c>
      <c r="BK105" s="555"/>
      <c r="BL105" s="555"/>
      <c r="BM105" s="555"/>
      <c r="BN105" s="555"/>
      <c r="BO105" s="555"/>
      <c r="BP105" s="555"/>
      <c r="BQ105" s="556" t="s">
        <v>132</v>
      </c>
      <c r="BR105" s="557"/>
      <c r="BS105" s="557"/>
      <c r="BT105" s="557"/>
      <c r="BU105" s="557"/>
      <c r="BV105" s="557"/>
      <c r="BW105" s="558"/>
      <c r="BX105" s="559" t="s">
        <v>131</v>
      </c>
      <c r="BY105" s="560"/>
      <c r="BZ105" s="560"/>
      <c r="CA105" s="561"/>
      <c r="CB105" s="562" t="s">
        <v>134</v>
      </c>
      <c r="CC105" s="563"/>
      <c r="CD105" s="557"/>
      <c r="CE105" s="557"/>
      <c r="CF105" s="557"/>
      <c r="CG105" s="557"/>
      <c r="CH105" s="557"/>
      <c r="CI105" s="558"/>
    </row>
    <row r="106" spans="2:90" ht="20.149999999999999" customHeight="1" x14ac:dyDescent="0.55000000000000004">
      <c r="B106" s="581">
        <v>1</v>
      </c>
      <c r="C106" s="513">
        <v>0.375</v>
      </c>
      <c r="D106" s="514"/>
      <c r="E106" s="515"/>
      <c r="F106" s="516"/>
      <c r="G106" s="517"/>
      <c r="H106" s="517"/>
      <c r="I106" s="518"/>
      <c r="J106" s="507" t="s">
        <v>658</v>
      </c>
      <c r="K106" s="508"/>
      <c r="L106" s="508"/>
      <c r="M106" s="508"/>
      <c r="N106" s="508"/>
      <c r="O106" s="508"/>
      <c r="P106" s="509"/>
      <c r="Q106" s="519">
        <v>0</v>
      </c>
      <c r="R106" s="520"/>
      <c r="S106" s="208">
        <v>0</v>
      </c>
      <c r="T106" s="209" t="s">
        <v>135</v>
      </c>
      <c r="U106" s="208">
        <v>2</v>
      </c>
      <c r="V106" s="519">
        <v>3</v>
      </c>
      <c r="W106" s="520"/>
      <c r="X106" s="510" t="s">
        <v>626</v>
      </c>
      <c r="Y106" s="511"/>
      <c r="Z106" s="511"/>
      <c r="AA106" s="511"/>
      <c r="AB106" s="511"/>
      <c r="AC106" s="511"/>
      <c r="AD106" s="512"/>
      <c r="AE106" s="516"/>
      <c r="AF106" s="517"/>
      <c r="AG106" s="517"/>
      <c r="AH106" s="518"/>
      <c r="AI106" s="523" t="s">
        <v>753</v>
      </c>
      <c r="AJ106" s="524"/>
      <c r="AK106" s="524"/>
      <c r="AL106" s="524"/>
      <c r="AM106" s="524"/>
      <c r="AN106" s="524"/>
      <c r="AO106" s="524"/>
      <c r="AP106" s="525"/>
      <c r="AR106" s="68">
        <v>2</v>
      </c>
      <c r="AS106" s="68">
        <v>6</v>
      </c>
      <c r="AU106" s="521">
        <v>1</v>
      </c>
      <c r="AV106" s="513">
        <v>0.375</v>
      </c>
      <c r="AW106" s="514"/>
      <c r="AX106" s="515"/>
      <c r="AY106" s="516"/>
      <c r="AZ106" s="517"/>
      <c r="BA106" s="517"/>
      <c r="BB106" s="518"/>
      <c r="BC106" s="507" t="s">
        <v>669</v>
      </c>
      <c r="BD106" s="508"/>
      <c r="BE106" s="508"/>
      <c r="BF106" s="508"/>
      <c r="BG106" s="508"/>
      <c r="BH106" s="508"/>
      <c r="BI106" s="509"/>
      <c r="BJ106" s="519">
        <v>0</v>
      </c>
      <c r="BK106" s="520"/>
      <c r="BL106" s="208">
        <v>0</v>
      </c>
      <c r="BM106" s="209" t="s">
        <v>135</v>
      </c>
      <c r="BN106" s="208">
        <v>0</v>
      </c>
      <c r="BO106" s="519">
        <v>1</v>
      </c>
      <c r="BP106" s="520"/>
      <c r="BQ106" s="510" t="s">
        <v>649</v>
      </c>
      <c r="BR106" s="511"/>
      <c r="BS106" s="511"/>
      <c r="BT106" s="511"/>
      <c r="BU106" s="511"/>
      <c r="BV106" s="511"/>
      <c r="BW106" s="512"/>
      <c r="BX106" s="516"/>
      <c r="BY106" s="517"/>
      <c r="BZ106" s="517"/>
      <c r="CA106" s="518"/>
      <c r="CB106" s="523" t="s">
        <v>776</v>
      </c>
      <c r="CC106" s="524"/>
      <c r="CD106" s="524"/>
      <c r="CE106" s="524"/>
      <c r="CF106" s="524"/>
      <c r="CG106" s="524"/>
      <c r="CH106" s="524"/>
      <c r="CI106" s="525"/>
      <c r="CK106" s="68" t="s">
        <v>119</v>
      </c>
      <c r="CL106" s="68" t="s">
        <v>117</v>
      </c>
    </row>
    <row r="107" spans="2:90" ht="20.149999999999999" customHeight="1" x14ac:dyDescent="0.55000000000000004">
      <c r="B107" s="580"/>
      <c r="C107" s="479"/>
      <c r="D107" s="480"/>
      <c r="E107" s="481"/>
      <c r="F107" s="485"/>
      <c r="G107" s="483"/>
      <c r="H107" s="483"/>
      <c r="I107" s="484"/>
      <c r="J107" s="489"/>
      <c r="K107" s="489"/>
      <c r="L107" s="489"/>
      <c r="M107" s="489"/>
      <c r="N107" s="489"/>
      <c r="O107" s="489"/>
      <c r="P107" s="490"/>
      <c r="Q107" s="476"/>
      <c r="R107" s="477"/>
      <c r="S107" s="210">
        <v>0</v>
      </c>
      <c r="T107" s="211" t="s">
        <v>135</v>
      </c>
      <c r="U107" s="210">
        <v>1</v>
      </c>
      <c r="V107" s="476"/>
      <c r="W107" s="477"/>
      <c r="X107" s="494"/>
      <c r="Y107" s="495"/>
      <c r="Z107" s="495"/>
      <c r="AA107" s="495"/>
      <c r="AB107" s="495"/>
      <c r="AC107" s="495"/>
      <c r="AD107" s="496"/>
      <c r="AE107" s="485"/>
      <c r="AF107" s="483"/>
      <c r="AG107" s="483"/>
      <c r="AH107" s="484"/>
      <c r="AI107" s="506"/>
      <c r="AJ107" s="504"/>
      <c r="AK107" s="504"/>
      <c r="AL107" s="504"/>
      <c r="AM107" s="504"/>
      <c r="AN107" s="504"/>
      <c r="AO107" s="504"/>
      <c r="AP107" s="505"/>
      <c r="AU107" s="522"/>
      <c r="AV107" s="479"/>
      <c r="AW107" s="480"/>
      <c r="AX107" s="481"/>
      <c r="AY107" s="485"/>
      <c r="AZ107" s="483"/>
      <c r="BA107" s="483"/>
      <c r="BB107" s="484"/>
      <c r="BC107" s="489"/>
      <c r="BD107" s="489"/>
      <c r="BE107" s="489"/>
      <c r="BF107" s="489"/>
      <c r="BG107" s="489"/>
      <c r="BH107" s="489"/>
      <c r="BI107" s="490"/>
      <c r="BJ107" s="476"/>
      <c r="BK107" s="477"/>
      <c r="BL107" s="210">
        <v>0</v>
      </c>
      <c r="BM107" s="211" t="s">
        <v>135</v>
      </c>
      <c r="BN107" s="210">
        <v>1</v>
      </c>
      <c r="BO107" s="476"/>
      <c r="BP107" s="477"/>
      <c r="BQ107" s="494"/>
      <c r="BR107" s="495"/>
      <c r="BS107" s="495"/>
      <c r="BT107" s="495"/>
      <c r="BU107" s="495"/>
      <c r="BV107" s="495"/>
      <c r="BW107" s="496"/>
      <c r="BX107" s="485"/>
      <c r="BY107" s="483"/>
      <c r="BZ107" s="483"/>
      <c r="CA107" s="484"/>
      <c r="CB107" s="506"/>
      <c r="CC107" s="504"/>
      <c r="CD107" s="504"/>
      <c r="CE107" s="504"/>
      <c r="CF107" s="504"/>
      <c r="CG107" s="504"/>
      <c r="CH107" s="504"/>
      <c r="CI107" s="505"/>
    </row>
    <row r="108" spans="2:90" ht="20.149999999999999" customHeight="1" x14ac:dyDescent="0.55000000000000004">
      <c r="B108" s="579">
        <v>2</v>
      </c>
      <c r="C108" s="479">
        <v>0.40972222222222199</v>
      </c>
      <c r="D108" s="480">
        <v>0.4375</v>
      </c>
      <c r="E108" s="481"/>
      <c r="F108" s="482"/>
      <c r="G108" s="483"/>
      <c r="H108" s="483"/>
      <c r="I108" s="484"/>
      <c r="J108" s="486" t="s">
        <v>660</v>
      </c>
      <c r="K108" s="487"/>
      <c r="L108" s="487"/>
      <c r="M108" s="487"/>
      <c r="N108" s="487"/>
      <c r="O108" s="487"/>
      <c r="P108" s="488"/>
      <c r="Q108" s="474">
        <v>0</v>
      </c>
      <c r="R108" s="475"/>
      <c r="S108" s="212">
        <v>0</v>
      </c>
      <c r="T108" s="213" t="s">
        <v>135</v>
      </c>
      <c r="U108" s="212">
        <v>1</v>
      </c>
      <c r="V108" s="474">
        <v>4</v>
      </c>
      <c r="W108" s="475"/>
      <c r="X108" s="491" t="s">
        <v>615</v>
      </c>
      <c r="Y108" s="492"/>
      <c r="Z108" s="492"/>
      <c r="AA108" s="492"/>
      <c r="AB108" s="492"/>
      <c r="AC108" s="492"/>
      <c r="AD108" s="493"/>
      <c r="AE108" s="482"/>
      <c r="AF108" s="483"/>
      <c r="AG108" s="483"/>
      <c r="AH108" s="484"/>
      <c r="AI108" s="497" t="s">
        <v>720</v>
      </c>
      <c r="AJ108" s="498"/>
      <c r="AK108" s="498"/>
      <c r="AL108" s="498"/>
      <c r="AM108" s="498"/>
      <c r="AN108" s="498"/>
      <c r="AO108" s="498"/>
      <c r="AP108" s="499"/>
      <c r="AR108" s="68">
        <v>4</v>
      </c>
      <c r="AS108" s="68">
        <v>8</v>
      </c>
      <c r="AU108" s="522">
        <v>2</v>
      </c>
      <c r="AV108" s="479">
        <v>0.40972222222222199</v>
      </c>
      <c r="AW108" s="480">
        <v>0.4375</v>
      </c>
      <c r="AX108" s="481"/>
      <c r="AY108" s="482"/>
      <c r="AZ108" s="483"/>
      <c r="BA108" s="483"/>
      <c r="BB108" s="484"/>
      <c r="BC108" s="486" t="s">
        <v>661</v>
      </c>
      <c r="BD108" s="487"/>
      <c r="BE108" s="487"/>
      <c r="BF108" s="487"/>
      <c r="BG108" s="487"/>
      <c r="BH108" s="487"/>
      <c r="BI108" s="488"/>
      <c r="BJ108" s="474">
        <v>0</v>
      </c>
      <c r="BK108" s="475"/>
      <c r="BL108" s="212">
        <v>0</v>
      </c>
      <c r="BM108" s="213" t="s">
        <v>135</v>
      </c>
      <c r="BN108" s="212">
        <v>1</v>
      </c>
      <c r="BO108" s="474">
        <v>2</v>
      </c>
      <c r="BP108" s="475"/>
      <c r="BQ108" s="491" t="s">
        <v>624</v>
      </c>
      <c r="BR108" s="492"/>
      <c r="BS108" s="492"/>
      <c r="BT108" s="492"/>
      <c r="BU108" s="492"/>
      <c r="BV108" s="492"/>
      <c r="BW108" s="493"/>
      <c r="BX108" s="482"/>
      <c r="BY108" s="483"/>
      <c r="BZ108" s="483"/>
      <c r="CA108" s="484"/>
      <c r="CB108" s="497" t="s">
        <v>777</v>
      </c>
      <c r="CC108" s="498"/>
      <c r="CD108" s="498"/>
      <c r="CE108" s="498"/>
      <c r="CF108" s="498"/>
      <c r="CG108" s="498"/>
      <c r="CH108" s="498"/>
      <c r="CI108" s="499"/>
      <c r="CK108" s="68" t="s">
        <v>115</v>
      </c>
      <c r="CL108" s="68" t="s">
        <v>124</v>
      </c>
    </row>
    <row r="109" spans="2:90" ht="20.149999999999999" customHeight="1" x14ac:dyDescent="0.55000000000000004">
      <c r="B109" s="579"/>
      <c r="C109" s="479"/>
      <c r="D109" s="480"/>
      <c r="E109" s="481"/>
      <c r="F109" s="485"/>
      <c r="G109" s="483"/>
      <c r="H109" s="483"/>
      <c r="I109" s="484"/>
      <c r="J109" s="489"/>
      <c r="K109" s="489"/>
      <c r="L109" s="489"/>
      <c r="M109" s="489"/>
      <c r="N109" s="489"/>
      <c r="O109" s="489"/>
      <c r="P109" s="490"/>
      <c r="Q109" s="476"/>
      <c r="R109" s="477"/>
      <c r="S109" s="210">
        <v>0</v>
      </c>
      <c r="T109" s="211" t="s">
        <v>135</v>
      </c>
      <c r="U109" s="210">
        <v>3</v>
      </c>
      <c r="V109" s="476"/>
      <c r="W109" s="477"/>
      <c r="X109" s="494"/>
      <c r="Y109" s="495"/>
      <c r="Z109" s="495"/>
      <c r="AA109" s="495"/>
      <c r="AB109" s="495"/>
      <c r="AC109" s="495"/>
      <c r="AD109" s="496"/>
      <c r="AE109" s="485"/>
      <c r="AF109" s="483"/>
      <c r="AG109" s="483"/>
      <c r="AH109" s="484"/>
      <c r="AI109" s="506"/>
      <c r="AJ109" s="504"/>
      <c r="AK109" s="504"/>
      <c r="AL109" s="504"/>
      <c r="AM109" s="504"/>
      <c r="AN109" s="504"/>
      <c r="AO109" s="504"/>
      <c r="AP109" s="505"/>
      <c r="AU109" s="522"/>
      <c r="AV109" s="479"/>
      <c r="AW109" s="480"/>
      <c r="AX109" s="481"/>
      <c r="AY109" s="485"/>
      <c r="AZ109" s="483"/>
      <c r="BA109" s="483"/>
      <c r="BB109" s="484"/>
      <c r="BC109" s="489"/>
      <c r="BD109" s="489"/>
      <c r="BE109" s="489"/>
      <c r="BF109" s="489"/>
      <c r="BG109" s="489"/>
      <c r="BH109" s="489"/>
      <c r="BI109" s="490"/>
      <c r="BJ109" s="476"/>
      <c r="BK109" s="477"/>
      <c r="BL109" s="210">
        <v>0</v>
      </c>
      <c r="BM109" s="211" t="s">
        <v>135</v>
      </c>
      <c r="BN109" s="210">
        <v>1</v>
      </c>
      <c r="BO109" s="476"/>
      <c r="BP109" s="477"/>
      <c r="BQ109" s="494"/>
      <c r="BR109" s="495"/>
      <c r="BS109" s="495"/>
      <c r="BT109" s="495"/>
      <c r="BU109" s="495"/>
      <c r="BV109" s="495"/>
      <c r="BW109" s="496"/>
      <c r="BX109" s="485"/>
      <c r="BY109" s="483"/>
      <c r="BZ109" s="483"/>
      <c r="CA109" s="484"/>
      <c r="CB109" s="506"/>
      <c r="CC109" s="504"/>
      <c r="CD109" s="504"/>
      <c r="CE109" s="504"/>
      <c r="CF109" s="504"/>
      <c r="CG109" s="504"/>
      <c r="CH109" s="504"/>
      <c r="CI109" s="505"/>
    </row>
    <row r="110" spans="2:90" ht="20.149999999999999" customHeight="1" x14ac:dyDescent="0.55000000000000004">
      <c r="B110" s="580">
        <v>3</v>
      </c>
      <c r="C110" s="479">
        <v>0.44444444444444398</v>
      </c>
      <c r="D110" s="480"/>
      <c r="E110" s="481"/>
      <c r="F110" s="482"/>
      <c r="G110" s="483"/>
      <c r="H110" s="483"/>
      <c r="I110" s="484"/>
      <c r="J110" s="486" t="s">
        <v>626</v>
      </c>
      <c r="K110" s="487"/>
      <c r="L110" s="487"/>
      <c r="M110" s="487"/>
      <c r="N110" s="487"/>
      <c r="O110" s="487"/>
      <c r="P110" s="488"/>
      <c r="Q110" s="474">
        <v>3</v>
      </c>
      <c r="R110" s="475"/>
      <c r="S110" s="212">
        <v>3</v>
      </c>
      <c r="T110" s="213" t="s">
        <v>135</v>
      </c>
      <c r="U110" s="212">
        <v>3</v>
      </c>
      <c r="V110" s="474">
        <v>5</v>
      </c>
      <c r="W110" s="475"/>
      <c r="X110" s="491" t="s">
        <v>628</v>
      </c>
      <c r="Y110" s="492"/>
      <c r="Z110" s="492"/>
      <c r="AA110" s="492"/>
      <c r="AB110" s="492"/>
      <c r="AC110" s="492"/>
      <c r="AD110" s="493"/>
      <c r="AE110" s="482"/>
      <c r="AF110" s="483"/>
      <c r="AG110" s="483"/>
      <c r="AH110" s="484"/>
      <c r="AI110" s="497" t="s">
        <v>682</v>
      </c>
      <c r="AJ110" s="498"/>
      <c r="AK110" s="498"/>
      <c r="AL110" s="498"/>
      <c r="AM110" s="498"/>
      <c r="AN110" s="498"/>
      <c r="AO110" s="498"/>
      <c r="AP110" s="499"/>
      <c r="AR110" s="68">
        <v>6</v>
      </c>
      <c r="AS110" s="68">
        <v>10</v>
      </c>
      <c r="AU110" s="522">
        <v>3</v>
      </c>
      <c r="AV110" s="479">
        <v>0.44444444444444398</v>
      </c>
      <c r="AW110" s="480"/>
      <c r="AX110" s="481"/>
      <c r="AY110" s="482"/>
      <c r="AZ110" s="483"/>
      <c r="BA110" s="483"/>
      <c r="BB110" s="484"/>
      <c r="BC110" s="486" t="s">
        <v>635</v>
      </c>
      <c r="BD110" s="487"/>
      <c r="BE110" s="487"/>
      <c r="BF110" s="487"/>
      <c r="BG110" s="487"/>
      <c r="BH110" s="487"/>
      <c r="BI110" s="488"/>
      <c r="BJ110" s="474">
        <v>1</v>
      </c>
      <c r="BK110" s="475"/>
      <c r="BL110" s="212">
        <v>0</v>
      </c>
      <c r="BM110" s="213" t="s">
        <v>135</v>
      </c>
      <c r="BN110" s="212">
        <v>1</v>
      </c>
      <c r="BO110" s="474">
        <v>1</v>
      </c>
      <c r="BP110" s="475"/>
      <c r="BQ110" s="491" t="s">
        <v>637</v>
      </c>
      <c r="BR110" s="492"/>
      <c r="BS110" s="492"/>
      <c r="BT110" s="492"/>
      <c r="BU110" s="492"/>
      <c r="BV110" s="492"/>
      <c r="BW110" s="493"/>
      <c r="BX110" s="482"/>
      <c r="BY110" s="483"/>
      <c r="BZ110" s="483"/>
      <c r="CA110" s="484"/>
      <c r="CB110" s="497" t="s">
        <v>778</v>
      </c>
      <c r="CC110" s="498"/>
      <c r="CD110" s="498"/>
      <c r="CE110" s="498"/>
      <c r="CF110" s="498"/>
      <c r="CG110" s="498"/>
      <c r="CH110" s="498"/>
      <c r="CI110" s="499"/>
      <c r="CK110" s="68" t="s">
        <v>125</v>
      </c>
      <c r="CL110" s="68" t="s">
        <v>123</v>
      </c>
    </row>
    <row r="111" spans="2:90" ht="20.149999999999999" customHeight="1" x14ac:dyDescent="0.55000000000000004">
      <c r="B111" s="580"/>
      <c r="C111" s="479"/>
      <c r="D111" s="480"/>
      <c r="E111" s="481"/>
      <c r="F111" s="485"/>
      <c r="G111" s="483"/>
      <c r="H111" s="483"/>
      <c r="I111" s="484"/>
      <c r="J111" s="489"/>
      <c r="K111" s="489"/>
      <c r="L111" s="489"/>
      <c r="M111" s="489"/>
      <c r="N111" s="489"/>
      <c r="O111" s="489"/>
      <c r="P111" s="490"/>
      <c r="Q111" s="476"/>
      <c r="R111" s="477"/>
      <c r="S111" s="210">
        <v>0</v>
      </c>
      <c r="T111" s="211" t="s">
        <v>135</v>
      </c>
      <c r="U111" s="210">
        <v>2</v>
      </c>
      <c r="V111" s="476"/>
      <c r="W111" s="477"/>
      <c r="X111" s="494"/>
      <c r="Y111" s="495"/>
      <c r="Z111" s="495"/>
      <c r="AA111" s="495"/>
      <c r="AB111" s="495"/>
      <c r="AC111" s="495"/>
      <c r="AD111" s="496"/>
      <c r="AE111" s="485"/>
      <c r="AF111" s="483"/>
      <c r="AG111" s="483"/>
      <c r="AH111" s="484"/>
      <c r="AI111" s="500"/>
      <c r="AJ111" s="501"/>
      <c r="AK111" s="501"/>
      <c r="AL111" s="501"/>
      <c r="AM111" s="501"/>
      <c r="AN111" s="501"/>
      <c r="AO111" s="501"/>
      <c r="AP111" s="502"/>
      <c r="AU111" s="522"/>
      <c r="AV111" s="479"/>
      <c r="AW111" s="480"/>
      <c r="AX111" s="481"/>
      <c r="AY111" s="485"/>
      <c r="AZ111" s="483"/>
      <c r="BA111" s="483"/>
      <c r="BB111" s="484"/>
      <c r="BC111" s="489"/>
      <c r="BD111" s="489"/>
      <c r="BE111" s="489"/>
      <c r="BF111" s="489"/>
      <c r="BG111" s="489"/>
      <c r="BH111" s="489"/>
      <c r="BI111" s="490"/>
      <c r="BJ111" s="476"/>
      <c r="BK111" s="477"/>
      <c r="BL111" s="210">
        <v>1</v>
      </c>
      <c r="BM111" s="211" t="s">
        <v>135</v>
      </c>
      <c r="BN111" s="210">
        <v>0</v>
      </c>
      <c r="BO111" s="476"/>
      <c r="BP111" s="477"/>
      <c r="BQ111" s="494"/>
      <c r="BR111" s="495"/>
      <c r="BS111" s="495"/>
      <c r="BT111" s="495"/>
      <c r="BU111" s="495"/>
      <c r="BV111" s="495"/>
      <c r="BW111" s="496"/>
      <c r="BX111" s="485"/>
      <c r="BY111" s="483"/>
      <c r="BZ111" s="483"/>
      <c r="CA111" s="484"/>
      <c r="CB111" s="500"/>
      <c r="CC111" s="501"/>
      <c r="CD111" s="501"/>
      <c r="CE111" s="501"/>
      <c r="CF111" s="501"/>
      <c r="CG111" s="501"/>
      <c r="CH111" s="501"/>
      <c r="CI111" s="502"/>
    </row>
    <row r="112" spans="2:90" ht="20.149999999999999" customHeight="1" x14ac:dyDescent="0.55000000000000004">
      <c r="B112" s="580">
        <v>4</v>
      </c>
      <c r="C112" s="479">
        <v>0.47916666666666702</v>
      </c>
      <c r="D112" s="480">
        <v>0.4375</v>
      </c>
      <c r="E112" s="481"/>
      <c r="F112" s="482"/>
      <c r="G112" s="483"/>
      <c r="H112" s="483"/>
      <c r="I112" s="484"/>
      <c r="J112" s="486" t="s">
        <v>649</v>
      </c>
      <c r="K112" s="487"/>
      <c r="L112" s="487"/>
      <c r="M112" s="487"/>
      <c r="N112" s="487"/>
      <c r="O112" s="487"/>
      <c r="P112" s="488"/>
      <c r="Q112" s="474">
        <v>1</v>
      </c>
      <c r="R112" s="475"/>
      <c r="S112" s="212">
        <v>0</v>
      </c>
      <c r="T112" s="213" t="s">
        <v>135</v>
      </c>
      <c r="U112" s="212">
        <v>2</v>
      </c>
      <c r="V112" s="474">
        <v>4</v>
      </c>
      <c r="W112" s="475"/>
      <c r="X112" s="491" t="s">
        <v>622</v>
      </c>
      <c r="Y112" s="492"/>
      <c r="Z112" s="492"/>
      <c r="AA112" s="492"/>
      <c r="AB112" s="492"/>
      <c r="AC112" s="492"/>
      <c r="AD112" s="493"/>
      <c r="AE112" s="482"/>
      <c r="AF112" s="483"/>
      <c r="AG112" s="483"/>
      <c r="AH112" s="484"/>
      <c r="AI112" s="503" t="s">
        <v>754</v>
      </c>
      <c r="AJ112" s="504"/>
      <c r="AK112" s="504"/>
      <c r="AL112" s="504"/>
      <c r="AM112" s="504"/>
      <c r="AN112" s="504"/>
      <c r="AO112" s="504"/>
      <c r="AP112" s="505"/>
      <c r="AR112" s="68">
        <v>7</v>
      </c>
      <c r="AS112" s="68">
        <v>1</v>
      </c>
      <c r="AU112" s="522">
        <v>4</v>
      </c>
      <c r="AV112" s="479">
        <v>0.47916666666666702</v>
      </c>
      <c r="AW112" s="480">
        <v>0.4375</v>
      </c>
      <c r="AX112" s="481"/>
      <c r="AY112" s="482"/>
      <c r="AZ112" s="483"/>
      <c r="BA112" s="483"/>
      <c r="BB112" s="484"/>
      <c r="BC112" s="486" t="s">
        <v>638</v>
      </c>
      <c r="BD112" s="487"/>
      <c r="BE112" s="487"/>
      <c r="BF112" s="487"/>
      <c r="BG112" s="487"/>
      <c r="BH112" s="487"/>
      <c r="BI112" s="488"/>
      <c r="BJ112" s="474">
        <v>2</v>
      </c>
      <c r="BK112" s="475"/>
      <c r="BL112" s="212">
        <v>2</v>
      </c>
      <c r="BM112" s="213" t="s">
        <v>135</v>
      </c>
      <c r="BN112" s="212">
        <v>0</v>
      </c>
      <c r="BO112" s="474">
        <v>2</v>
      </c>
      <c r="BP112" s="475"/>
      <c r="BQ112" s="491" t="s">
        <v>630</v>
      </c>
      <c r="BR112" s="492"/>
      <c r="BS112" s="492"/>
      <c r="BT112" s="492"/>
      <c r="BU112" s="492"/>
      <c r="BV112" s="492"/>
      <c r="BW112" s="493"/>
      <c r="BX112" s="482"/>
      <c r="BY112" s="483"/>
      <c r="BZ112" s="483"/>
      <c r="CA112" s="484"/>
      <c r="CB112" s="503" t="s">
        <v>779</v>
      </c>
      <c r="CC112" s="504"/>
      <c r="CD112" s="504"/>
      <c r="CE112" s="504"/>
      <c r="CF112" s="504"/>
      <c r="CG112" s="504"/>
      <c r="CH112" s="504"/>
      <c r="CI112" s="505"/>
      <c r="CK112" s="68" t="s">
        <v>143</v>
      </c>
      <c r="CL112" s="68" t="s">
        <v>127</v>
      </c>
    </row>
    <row r="113" spans="1:90" ht="20.149999999999999" customHeight="1" x14ac:dyDescent="0.55000000000000004">
      <c r="B113" s="580"/>
      <c r="C113" s="479"/>
      <c r="D113" s="480"/>
      <c r="E113" s="481"/>
      <c r="F113" s="485"/>
      <c r="G113" s="483"/>
      <c r="H113" s="483"/>
      <c r="I113" s="484"/>
      <c r="J113" s="489"/>
      <c r="K113" s="489"/>
      <c r="L113" s="489"/>
      <c r="M113" s="489"/>
      <c r="N113" s="489"/>
      <c r="O113" s="489"/>
      <c r="P113" s="490"/>
      <c r="Q113" s="476"/>
      <c r="R113" s="477"/>
      <c r="S113" s="210">
        <v>1</v>
      </c>
      <c r="T113" s="211" t="s">
        <v>135</v>
      </c>
      <c r="U113" s="210">
        <v>2</v>
      </c>
      <c r="V113" s="476"/>
      <c r="W113" s="477"/>
      <c r="X113" s="494"/>
      <c r="Y113" s="495"/>
      <c r="Z113" s="495"/>
      <c r="AA113" s="495"/>
      <c r="AB113" s="495"/>
      <c r="AC113" s="495"/>
      <c r="AD113" s="496"/>
      <c r="AE113" s="485"/>
      <c r="AF113" s="483"/>
      <c r="AG113" s="483"/>
      <c r="AH113" s="484"/>
      <c r="AI113" s="506"/>
      <c r="AJ113" s="504"/>
      <c r="AK113" s="504"/>
      <c r="AL113" s="504"/>
      <c r="AM113" s="504"/>
      <c r="AN113" s="504"/>
      <c r="AO113" s="504"/>
      <c r="AP113" s="505"/>
      <c r="AU113" s="522"/>
      <c r="AV113" s="479"/>
      <c r="AW113" s="480"/>
      <c r="AX113" s="481"/>
      <c r="AY113" s="485"/>
      <c r="AZ113" s="483"/>
      <c r="BA113" s="483"/>
      <c r="BB113" s="484"/>
      <c r="BC113" s="489"/>
      <c r="BD113" s="489"/>
      <c r="BE113" s="489"/>
      <c r="BF113" s="489"/>
      <c r="BG113" s="489"/>
      <c r="BH113" s="489"/>
      <c r="BI113" s="490"/>
      <c r="BJ113" s="476"/>
      <c r="BK113" s="477"/>
      <c r="BL113" s="210">
        <v>0</v>
      </c>
      <c r="BM113" s="211" t="s">
        <v>135</v>
      </c>
      <c r="BN113" s="210">
        <v>2</v>
      </c>
      <c r="BO113" s="476"/>
      <c r="BP113" s="477"/>
      <c r="BQ113" s="494"/>
      <c r="BR113" s="495"/>
      <c r="BS113" s="495"/>
      <c r="BT113" s="495"/>
      <c r="BU113" s="495"/>
      <c r="BV113" s="495"/>
      <c r="BW113" s="496"/>
      <c r="BX113" s="485"/>
      <c r="BY113" s="483"/>
      <c r="BZ113" s="483"/>
      <c r="CA113" s="484"/>
      <c r="CB113" s="506"/>
      <c r="CC113" s="504"/>
      <c r="CD113" s="504"/>
      <c r="CE113" s="504"/>
      <c r="CF113" s="504"/>
      <c r="CG113" s="504"/>
      <c r="CH113" s="504"/>
      <c r="CI113" s="505"/>
    </row>
    <row r="114" spans="1:90" ht="20.149999999999999" customHeight="1" x14ac:dyDescent="0.55000000000000004">
      <c r="B114" s="579">
        <v>5</v>
      </c>
      <c r="C114" s="479">
        <v>0.51388888888888895</v>
      </c>
      <c r="D114" s="480"/>
      <c r="E114" s="481"/>
      <c r="F114" s="482"/>
      <c r="G114" s="483"/>
      <c r="H114" s="483"/>
      <c r="I114" s="484"/>
      <c r="J114" s="486" t="s">
        <v>615</v>
      </c>
      <c r="K114" s="487"/>
      <c r="L114" s="487"/>
      <c r="M114" s="487"/>
      <c r="N114" s="487"/>
      <c r="O114" s="487"/>
      <c r="P114" s="488"/>
      <c r="Q114" s="474">
        <v>4</v>
      </c>
      <c r="R114" s="475"/>
      <c r="S114" s="212">
        <v>2</v>
      </c>
      <c r="T114" s="213" t="s">
        <v>135</v>
      </c>
      <c r="U114" s="212">
        <v>0</v>
      </c>
      <c r="V114" s="474">
        <v>0</v>
      </c>
      <c r="W114" s="475"/>
      <c r="X114" s="491" t="s">
        <v>658</v>
      </c>
      <c r="Y114" s="492"/>
      <c r="Z114" s="492"/>
      <c r="AA114" s="492"/>
      <c r="AB114" s="492"/>
      <c r="AC114" s="492"/>
      <c r="AD114" s="493"/>
      <c r="AE114" s="482"/>
      <c r="AF114" s="483"/>
      <c r="AG114" s="483"/>
      <c r="AH114" s="484"/>
      <c r="AI114" s="497" t="s">
        <v>755</v>
      </c>
      <c r="AJ114" s="498"/>
      <c r="AK114" s="498"/>
      <c r="AL114" s="498"/>
      <c r="AM114" s="498"/>
      <c r="AN114" s="498"/>
      <c r="AO114" s="498"/>
      <c r="AP114" s="499"/>
      <c r="AR114" s="68">
        <v>8</v>
      </c>
      <c r="AS114" s="68">
        <v>2</v>
      </c>
      <c r="AU114" s="522">
        <v>5</v>
      </c>
      <c r="AV114" s="479">
        <v>0.51388888888888895</v>
      </c>
      <c r="AW114" s="480"/>
      <c r="AX114" s="481"/>
      <c r="AY114" s="482"/>
      <c r="AZ114" s="483"/>
      <c r="BA114" s="483"/>
      <c r="BB114" s="484"/>
      <c r="BC114" s="486" t="s">
        <v>637</v>
      </c>
      <c r="BD114" s="487"/>
      <c r="BE114" s="487"/>
      <c r="BF114" s="487"/>
      <c r="BG114" s="487"/>
      <c r="BH114" s="487"/>
      <c r="BI114" s="488"/>
      <c r="BJ114" s="474">
        <v>5</v>
      </c>
      <c r="BK114" s="475"/>
      <c r="BL114" s="212">
        <v>2</v>
      </c>
      <c r="BM114" s="213" t="s">
        <v>135</v>
      </c>
      <c r="BN114" s="212">
        <v>0</v>
      </c>
      <c r="BO114" s="474">
        <v>0</v>
      </c>
      <c r="BP114" s="475"/>
      <c r="BQ114" s="491" t="s">
        <v>669</v>
      </c>
      <c r="BR114" s="492"/>
      <c r="BS114" s="492"/>
      <c r="BT114" s="492"/>
      <c r="BU114" s="492"/>
      <c r="BV114" s="492"/>
      <c r="BW114" s="493"/>
      <c r="BX114" s="482"/>
      <c r="BY114" s="483"/>
      <c r="BZ114" s="483"/>
      <c r="CA114" s="484"/>
      <c r="CB114" s="497" t="s">
        <v>780</v>
      </c>
      <c r="CC114" s="498"/>
      <c r="CD114" s="498"/>
      <c r="CE114" s="498"/>
      <c r="CF114" s="498"/>
      <c r="CG114" s="498"/>
      <c r="CH114" s="498"/>
      <c r="CI114" s="499"/>
      <c r="CK114" s="68" t="s">
        <v>123</v>
      </c>
      <c r="CL114" s="68" t="s">
        <v>119</v>
      </c>
    </row>
    <row r="115" spans="1:90" ht="20.149999999999999" customHeight="1" x14ac:dyDescent="0.55000000000000004">
      <c r="B115" s="579"/>
      <c r="C115" s="479"/>
      <c r="D115" s="480"/>
      <c r="E115" s="481"/>
      <c r="F115" s="485"/>
      <c r="G115" s="483"/>
      <c r="H115" s="483"/>
      <c r="I115" s="484"/>
      <c r="J115" s="489"/>
      <c r="K115" s="489"/>
      <c r="L115" s="489"/>
      <c r="M115" s="489"/>
      <c r="N115" s="489"/>
      <c r="O115" s="489"/>
      <c r="P115" s="490"/>
      <c r="Q115" s="476"/>
      <c r="R115" s="477"/>
      <c r="S115" s="210">
        <v>2</v>
      </c>
      <c r="T115" s="211" t="s">
        <v>135</v>
      </c>
      <c r="U115" s="210">
        <v>0</v>
      </c>
      <c r="V115" s="476"/>
      <c r="W115" s="477"/>
      <c r="X115" s="494"/>
      <c r="Y115" s="495"/>
      <c r="Z115" s="495"/>
      <c r="AA115" s="495"/>
      <c r="AB115" s="495"/>
      <c r="AC115" s="495"/>
      <c r="AD115" s="496"/>
      <c r="AE115" s="485"/>
      <c r="AF115" s="483"/>
      <c r="AG115" s="483"/>
      <c r="AH115" s="484"/>
      <c r="AI115" s="500"/>
      <c r="AJ115" s="501"/>
      <c r="AK115" s="501"/>
      <c r="AL115" s="501"/>
      <c r="AM115" s="501"/>
      <c r="AN115" s="501"/>
      <c r="AO115" s="501"/>
      <c r="AP115" s="502"/>
      <c r="AU115" s="522"/>
      <c r="AV115" s="479"/>
      <c r="AW115" s="480"/>
      <c r="AX115" s="481"/>
      <c r="AY115" s="485"/>
      <c r="AZ115" s="483"/>
      <c r="BA115" s="483"/>
      <c r="BB115" s="484"/>
      <c r="BC115" s="489"/>
      <c r="BD115" s="489"/>
      <c r="BE115" s="489"/>
      <c r="BF115" s="489"/>
      <c r="BG115" s="489"/>
      <c r="BH115" s="489"/>
      <c r="BI115" s="490"/>
      <c r="BJ115" s="476"/>
      <c r="BK115" s="477"/>
      <c r="BL115" s="210">
        <v>3</v>
      </c>
      <c r="BM115" s="211" t="s">
        <v>135</v>
      </c>
      <c r="BN115" s="210">
        <v>0</v>
      </c>
      <c r="BO115" s="476"/>
      <c r="BP115" s="477"/>
      <c r="BQ115" s="494"/>
      <c r="BR115" s="495"/>
      <c r="BS115" s="495"/>
      <c r="BT115" s="495"/>
      <c r="BU115" s="495"/>
      <c r="BV115" s="495"/>
      <c r="BW115" s="496"/>
      <c r="BX115" s="485"/>
      <c r="BY115" s="483"/>
      <c r="BZ115" s="483"/>
      <c r="CA115" s="484"/>
      <c r="CB115" s="500"/>
      <c r="CC115" s="501"/>
      <c r="CD115" s="501"/>
      <c r="CE115" s="501"/>
      <c r="CF115" s="501"/>
      <c r="CG115" s="501"/>
      <c r="CH115" s="501"/>
      <c r="CI115" s="502"/>
    </row>
    <row r="116" spans="1:90" ht="20.149999999999999" customHeight="1" x14ac:dyDescent="0.55000000000000004">
      <c r="B116" s="580">
        <v>6</v>
      </c>
      <c r="C116" s="479">
        <v>0.54861111111111105</v>
      </c>
      <c r="D116" s="480">
        <v>0.4375</v>
      </c>
      <c r="E116" s="481"/>
      <c r="F116" s="482"/>
      <c r="G116" s="483"/>
      <c r="H116" s="483"/>
      <c r="I116" s="484"/>
      <c r="J116" s="486" t="s">
        <v>628</v>
      </c>
      <c r="K116" s="487"/>
      <c r="L116" s="487"/>
      <c r="M116" s="487"/>
      <c r="N116" s="487"/>
      <c r="O116" s="487"/>
      <c r="P116" s="488"/>
      <c r="Q116" s="474">
        <v>2</v>
      </c>
      <c r="R116" s="475"/>
      <c r="S116" s="212">
        <v>1</v>
      </c>
      <c r="T116" s="213" t="s">
        <v>135</v>
      </c>
      <c r="U116" s="212">
        <v>0</v>
      </c>
      <c r="V116" s="474">
        <v>0</v>
      </c>
      <c r="W116" s="475"/>
      <c r="X116" s="491" t="s">
        <v>660</v>
      </c>
      <c r="Y116" s="492"/>
      <c r="Z116" s="492"/>
      <c r="AA116" s="492"/>
      <c r="AB116" s="492"/>
      <c r="AC116" s="492"/>
      <c r="AD116" s="493"/>
      <c r="AE116" s="482"/>
      <c r="AF116" s="483"/>
      <c r="AG116" s="483"/>
      <c r="AH116" s="484"/>
      <c r="AI116" s="503" t="s">
        <v>690</v>
      </c>
      <c r="AJ116" s="504"/>
      <c r="AK116" s="504"/>
      <c r="AL116" s="504"/>
      <c r="AM116" s="504"/>
      <c r="AN116" s="504"/>
      <c r="AO116" s="504"/>
      <c r="AP116" s="505"/>
      <c r="AR116" s="68">
        <v>10</v>
      </c>
      <c r="AS116" s="68">
        <v>4</v>
      </c>
      <c r="AU116" s="522">
        <v>6</v>
      </c>
      <c r="AV116" s="479">
        <v>0.54861111111111105</v>
      </c>
      <c r="AW116" s="480">
        <v>0.4375</v>
      </c>
      <c r="AX116" s="481"/>
      <c r="AY116" s="482"/>
      <c r="AZ116" s="483"/>
      <c r="BA116" s="483"/>
      <c r="BB116" s="484"/>
      <c r="BC116" s="486" t="s">
        <v>630</v>
      </c>
      <c r="BD116" s="487"/>
      <c r="BE116" s="487"/>
      <c r="BF116" s="487"/>
      <c r="BG116" s="487"/>
      <c r="BH116" s="487"/>
      <c r="BI116" s="488"/>
      <c r="BJ116" s="474">
        <v>1</v>
      </c>
      <c r="BK116" s="475"/>
      <c r="BL116" s="212">
        <v>0</v>
      </c>
      <c r="BM116" s="213" t="s">
        <v>135</v>
      </c>
      <c r="BN116" s="212">
        <v>0</v>
      </c>
      <c r="BO116" s="474">
        <v>1</v>
      </c>
      <c r="BP116" s="475"/>
      <c r="BQ116" s="491" t="s">
        <v>661</v>
      </c>
      <c r="BR116" s="492"/>
      <c r="BS116" s="492"/>
      <c r="BT116" s="492"/>
      <c r="BU116" s="492"/>
      <c r="BV116" s="492"/>
      <c r="BW116" s="493"/>
      <c r="BX116" s="482"/>
      <c r="BY116" s="483"/>
      <c r="BZ116" s="483"/>
      <c r="CA116" s="484"/>
      <c r="CB116" s="503" t="s">
        <v>781</v>
      </c>
      <c r="CC116" s="504"/>
      <c r="CD116" s="504"/>
      <c r="CE116" s="504"/>
      <c r="CF116" s="504"/>
      <c r="CG116" s="504"/>
      <c r="CH116" s="504"/>
      <c r="CI116" s="505"/>
      <c r="CK116" s="68" t="s">
        <v>127</v>
      </c>
      <c r="CL116" s="68" t="s">
        <v>115</v>
      </c>
    </row>
    <row r="117" spans="1:90" ht="20.149999999999999" customHeight="1" x14ac:dyDescent="0.55000000000000004">
      <c r="B117" s="580"/>
      <c r="C117" s="479"/>
      <c r="D117" s="480"/>
      <c r="E117" s="481"/>
      <c r="F117" s="485"/>
      <c r="G117" s="483"/>
      <c r="H117" s="483"/>
      <c r="I117" s="484"/>
      <c r="J117" s="489"/>
      <c r="K117" s="489"/>
      <c r="L117" s="489"/>
      <c r="M117" s="489"/>
      <c r="N117" s="489"/>
      <c r="O117" s="489"/>
      <c r="P117" s="490"/>
      <c r="Q117" s="476"/>
      <c r="R117" s="477"/>
      <c r="S117" s="210">
        <v>1</v>
      </c>
      <c r="T117" s="211" t="s">
        <v>135</v>
      </c>
      <c r="U117" s="210">
        <v>0</v>
      </c>
      <c r="V117" s="476"/>
      <c r="W117" s="477"/>
      <c r="X117" s="494"/>
      <c r="Y117" s="495"/>
      <c r="Z117" s="495"/>
      <c r="AA117" s="495"/>
      <c r="AB117" s="495"/>
      <c r="AC117" s="495"/>
      <c r="AD117" s="496"/>
      <c r="AE117" s="485"/>
      <c r="AF117" s="483"/>
      <c r="AG117" s="483"/>
      <c r="AH117" s="484"/>
      <c r="AI117" s="500"/>
      <c r="AJ117" s="501"/>
      <c r="AK117" s="501"/>
      <c r="AL117" s="501"/>
      <c r="AM117" s="501"/>
      <c r="AN117" s="501"/>
      <c r="AO117" s="501"/>
      <c r="AP117" s="502"/>
      <c r="AU117" s="522"/>
      <c r="AV117" s="479"/>
      <c r="AW117" s="480"/>
      <c r="AX117" s="481"/>
      <c r="AY117" s="485"/>
      <c r="AZ117" s="483"/>
      <c r="BA117" s="483"/>
      <c r="BB117" s="484"/>
      <c r="BC117" s="489"/>
      <c r="BD117" s="489"/>
      <c r="BE117" s="489"/>
      <c r="BF117" s="489"/>
      <c r="BG117" s="489"/>
      <c r="BH117" s="489"/>
      <c r="BI117" s="490"/>
      <c r="BJ117" s="476"/>
      <c r="BK117" s="477"/>
      <c r="BL117" s="210">
        <v>1</v>
      </c>
      <c r="BM117" s="211" t="s">
        <v>135</v>
      </c>
      <c r="BN117" s="210">
        <v>1</v>
      </c>
      <c r="BO117" s="476"/>
      <c r="BP117" s="477"/>
      <c r="BQ117" s="494"/>
      <c r="BR117" s="495"/>
      <c r="BS117" s="495"/>
      <c r="BT117" s="495"/>
      <c r="BU117" s="495"/>
      <c r="BV117" s="495"/>
      <c r="BW117" s="496"/>
      <c r="BX117" s="485"/>
      <c r="BY117" s="483"/>
      <c r="BZ117" s="483"/>
      <c r="CA117" s="484"/>
      <c r="CB117" s="500"/>
      <c r="CC117" s="501"/>
      <c r="CD117" s="501"/>
      <c r="CE117" s="501"/>
      <c r="CF117" s="501"/>
      <c r="CG117" s="501"/>
      <c r="CH117" s="501"/>
      <c r="CI117" s="502"/>
    </row>
    <row r="118" spans="1:90" ht="20.149999999999999" customHeight="1" x14ac:dyDescent="0.55000000000000004">
      <c r="B118" s="581">
        <v>7</v>
      </c>
      <c r="C118" s="513">
        <v>0.58333333333333304</v>
      </c>
      <c r="D118" s="514">
        <v>0.4375</v>
      </c>
      <c r="E118" s="515"/>
      <c r="F118" s="528"/>
      <c r="G118" s="501"/>
      <c r="H118" s="501"/>
      <c r="I118" s="502"/>
      <c r="J118" s="532" t="s">
        <v>622</v>
      </c>
      <c r="K118" s="533"/>
      <c r="L118" s="533"/>
      <c r="M118" s="533"/>
      <c r="N118" s="533"/>
      <c r="O118" s="533"/>
      <c r="P118" s="534"/>
      <c r="Q118" s="519">
        <v>1</v>
      </c>
      <c r="R118" s="520"/>
      <c r="S118" s="208">
        <v>0</v>
      </c>
      <c r="T118" s="209" t="s">
        <v>135</v>
      </c>
      <c r="U118" s="208">
        <v>0</v>
      </c>
      <c r="V118" s="519">
        <v>1</v>
      </c>
      <c r="W118" s="520"/>
      <c r="X118" s="537" t="s">
        <v>635</v>
      </c>
      <c r="Y118" s="538"/>
      <c r="Z118" s="538"/>
      <c r="AA118" s="538"/>
      <c r="AB118" s="538"/>
      <c r="AC118" s="538"/>
      <c r="AD118" s="539"/>
      <c r="AE118" s="528"/>
      <c r="AF118" s="501"/>
      <c r="AG118" s="501"/>
      <c r="AH118" s="502"/>
      <c r="AI118" s="497" t="s">
        <v>683</v>
      </c>
      <c r="AJ118" s="498"/>
      <c r="AK118" s="498"/>
      <c r="AL118" s="498"/>
      <c r="AM118" s="498"/>
      <c r="AN118" s="498"/>
      <c r="AO118" s="498"/>
      <c r="AP118" s="499"/>
      <c r="AR118" s="68">
        <v>1</v>
      </c>
      <c r="AS118" s="68">
        <v>5</v>
      </c>
      <c r="AU118" s="521">
        <v>7</v>
      </c>
      <c r="AV118" s="513">
        <v>0.58333333333333304</v>
      </c>
      <c r="AW118" s="514">
        <v>0.4375</v>
      </c>
      <c r="AX118" s="515"/>
      <c r="AY118" s="528"/>
      <c r="AZ118" s="501"/>
      <c r="BA118" s="501"/>
      <c r="BB118" s="502"/>
      <c r="BC118" s="532"/>
      <c r="BD118" s="533"/>
      <c r="BE118" s="533"/>
      <c r="BF118" s="533"/>
      <c r="BG118" s="533"/>
      <c r="BH118" s="533"/>
      <c r="BI118" s="534"/>
      <c r="BJ118" s="519" t="s">
        <v>608</v>
      </c>
      <c r="BK118" s="520"/>
      <c r="BL118" s="208"/>
      <c r="BM118" s="209" t="s">
        <v>135</v>
      </c>
      <c r="BN118" s="208"/>
      <c r="BO118" s="519" t="s">
        <v>608</v>
      </c>
      <c r="BP118" s="520"/>
      <c r="BQ118" s="537"/>
      <c r="BR118" s="538"/>
      <c r="BS118" s="538"/>
      <c r="BT118" s="538"/>
      <c r="BU118" s="538"/>
      <c r="BV118" s="538"/>
      <c r="BW118" s="539"/>
      <c r="BX118" s="528"/>
      <c r="BY118" s="501"/>
      <c r="BZ118" s="501"/>
      <c r="CA118" s="502"/>
      <c r="CB118" s="497"/>
      <c r="CC118" s="498"/>
      <c r="CD118" s="498"/>
      <c r="CE118" s="498"/>
      <c r="CF118" s="498"/>
      <c r="CG118" s="498"/>
      <c r="CH118" s="498"/>
      <c r="CI118" s="499"/>
    </row>
    <row r="119" spans="1:90" ht="20.149999999999999" customHeight="1" x14ac:dyDescent="0.55000000000000004">
      <c r="B119" s="582"/>
      <c r="C119" s="543"/>
      <c r="D119" s="544"/>
      <c r="E119" s="545"/>
      <c r="F119" s="529"/>
      <c r="G119" s="530"/>
      <c r="H119" s="530"/>
      <c r="I119" s="531"/>
      <c r="J119" s="535"/>
      <c r="K119" s="535"/>
      <c r="L119" s="535"/>
      <c r="M119" s="535"/>
      <c r="N119" s="535"/>
      <c r="O119" s="535"/>
      <c r="P119" s="536"/>
      <c r="Q119" s="526"/>
      <c r="R119" s="527"/>
      <c r="S119" s="214">
        <v>1</v>
      </c>
      <c r="T119" s="215" t="s">
        <v>135</v>
      </c>
      <c r="U119" s="214">
        <v>1</v>
      </c>
      <c r="V119" s="526"/>
      <c r="W119" s="527"/>
      <c r="X119" s="540"/>
      <c r="Y119" s="541"/>
      <c r="Z119" s="541"/>
      <c r="AA119" s="541"/>
      <c r="AB119" s="541"/>
      <c r="AC119" s="541"/>
      <c r="AD119" s="542"/>
      <c r="AE119" s="529"/>
      <c r="AF119" s="530"/>
      <c r="AG119" s="530"/>
      <c r="AH119" s="531"/>
      <c r="AI119" s="546"/>
      <c r="AJ119" s="547"/>
      <c r="AK119" s="547"/>
      <c r="AL119" s="547"/>
      <c r="AM119" s="547"/>
      <c r="AN119" s="547"/>
      <c r="AO119" s="547"/>
      <c r="AP119" s="548"/>
      <c r="AU119" s="567"/>
      <c r="AV119" s="543"/>
      <c r="AW119" s="544"/>
      <c r="AX119" s="545"/>
      <c r="AY119" s="529"/>
      <c r="AZ119" s="530"/>
      <c r="BA119" s="530"/>
      <c r="BB119" s="531"/>
      <c r="BC119" s="535"/>
      <c r="BD119" s="535"/>
      <c r="BE119" s="535"/>
      <c r="BF119" s="535"/>
      <c r="BG119" s="535"/>
      <c r="BH119" s="535"/>
      <c r="BI119" s="536"/>
      <c r="BJ119" s="526"/>
      <c r="BK119" s="527"/>
      <c r="BL119" s="214"/>
      <c r="BM119" s="215" t="s">
        <v>135</v>
      </c>
      <c r="BN119" s="214"/>
      <c r="BO119" s="526"/>
      <c r="BP119" s="527"/>
      <c r="BQ119" s="540"/>
      <c r="BR119" s="541"/>
      <c r="BS119" s="541"/>
      <c r="BT119" s="541"/>
      <c r="BU119" s="541"/>
      <c r="BV119" s="541"/>
      <c r="BW119" s="542"/>
      <c r="BX119" s="529"/>
      <c r="BY119" s="530"/>
      <c r="BZ119" s="530"/>
      <c r="CA119" s="531"/>
      <c r="CB119" s="546"/>
      <c r="CC119" s="547"/>
      <c r="CD119" s="547"/>
      <c r="CE119" s="547"/>
      <c r="CF119" s="547"/>
      <c r="CG119" s="547"/>
      <c r="CH119" s="547"/>
      <c r="CI119" s="548"/>
    </row>
    <row r="120" spans="1:90" s="67" customFormat="1" ht="15.75" customHeight="1" x14ac:dyDescent="0.55000000000000004">
      <c r="A120" s="71"/>
      <c r="B120" s="72"/>
      <c r="C120" s="73"/>
      <c r="D120" s="73"/>
      <c r="E120" s="73"/>
      <c r="F120" s="72"/>
      <c r="G120" s="72"/>
      <c r="H120" s="72"/>
      <c r="I120" s="72"/>
      <c r="J120" s="72"/>
      <c r="K120" s="74"/>
      <c r="L120" s="74"/>
      <c r="M120" s="75"/>
      <c r="N120" s="76"/>
      <c r="O120" s="75"/>
      <c r="P120" s="74"/>
      <c r="Q120" s="74"/>
      <c r="R120" s="72"/>
      <c r="S120" s="72"/>
      <c r="T120" s="72"/>
      <c r="U120" s="72"/>
      <c r="V120" s="72"/>
      <c r="W120" s="79"/>
      <c r="X120" s="79"/>
      <c r="Y120" s="79"/>
      <c r="Z120" s="79"/>
      <c r="AA120" s="79"/>
      <c r="AB120" s="79"/>
      <c r="AC120" s="71"/>
      <c r="AT120" s="71"/>
      <c r="AU120" s="72"/>
      <c r="AV120" s="73"/>
      <c r="AW120" s="73"/>
      <c r="AX120" s="73"/>
      <c r="AY120" s="72"/>
      <c r="AZ120" s="72"/>
      <c r="BA120" s="72"/>
      <c r="BB120" s="72"/>
      <c r="BC120" s="72"/>
      <c r="BD120" s="74"/>
      <c r="BE120" s="74"/>
      <c r="BF120" s="75"/>
      <c r="BG120" s="76"/>
      <c r="BH120" s="75"/>
      <c r="BI120" s="74"/>
      <c r="BJ120" s="74"/>
      <c r="BK120" s="72"/>
      <c r="BL120" s="72"/>
      <c r="BM120" s="72"/>
      <c r="BN120" s="72"/>
      <c r="BO120" s="72"/>
      <c r="BP120" s="79"/>
      <c r="BQ120" s="79"/>
      <c r="BR120" s="79"/>
      <c r="BS120" s="79"/>
      <c r="BT120" s="79"/>
      <c r="BU120" s="79"/>
      <c r="BV120" s="71"/>
    </row>
    <row r="121" spans="1:90" ht="20.25" customHeight="1" x14ac:dyDescent="0.55000000000000004">
      <c r="D121" s="596" t="s">
        <v>136</v>
      </c>
      <c r="E121" s="597"/>
      <c r="F121" s="597"/>
      <c r="G121" s="597"/>
      <c r="H121" s="597"/>
      <c r="I121" s="597"/>
      <c r="J121" s="597" t="s">
        <v>132</v>
      </c>
      <c r="K121" s="597"/>
      <c r="L121" s="597"/>
      <c r="M121" s="597"/>
      <c r="N121" s="597"/>
      <c r="O121" s="597"/>
      <c r="P121" s="597"/>
      <c r="Q121" s="597"/>
      <c r="R121" s="598" t="s">
        <v>137</v>
      </c>
      <c r="S121" s="598"/>
      <c r="T121" s="598"/>
      <c r="U121" s="598"/>
      <c r="V121" s="598"/>
      <c r="W121" s="598"/>
      <c r="X121" s="598"/>
      <c r="Y121" s="598"/>
      <c r="Z121" s="598"/>
      <c r="AA121" s="599" t="s">
        <v>138</v>
      </c>
      <c r="AB121" s="599"/>
      <c r="AC121" s="599"/>
      <c r="AD121" s="599" t="s">
        <v>139</v>
      </c>
      <c r="AE121" s="599"/>
      <c r="AF121" s="599"/>
      <c r="AG121" s="599"/>
      <c r="AH121" s="599"/>
      <c r="AI121" s="599"/>
      <c r="AJ121" s="599"/>
      <c r="AK121" s="599"/>
      <c r="AL121" s="599"/>
      <c r="AM121" s="600"/>
      <c r="AW121" s="596" t="s">
        <v>136</v>
      </c>
      <c r="AX121" s="597"/>
      <c r="AY121" s="597"/>
      <c r="AZ121" s="597"/>
      <c r="BA121" s="597"/>
      <c r="BB121" s="597"/>
      <c r="BC121" s="597" t="s">
        <v>132</v>
      </c>
      <c r="BD121" s="597"/>
      <c r="BE121" s="597"/>
      <c r="BF121" s="597"/>
      <c r="BG121" s="597"/>
      <c r="BH121" s="597"/>
      <c r="BI121" s="597"/>
      <c r="BJ121" s="597"/>
      <c r="BK121" s="598" t="s">
        <v>137</v>
      </c>
      <c r="BL121" s="598"/>
      <c r="BM121" s="598"/>
      <c r="BN121" s="598"/>
      <c r="BO121" s="598"/>
      <c r="BP121" s="598"/>
      <c r="BQ121" s="598"/>
      <c r="BR121" s="598"/>
      <c r="BS121" s="598"/>
      <c r="BT121" s="599" t="s">
        <v>138</v>
      </c>
      <c r="BU121" s="599"/>
      <c r="BV121" s="599"/>
      <c r="BW121" s="599" t="s">
        <v>139</v>
      </c>
      <c r="BX121" s="599"/>
      <c r="BY121" s="599"/>
      <c r="BZ121" s="599"/>
      <c r="CA121" s="599"/>
      <c r="CB121" s="599"/>
      <c r="CC121" s="599"/>
      <c r="CD121" s="599"/>
      <c r="CE121" s="599"/>
      <c r="CF121" s="600"/>
    </row>
    <row r="122" spans="1:90" ht="30" customHeight="1" x14ac:dyDescent="0.55000000000000004">
      <c r="D122" s="601" t="s">
        <v>140</v>
      </c>
      <c r="E122" s="602"/>
      <c r="F122" s="602"/>
      <c r="G122" s="602"/>
      <c r="H122" s="602"/>
      <c r="I122" s="602"/>
      <c r="J122" s="602"/>
      <c r="K122" s="602"/>
      <c r="L122" s="602"/>
      <c r="M122" s="602"/>
      <c r="N122" s="602"/>
      <c r="O122" s="602"/>
      <c r="P122" s="602"/>
      <c r="Q122" s="602"/>
      <c r="R122" s="603"/>
      <c r="S122" s="603"/>
      <c r="T122" s="603"/>
      <c r="U122" s="603"/>
      <c r="V122" s="603"/>
      <c r="W122" s="603"/>
      <c r="X122" s="603"/>
      <c r="Y122" s="603"/>
      <c r="Z122" s="603"/>
      <c r="AA122" s="604"/>
      <c r="AB122" s="604"/>
      <c r="AC122" s="604"/>
      <c r="AD122" s="605"/>
      <c r="AE122" s="605"/>
      <c r="AF122" s="605"/>
      <c r="AG122" s="605"/>
      <c r="AH122" s="605"/>
      <c r="AI122" s="605"/>
      <c r="AJ122" s="605"/>
      <c r="AK122" s="605"/>
      <c r="AL122" s="605"/>
      <c r="AM122" s="606"/>
      <c r="AW122" s="601" t="s">
        <v>140</v>
      </c>
      <c r="AX122" s="602"/>
      <c r="AY122" s="602"/>
      <c r="AZ122" s="602"/>
      <c r="BA122" s="602"/>
      <c r="BB122" s="602"/>
      <c r="BC122" s="602"/>
      <c r="BD122" s="602"/>
      <c r="BE122" s="602"/>
      <c r="BF122" s="602"/>
      <c r="BG122" s="602"/>
      <c r="BH122" s="602"/>
      <c r="BI122" s="602"/>
      <c r="BJ122" s="602"/>
      <c r="BK122" s="603"/>
      <c r="BL122" s="603"/>
      <c r="BM122" s="603"/>
      <c r="BN122" s="603"/>
      <c r="BO122" s="603"/>
      <c r="BP122" s="603"/>
      <c r="BQ122" s="603"/>
      <c r="BR122" s="603"/>
      <c r="BS122" s="603"/>
      <c r="BT122" s="604"/>
      <c r="BU122" s="604"/>
      <c r="BV122" s="604"/>
      <c r="BW122" s="613"/>
      <c r="BX122" s="614"/>
      <c r="BY122" s="614"/>
      <c r="BZ122" s="614"/>
      <c r="CA122" s="614"/>
      <c r="CB122" s="614"/>
      <c r="CC122" s="614"/>
      <c r="CD122" s="614"/>
      <c r="CE122" s="614"/>
      <c r="CF122" s="615"/>
    </row>
    <row r="123" spans="1:90" ht="30" customHeight="1" x14ac:dyDescent="0.55000000000000004">
      <c r="D123" s="584" t="s">
        <v>140</v>
      </c>
      <c r="E123" s="585"/>
      <c r="F123" s="585"/>
      <c r="G123" s="585"/>
      <c r="H123" s="585"/>
      <c r="I123" s="585"/>
      <c r="J123" s="585"/>
      <c r="K123" s="585"/>
      <c r="L123" s="585"/>
      <c r="M123" s="585"/>
      <c r="N123" s="585"/>
      <c r="O123" s="585"/>
      <c r="P123" s="585"/>
      <c r="Q123" s="585"/>
      <c r="R123" s="586"/>
      <c r="S123" s="586"/>
      <c r="T123" s="586"/>
      <c r="U123" s="586"/>
      <c r="V123" s="586"/>
      <c r="W123" s="586"/>
      <c r="X123" s="586"/>
      <c r="Y123" s="586"/>
      <c r="Z123" s="586"/>
      <c r="AA123" s="587"/>
      <c r="AB123" s="587"/>
      <c r="AC123" s="587"/>
      <c r="AD123" s="588"/>
      <c r="AE123" s="588"/>
      <c r="AF123" s="588"/>
      <c r="AG123" s="588"/>
      <c r="AH123" s="588"/>
      <c r="AI123" s="588"/>
      <c r="AJ123" s="588"/>
      <c r="AK123" s="588"/>
      <c r="AL123" s="588"/>
      <c r="AM123" s="589"/>
      <c r="AW123" s="584" t="s">
        <v>140</v>
      </c>
      <c r="AX123" s="585"/>
      <c r="AY123" s="585"/>
      <c r="AZ123" s="585"/>
      <c r="BA123" s="585"/>
      <c r="BB123" s="585"/>
      <c r="BC123" s="585"/>
      <c r="BD123" s="585"/>
      <c r="BE123" s="585"/>
      <c r="BF123" s="585"/>
      <c r="BG123" s="585"/>
      <c r="BH123" s="585"/>
      <c r="BI123" s="585"/>
      <c r="BJ123" s="585"/>
      <c r="BK123" s="586"/>
      <c r="BL123" s="586"/>
      <c r="BM123" s="586"/>
      <c r="BN123" s="586"/>
      <c r="BO123" s="586"/>
      <c r="BP123" s="586"/>
      <c r="BQ123" s="586"/>
      <c r="BR123" s="586"/>
      <c r="BS123" s="586"/>
      <c r="BT123" s="587"/>
      <c r="BU123" s="587"/>
      <c r="BV123" s="587"/>
      <c r="BW123" s="588"/>
      <c r="BX123" s="588"/>
      <c r="BY123" s="588"/>
      <c r="BZ123" s="588"/>
      <c r="CA123" s="588"/>
      <c r="CB123" s="588"/>
      <c r="CC123" s="588"/>
      <c r="CD123" s="588"/>
      <c r="CE123" s="588"/>
      <c r="CF123" s="589"/>
    </row>
    <row r="124" spans="1:90" ht="30" customHeight="1" x14ac:dyDescent="0.55000000000000004">
      <c r="D124" s="590" t="s">
        <v>140</v>
      </c>
      <c r="E124" s="591"/>
      <c r="F124" s="591"/>
      <c r="G124" s="591"/>
      <c r="H124" s="591"/>
      <c r="I124" s="591"/>
      <c r="J124" s="591"/>
      <c r="K124" s="591"/>
      <c r="L124" s="591"/>
      <c r="M124" s="591"/>
      <c r="N124" s="591"/>
      <c r="O124" s="591"/>
      <c r="P124" s="591"/>
      <c r="Q124" s="591"/>
      <c r="R124" s="592"/>
      <c r="S124" s="592"/>
      <c r="T124" s="592"/>
      <c r="U124" s="592"/>
      <c r="V124" s="592"/>
      <c r="W124" s="592"/>
      <c r="X124" s="592"/>
      <c r="Y124" s="592"/>
      <c r="Z124" s="592"/>
      <c r="AA124" s="593"/>
      <c r="AB124" s="593"/>
      <c r="AC124" s="593"/>
      <c r="AD124" s="594"/>
      <c r="AE124" s="594"/>
      <c r="AF124" s="594"/>
      <c r="AG124" s="594"/>
      <c r="AH124" s="594"/>
      <c r="AI124" s="594"/>
      <c r="AJ124" s="594"/>
      <c r="AK124" s="594"/>
      <c r="AL124" s="594"/>
      <c r="AM124" s="595"/>
      <c r="AW124" s="590" t="s">
        <v>140</v>
      </c>
      <c r="AX124" s="591"/>
      <c r="AY124" s="591"/>
      <c r="AZ124" s="591"/>
      <c r="BA124" s="591"/>
      <c r="BB124" s="591"/>
      <c r="BC124" s="591"/>
      <c r="BD124" s="591"/>
      <c r="BE124" s="591"/>
      <c r="BF124" s="591"/>
      <c r="BG124" s="591"/>
      <c r="BH124" s="591"/>
      <c r="BI124" s="591"/>
      <c r="BJ124" s="591"/>
      <c r="BK124" s="592"/>
      <c r="BL124" s="592"/>
      <c r="BM124" s="592"/>
      <c r="BN124" s="592"/>
      <c r="BO124" s="592"/>
      <c r="BP124" s="592"/>
      <c r="BQ124" s="592"/>
      <c r="BR124" s="592"/>
      <c r="BS124" s="592"/>
      <c r="BT124" s="593"/>
      <c r="BU124" s="593"/>
      <c r="BV124" s="593"/>
      <c r="BW124" s="594"/>
      <c r="BX124" s="594"/>
      <c r="BY124" s="594"/>
      <c r="BZ124" s="594"/>
      <c r="CA124" s="594"/>
      <c r="CB124" s="594"/>
      <c r="CC124" s="594"/>
      <c r="CD124" s="594"/>
      <c r="CE124" s="594"/>
      <c r="CF124" s="595"/>
    </row>
    <row r="125" spans="1:90" ht="14.25" customHeight="1" x14ac:dyDescent="0.55000000000000004">
      <c r="A125" s="478" t="s">
        <v>148</v>
      </c>
      <c r="B125" s="478"/>
      <c r="C125" s="478"/>
      <c r="D125" s="478"/>
      <c r="E125" s="478"/>
      <c r="F125" s="478"/>
      <c r="G125" s="478"/>
      <c r="H125" s="478"/>
      <c r="I125" s="478"/>
      <c r="J125" s="478"/>
      <c r="K125" s="478"/>
      <c r="L125" s="478"/>
      <c r="M125" s="478"/>
      <c r="N125" s="478"/>
      <c r="O125" s="478"/>
      <c r="P125" s="478"/>
      <c r="Q125" s="478"/>
      <c r="R125" s="478"/>
      <c r="S125" s="478"/>
      <c r="T125" s="478"/>
      <c r="U125" s="478"/>
      <c r="V125" s="478"/>
      <c r="W125" s="478"/>
      <c r="X125" s="478"/>
      <c r="Y125" s="478"/>
      <c r="Z125" s="478"/>
      <c r="AA125" s="478"/>
      <c r="AB125" s="478"/>
      <c r="AC125" s="478"/>
      <c r="AD125" s="478"/>
      <c r="AE125" s="478"/>
      <c r="AF125" s="478"/>
      <c r="AG125" s="478"/>
      <c r="AH125" s="478"/>
      <c r="AI125" s="478"/>
      <c r="AJ125" s="478"/>
      <c r="AK125" s="478"/>
      <c r="AL125" s="478"/>
      <c r="AM125" s="478"/>
      <c r="AN125" s="478"/>
      <c r="AO125" s="478"/>
      <c r="AP125" s="478"/>
      <c r="AQ125" s="478"/>
      <c r="AR125" s="177"/>
      <c r="AS125" s="177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1"/>
      <c r="BN125" s="101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1"/>
      <c r="BZ125" s="101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</row>
    <row r="126" spans="1:90" ht="14.25" customHeight="1" x14ac:dyDescent="0.55000000000000004">
      <c r="A126" s="478"/>
      <c r="B126" s="478"/>
      <c r="C126" s="478"/>
      <c r="D126" s="478"/>
      <c r="E126" s="478"/>
      <c r="F126" s="478"/>
      <c r="G126" s="478"/>
      <c r="H126" s="478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8"/>
      <c r="Z126" s="478"/>
      <c r="AA126" s="478"/>
      <c r="AB126" s="478"/>
      <c r="AC126" s="478"/>
      <c r="AD126" s="478"/>
      <c r="AE126" s="478"/>
      <c r="AF126" s="478"/>
      <c r="AG126" s="478"/>
      <c r="AH126" s="478"/>
      <c r="AI126" s="478"/>
      <c r="AJ126" s="478"/>
      <c r="AK126" s="478"/>
      <c r="AL126" s="478"/>
      <c r="AM126" s="478"/>
      <c r="AN126" s="478"/>
      <c r="AO126" s="478"/>
      <c r="AP126" s="478"/>
      <c r="AQ126" s="478"/>
      <c r="AR126" s="177"/>
      <c r="AS126" s="177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1"/>
      <c r="BN126" s="101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1"/>
      <c r="BZ126" s="101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</row>
    <row r="127" spans="1:90" ht="27.75" customHeight="1" x14ac:dyDescent="0.55000000000000004">
      <c r="C127" s="564" t="s">
        <v>111</v>
      </c>
      <c r="D127" s="564"/>
      <c r="E127" s="564"/>
      <c r="F127" s="564"/>
      <c r="G127" s="565" t="s">
        <v>68</v>
      </c>
      <c r="H127" s="566"/>
      <c r="I127" s="566"/>
      <c r="J127" s="566"/>
      <c r="K127" s="566"/>
      <c r="L127" s="566"/>
      <c r="M127" s="566"/>
      <c r="N127" s="566"/>
      <c r="O127" s="566"/>
      <c r="P127" s="564" t="s">
        <v>5</v>
      </c>
      <c r="Q127" s="564"/>
      <c r="R127" s="564"/>
      <c r="S127" s="564"/>
      <c r="T127" s="607" t="s">
        <v>782</v>
      </c>
      <c r="U127" s="608"/>
      <c r="V127" s="608"/>
      <c r="W127" s="608"/>
      <c r="X127" s="608"/>
      <c r="Y127" s="608"/>
      <c r="Z127" s="608"/>
      <c r="AA127" s="608"/>
      <c r="AB127" s="608"/>
      <c r="AC127" s="564" t="s">
        <v>112</v>
      </c>
      <c r="AD127" s="564"/>
      <c r="AE127" s="564"/>
      <c r="AF127" s="564"/>
      <c r="AG127" s="609">
        <v>43652</v>
      </c>
      <c r="AH127" s="610"/>
      <c r="AI127" s="610"/>
      <c r="AJ127" s="610"/>
      <c r="AK127" s="610"/>
      <c r="AL127" s="610"/>
      <c r="AM127" s="611" t="s">
        <v>681</v>
      </c>
      <c r="AN127" s="611"/>
      <c r="AO127" s="612"/>
      <c r="AT127" s="69"/>
      <c r="AU127" s="69"/>
      <c r="AV127" s="102"/>
      <c r="AW127" s="102"/>
      <c r="AX127" s="102"/>
      <c r="AY127" s="102"/>
      <c r="AZ127" s="103"/>
      <c r="BA127" s="104"/>
      <c r="BB127" s="104"/>
      <c r="BC127" s="104"/>
      <c r="BD127" s="104"/>
      <c r="BE127" s="104"/>
      <c r="BF127" s="104"/>
      <c r="BG127" s="104"/>
      <c r="BH127" s="104"/>
      <c r="BI127" s="102"/>
      <c r="BJ127" s="102"/>
      <c r="BK127" s="102"/>
      <c r="BL127" s="102"/>
      <c r="BM127" s="105"/>
      <c r="BN127" s="102"/>
      <c r="BO127" s="102"/>
      <c r="BP127" s="102"/>
      <c r="BQ127" s="102"/>
      <c r="BR127" s="102"/>
      <c r="BS127" s="102"/>
      <c r="BT127" s="102"/>
      <c r="BU127" s="102"/>
      <c r="BV127" s="102"/>
      <c r="BW127" s="102"/>
      <c r="BX127" s="102"/>
      <c r="BY127" s="102"/>
      <c r="BZ127" s="106"/>
      <c r="CA127" s="106"/>
      <c r="CB127" s="106"/>
      <c r="CC127" s="106"/>
      <c r="CD127" s="106"/>
      <c r="CE127" s="106"/>
      <c r="CF127" s="106"/>
      <c r="CG127" s="106"/>
      <c r="CH127" s="106"/>
      <c r="CI127" s="69"/>
      <c r="CJ127" s="69"/>
    </row>
    <row r="128" spans="1:90" ht="15" customHeight="1" x14ac:dyDescent="0.55000000000000004"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77"/>
      <c r="X128" s="77"/>
      <c r="Y128" s="77"/>
      <c r="Z128" s="77"/>
      <c r="AA128" s="77"/>
      <c r="AB128" s="77"/>
      <c r="AC128" s="77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77"/>
      <c r="BQ128" s="77"/>
      <c r="BR128" s="77"/>
      <c r="BS128" s="77"/>
      <c r="BT128" s="77"/>
      <c r="BU128" s="77"/>
      <c r="BV128" s="77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</row>
    <row r="129" spans="2:88" ht="18" customHeight="1" x14ac:dyDescent="0.55000000000000004">
      <c r="C129" s="549">
        <v>1</v>
      </c>
      <c r="D129" s="549"/>
      <c r="E129" s="550" t="s">
        <v>622</v>
      </c>
      <c r="F129" s="550"/>
      <c r="G129" s="550"/>
      <c r="H129" s="550"/>
      <c r="I129" s="550"/>
      <c r="J129" s="550"/>
      <c r="K129" s="550"/>
      <c r="L129" s="550"/>
      <c r="M129" s="550"/>
      <c r="N129" s="550"/>
      <c r="O129" s="71"/>
      <c r="P129" s="71"/>
      <c r="Q129" s="549">
        <v>6</v>
      </c>
      <c r="R129" s="549"/>
      <c r="S129" s="550" t="s">
        <v>626</v>
      </c>
      <c r="T129" s="550"/>
      <c r="U129" s="550"/>
      <c r="V129" s="550"/>
      <c r="W129" s="550"/>
      <c r="X129" s="550"/>
      <c r="Y129" s="550"/>
      <c r="Z129" s="550"/>
      <c r="AA129" s="550"/>
      <c r="AB129" s="550"/>
      <c r="AC129" s="81"/>
      <c r="AD129" s="67"/>
      <c r="AE129" s="549"/>
      <c r="AF129" s="549"/>
      <c r="AG129" s="550"/>
      <c r="AH129" s="550"/>
      <c r="AI129" s="550"/>
      <c r="AJ129" s="550"/>
      <c r="AK129" s="550"/>
      <c r="AL129" s="550"/>
      <c r="AM129" s="550"/>
      <c r="AN129" s="550"/>
      <c r="AO129" s="550"/>
      <c r="AP129" s="550"/>
      <c r="AT129" s="69"/>
      <c r="AU129" s="69"/>
      <c r="AV129" s="84"/>
      <c r="AW129" s="84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71"/>
      <c r="BI129" s="71"/>
      <c r="BJ129" s="84"/>
      <c r="BK129" s="84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1"/>
      <c r="BW129" s="71"/>
      <c r="BX129" s="84"/>
      <c r="BY129" s="84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69"/>
    </row>
    <row r="130" spans="2:88" ht="18" customHeight="1" x14ac:dyDescent="0.55000000000000004">
      <c r="C130" s="551">
        <v>2</v>
      </c>
      <c r="D130" s="551"/>
      <c r="E130" s="550" t="s">
        <v>658</v>
      </c>
      <c r="F130" s="550"/>
      <c r="G130" s="550"/>
      <c r="H130" s="550"/>
      <c r="I130" s="550"/>
      <c r="J130" s="550"/>
      <c r="K130" s="550"/>
      <c r="L130" s="550"/>
      <c r="M130" s="550"/>
      <c r="N130" s="550"/>
      <c r="O130" s="71"/>
      <c r="P130" s="71"/>
      <c r="Q130" s="551">
        <v>7</v>
      </c>
      <c r="R130" s="551"/>
      <c r="S130" s="550" t="s">
        <v>649</v>
      </c>
      <c r="T130" s="550"/>
      <c r="U130" s="550"/>
      <c r="V130" s="550"/>
      <c r="W130" s="550"/>
      <c r="X130" s="550"/>
      <c r="Y130" s="550"/>
      <c r="Z130" s="550"/>
      <c r="AA130" s="550"/>
      <c r="AB130" s="550"/>
      <c r="AC130" s="81"/>
      <c r="AD130" s="67"/>
      <c r="AE130" s="549"/>
      <c r="AF130" s="549"/>
      <c r="AG130" s="550"/>
      <c r="AH130" s="550"/>
      <c r="AI130" s="550"/>
      <c r="AJ130" s="550"/>
      <c r="AK130" s="550"/>
      <c r="AL130" s="550"/>
      <c r="AM130" s="550"/>
      <c r="AN130" s="550"/>
      <c r="AO130" s="550"/>
      <c r="AP130" s="550"/>
      <c r="AT130" s="69"/>
      <c r="AU130" s="69"/>
      <c r="AV130" s="84"/>
      <c r="AW130" s="84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71"/>
      <c r="BI130" s="71"/>
      <c r="BJ130" s="84"/>
      <c r="BK130" s="84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1"/>
      <c r="BW130" s="71"/>
      <c r="BX130" s="84"/>
      <c r="BY130" s="84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69"/>
    </row>
    <row r="131" spans="2:88" ht="18" customHeight="1" x14ac:dyDescent="0.55000000000000004">
      <c r="C131" s="551">
        <v>3</v>
      </c>
      <c r="D131" s="551"/>
      <c r="E131" s="550" t="s">
        <v>669</v>
      </c>
      <c r="F131" s="550"/>
      <c r="G131" s="550"/>
      <c r="H131" s="550"/>
      <c r="I131" s="550"/>
      <c r="J131" s="550"/>
      <c r="K131" s="550"/>
      <c r="L131" s="550"/>
      <c r="M131" s="550"/>
      <c r="N131" s="550"/>
      <c r="O131" s="71"/>
      <c r="P131" s="71"/>
      <c r="Q131" s="551">
        <v>8</v>
      </c>
      <c r="R131" s="551"/>
      <c r="S131" s="550" t="s">
        <v>615</v>
      </c>
      <c r="T131" s="550"/>
      <c r="U131" s="550"/>
      <c r="V131" s="550"/>
      <c r="W131" s="550"/>
      <c r="X131" s="550"/>
      <c r="Y131" s="550"/>
      <c r="Z131" s="550"/>
      <c r="AA131" s="550"/>
      <c r="AB131" s="550"/>
      <c r="AC131" s="81"/>
      <c r="AD131" s="67"/>
      <c r="AE131" s="549"/>
      <c r="AF131" s="549"/>
      <c r="AG131" s="550"/>
      <c r="AH131" s="550"/>
      <c r="AI131" s="550"/>
      <c r="AJ131" s="550"/>
      <c r="AK131" s="550"/>
      <c r="AL131" s="550"/>
      <c r="AM131" s="550"/>
      <c r="AN131" s="550"/>
      <c r="AO131" s="550"/>
      <c r="AP131" s="550"/>
      <c r="AT131" s="69"/>
      <c r="AU131" s="69"/>
      <c r="AV131" s="84"/>
      <c r="AW131" s="84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71"/>
      <c r="BI131" s="71"/>
      <c r="BJ131" s="84"/>
      <c r="BK131" s="84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1"/>
      <c r="BW131" s="71"/>
      <c r="BX131" s="84"/>
      <c r="BY131" s="84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69"/>
    </row>
    <row r="132" spans="2:88" ht="18" customHeight="1" x14ac:dyDescent="0.55000000000000004">
      <c r="C132" s="551">
        <v>4</v>
      </c>
      <c r="D132" s="551"/>
      <c r="E132" s="550" t="s">
        <v>660</v>
      </c>
      <c r="F132" s="550"/>
      <c r="G132" s="550"/>
      <c r="H132" s="550"/>
      <c r="I132" s="550"/>
      <c r="J132" s="550"/>
      <c r="K132" s="550"/>
      <c r="L132" s="550"/>
      <c r="M132" s="550"/>
      <c r="N132" s="550"/>
      <c r="O132" s="71"/>
      <c r="P132" s="71"/>
      <c r="Q132" s="551">
        <v>9</v>
      </c>
      <c r="R132" s="551"/>
      <c r="S132" s="550" t="s">
        <v>637</v>
      </c>
      <c r="T132" s="550"/>
      <c r="U132" s="550"/>
      <c r="V132" s="550"/>
      <c r="W132" s="550"/>
      <c r="X132" s="550"/>
      <c r="Y132" s="550"/>
      <c r="Z132" s="550"/>
      <c r="AA132" s="550"/>
      <c r="AB132" s="550"/>
      <c r="AC132" s="81"/>
      <c r="AD132" s="71"/>
      <c r="AE132" s="549"/>
      <c r="AF132" s="549"/>
      <c r="AG132" s="550"/>
      <c r="AH132" s="550"/>
      <c r="AI132" s="550"/>
      <c r="AJ132" s="550"/>
      <c r="AK132" s="550"/>
      <c r="AL132" s="550"/>
      <c r="AM132" s="550"/>
      <c r="AN132" s="550"/>
      <c r="AO132" s="550"/>
      <c r="AP132" s="550"/>
      <c r="AT132" s="69"/>
      <c r="AU132" s="69"/>
      <c r="AV132" s="84"/>
      <c r="AW132" s="84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71"/>
      <c r="BI132" s="71"/>
      <c r="BJ132" s="84"/>
      <c r="BK132" s="84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1"/>
      <c r="BW132" s="71"/>
      <c r="BX132" s="84"/>
      <c r="BY132" s="84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69"/>
    </row>
    <row r="133" spans="2:88" ht="18" customHeight="1" x14ac:dyDescent="0.55000000000000004">
      <c r="C133" s="551">
        <v>5</v>
      </c>
      <c r="D133" s="551"/>
      <c r="E133" s="550" t="s">
        <v>635</v>
      </c>
      <c r="F133" s="550"/>
      <c r="G133" s="550"/>
      <c r="H133" s="550"/>
      <c r="I133" s="550"/>
      <c r="J133" s="550"/>
      <c r="K133" s="550"/>
      <c r="L133" s="550"/>
      <c r="M133" s="550"/>
      <c r="N133" s="550"/>
      <c r="O133" s="71"/>
      <c r="P133" s="71"/>
      <c r="Q133" s="551">
        <v>10</v>
      </c>
      <c r="R133" s="551"/>
      <c r="S133" s="550" t="s">
        <v>628</v>
      </c>
      <c r="T133" s="550"/>
      <c r="U133" s="550"/>
      <c r="V133" s="550"/>
      <c r="W133" s="550"/>
      <c r="X133" s="550"/>
      <c r="Y133" s="550"/>
      <c r="Z133" s="550"/>
      <c r="AA133" s="550"/>
      <c r="AB133" s="550"/>
      <c r="AC133" s="81"/>
      <c r="AD133" s="67"/>
      <c r="AE133" s="549"/>
      <c r="AF133" s="549"/>
      <c r="AG133" s="552"/>
      <c r="AH133" s="553"/>
      <c r="AI133" s="553"/>
      <c r="AJ133" s="553"/>
      <c r="AK133" s="553"/>
      <c r="AL133" s="553"/>
      <c r="AM133" s="553"/>
      <c r="AN133" s="553"/>
      <c r="AO133" s="553"/>
      <c r="AP133" s="554"/>
      <c r="AT133" s="69"/>
      <c r="AU133" s="69"/>
      <c r="AV133" s="84"/>
      <c r="AW133" s="84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71"/>
      <c r="BI133" s="71"/>
      <c r="BJ133" s="84"/>
      <c r="BK133" s="84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1"/>
      <c r="BW133" s="71"/>
      <c r="BX133" s="84"/>
      <c r="BY133" s="84"/>
      <c r="BZ133" s="85"/>
      <c r="CA133" s="115"/>
      <c r="CB133" s="115"/>
      <c r="CC133" s="115"/>
      <c r="CD133" s="115"/>
      <c r="CE133" s="115"/>
      <c r="CF133" s="115"/>
      <c r="CG133" s="115"/>
      <c r="CH133" s="115"/>
      <c r="CI133" s="115"/>
      <c r="CJ133" s="69"/>
    </row>
    <row r="134" spans="2:88" ht="15" customHeight="1" x14ac:dyDescent="0.55000000000000004">
      <c r="C134" s="116"/>
      <c r="D134" s="117"/>
      <c r="E134" s="117"/>
      <c r="F134" s="117"/>
      <c r="G134" s="117"/>
      <c r="H134" s="117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117"/>
      <c r="U134" s="69"/>
      <c r="V134" s="117"/>
      <c r="W134" s="69"/>
      <c r="X134" s="117"/>
      <c r="Y134" s="69"/>
      <c r="Z134" s="117"/>
      <c r="AA134" s="69"/>
      <c r="AB134" s="117"/>
      <c r="AC134" s="117"/>
      <c r="AT134" s="69"/>
      <c r="AU134" s="69"/>
      <c r="AV134" s="116"/>
      <c r="AW134" s="117"/>
      <c r="AX134" s="117"/>
      <c r="AY134" s="117"/>
      <c r="AZ134" s="117"/>
      <c r="BA134" s="117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117"/>
      <c r="BN134" s="69"/>
      <c r="BO134" s="117"/>
      <c r="BP134" s="69"/>
      <c r="BQ134" s="117"/>
      <c r="BR134" s="69"/>
      <c r="BS134" s="117"/>
      <c r="BT134" s="69"/>
      <c r="BU134" s="117"/>
      <c r="BV134" s="117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</row>
    <row r="135" spans="2:88" ht="21" customHeight="1" x14ac:dyDescent="0.55000000000000004">
      <c r="B135" s="68" t="s">
        <v>129</v>
      </c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</row>
    <row r="136" spans="2:88" ht="20.25" customHeight="1" x14ac:dyDescent="0.55000000000000004">
      <c r="B136" s="70"/>
      <c r="C136" s="562" t="s">
        <v>130</v>
      </c>
      <c r="D136" s="563"/>
      <c r="E136" s="577"/>
      <c r="F136" s="559" t="s">
        <v>131</v>
      </c>
      <c r="G136" s="560"/>
      <c r="H136" s="560"/>
      <c r="I136" s="561"/>
      <c r="J136" s="563" t="s">
        <v>132</v>
      </c>
      <c r="K136" s="557"/>
      <c r="L136" s="557"/>
      <c r="M136" s="557"/>
      <c r="N136" s="557"/>
      <c r="O136" s="557"/>
      <c r="P136" s="578"/>
      <c r="Q136" s="555" t="s">
        <v>133</v>
      </c>
      <c r="R136" s="555"/>
      <c r="S136" s="555"/>
      <c r="T136" s="555"/>
      <c r="U136" s="555"/>
      <c r="V136" s="555"/>
      <c r="W136" s="555"/>
      <c r="X136" s="556" t="s">
        <v>132</v>
      </c>
      <c r="Y136" s="557"/>
      <c r="Z136" s="557"/>
      <c r="AA136" s="557"/>
      <c r="AB136" s="557"/>
      <c r="AC136" s="557"/>
      <c r="AD136" s="558"/>
      <c r="AE136" s="559" t="s">
        <v>131</v>
      </c>
      <c r="AF136" s="560"/>
      <c r="AG136" s="560"/>
      <c r="AH136" s="561"/>
      <c r="AI136" s="562" t="s">
        <v>134</v>
      </c>
      <c r="AJ136" s="563"/>
      <c r="AK136" s="557"/>
      <c r="AL136" s="557"/>
      <c r="AM136" s="557"/>
      <c r="AN136" s="557"/>
      <c r="AO136" s="557"/>
      <c r="AP136" s="558"/>
      <c r="AT136" s="69"/>
      <c r="AU136" s="86"/>
      <c r="AV136" s="87"/>
      <c r="AW136" s="87"/>
      <c r="AX136" s="87"/>
      <c r="AY136" s="118"/>
      <c r="AZ136" s="119"/>
      <c r="BA136" s="119"/>
      <c r="BB136" s="119"/>
      <c r="BC136" s="87"/>
      <c r="BD136" s="120"/>
      <c r="BE136" s="120"/>
      <c r="BF136" s="120"/>
      <c r="BG136" s="120"/>
      <c r="BH136" s="120"/>
      <c r="BI136" s="120"/>
      <c r="BJ136" s="87"/>
      <c r="BK136" s="87"/>
      <c r="BL136" s="87"/>
      <c r="BM136" s="87"/>
      <c r="BN136" s="87"/>
      <c r="BO136" s="87"/>
      <c r="BP136" s="87"/>
      <c r="BQ136" s="87"/>
      <c r="BR136" s="120"/>
      <c r="BS136" s="120"/>
      <c r="BT136" s="120"/>
      <c r="BU136" s="120"/>
      <c r="BV136" s="120"/>
      <c r="BW136" s="120"/>
      <c r="BX136" s="118"/>
      <c r="BY136" s="119"/>
      <c r="BZ136" s="119"/>
      <c r="CA136" s="119"/>
      <c r="CB136" s="87"/>
      <c r="CC136" s="87"/>
      <c r="CD136" s="120"/>
      <c r="CE136" s="120"/>
      <c r="CF136" s="120"/>
      <c r="CG136" s="120"/>
      <c r="CH136" s="120"/>
      <c r="CI136" s="120"/>
      <c r="CJ136" s="69"/>
    </row>
    <row r="137" spans="2:88" ht="20.149999999999999" customHeight="1" x14ac:dyDescent="0.55000000000000004">
      <c r="B137" s="521">
        <v>1</v>
      </c>
      <c r="C137" s="513">
        <v>0.375</v>
      </c>
      <c r="D137" s="514"/>
      <c r="E137" s="515"/>
      <c r="F137" s="516"/>
      <c r="G137" s="517"/>
      <c r="H137" s="517"/>
      <c r="I137" s="518"/>
      <c r="J137" s="507" t="s">
        <v>658</v>
      </c>
      <c r="K137" s="508"/>
      <c r="L137" s="508"/>
      <c r="M137" s="508"/>
      <c r="N137" s="508"/>
      <c r="O137" s="508"/>
      <c r="P137" s="509"/>
      <c r="Q137" s="519">
        <v>0</v>
      </c>
      <c r="R137" s="520"/>
      <c r="S137" s="208">
        <v>0</v>
      </c>
      <c r="T137" s="209" t="s">
        <v>135</v>
      </c>
      <c r="U137" s="208">
        <v>0</v>
      </c>
      <c r="V137" s="519">
        <v>3</v>
      </c>
      <c r="W137" s="520"/>
      <c r="X137" s="510" t="s">
        <v>649</v>
      </c>
      <c r="Y137" s="511"/>
      <c r="Z137" s="511"/>
      <c r="AA137" s="511"/>
      <c r="AB137" s="511"/>
      <c r="AC137" s="511"/>
      <c r="AD137" s="512"/>
      <c r="AE137" s="516"/>
      <c r="AF137" s="517"/>
      <c r="AG137" s="517"/>
      <c r="AH137" s="518"/>
      <c r="AI137" s="523" t="s">
        <v>758</v>
      </c>
      <c r="AJ137" s="524"/>
      <c r="AK137" s="524"/>
      <c r="AL137" s="524"/>
      <c r="AM137" s="524"/>
      <c r="AN137" s="524"/>
      <c r="AO137" s="524"/>
      <c r="AP137" s="525"/>
      <c r="AR137" s="68">
        <v>2</v>
      </c>
      <c r="AS137" s="68">
        <v>7</v>
      </c>
      <c r="AT137" s="69"/>
      <c r="AU137" s="72"/>
      <c r="AV137" s="73"/>
      <c r="AW137" s="73"/>
      <c r="AX137" s="73"/>
      <c r="AY137" s="69"/>
      <c r="AZ137" s="176"/>
      <c r="BA137" s="176"/>
      <c r="BB137" s="176"/>
      <c r="BC137" s="74"/>
      <c r="BD137" s="120"/>
      <c r="BE137" s="120"/>
      <c r="BF137" s="120"/>
      <c r="BG137" s="120"/>
      <c r="BH137" s="120"/>
      <c r="BI137" s="120"/>
      <c r="BJ137" s="74"/>
      <c r="BK137" s="74"/>
      <c r="BL137" s="74"/>
      <c r="BM137" s="74"/>
      <c r="BN137" s="74"/>
      <c r="BO137" s="74"/>
      <c r="BP137" s="74"/>
      <c r="BQ137" s="74"/>
      <c r="BR137" s="120"/>
      <c r="BS137" s="120"/>
      <c r="BT137" s="120"/>
      <c r="BU137" s="120"/>
      <c r="BV137" s="120"/>
      <c r="BW137" s="120"/>
      <c r="BX137" s="69"/>
      <c r="BY137" s="176"/>
      <c r="BZ137" s="176"/>
      <c r="CA137" s="176"/>
      <c r="CB137" s="74"/>
      <c r="CC137" s="176"/>
      <c r="CD137" s="176"/>
      <c r="CE137" s="176"/>
      <c r="CF137" s="176"/>
      <c r="CG137" s="176"/>
      <c r="CH137" s="176"/>
      <c r="CI137" s="176"/>
      <c r="CJ137" s="69"/>
    </row>
    <row r="138" spans="2:88" ht="20.149999999999999" customHeight="1" x14ac:dyDescent="0.55000000000000004">
      <c r="B138" s="522"/>
      <c r="C138" s="479"/>
      <c r="D138" s="480"/>
      <c r="E138" s="481"/>
      <c r="F138" s="485"/>
      <c r="G138" s="483"/>
      <c r="H138" s="483"/>
      <c r="I138" s="484"/>
      <c r="J138" s="489"/>
      <c r="K138" s="489"/>
      <c r="L138" s="489"/>
      <c r="M138" s="489"/>
      <c r="N138" s="489"/>
      <c r="O138" s="489"/>
      <c r="P138" s="490"/>
      <c r="Q138" s="476"/>
      <c r="R138" s="477"/>
      <c r="S138" s="210">
        <v>0</v>
      </c>
      <c r="T138" s="211" t="s">
        <v>135</v>
      </c>
      <c r="U138" s="210">
        <v>3</v>
      </c>
      <c r="V138" s="476"/>
      <c r="W138" s="477"/>
      <c r="X138" s="494"/>
      <c r="Y138" s="495"/>
      <c r="Z138" s="495"/>
      <c r="AA138" s="495"/>
      <c r="AB138" s="495"/>
      <c r="AC138" s="495"/>
      <c r="AD138" s="496"/>
      <c r="AE138" s="485"/>
      <c r="AF138" s="483"/>
      <c r="AG138" s="483"/>
      <c r="AH138" s="484"/>
      <c r="AI138" s="506"/>
      <c r="AJ138" s="504"/>
      <c r="AK138" s="504"/>
      <c r="AL138" s="504"/>
      <c r="AM138" s="504"/>
      <c r="AN138" s="504"/>
      <c r="AO138" s="504"/>
      <c r="AP138" s="505"/>
      <c r="AT138" s="69"/>
      <c r="AU138" s="72"/>
      <c r="AV138" s="73"/>
      <c r="AW138" s="73"/>
      <c r="AX138" s="73"/>
      <c r="AY138" s="176"/>
      <c r="AZ138" s="176"/>
      <c r="BA138" s="176"/>
      <c r="BB138" s="176"/>
      <c r="BC138" s="120"/>
      <c r="BD138" s="120"/>
      <c r="BE138" s="120"/>
      <c r="BF138" s="120"/>
      <c r="BG138" s="120"/>
      <c r="BH138" s="120"/>
      <c r="BI138" s="120"/>
      <c r="BJ138" s="74"/>
      <c r="BK138" s="74"/>
      <c r="BL138" s="74"/>
      <c r="BM138" s="74"/>
      <c r="BN138" s="74"/>
      <c r="BO138" s="74"/>
      <c r="BP138" s="74"/>
      <c r="BQ138" s="120"/>
      <c r="BR138" s="120"/>
      <c r="BS138" s="120"/>
      <c r="BT138" s="120"/>
      <c r="BU138" s="120"/>
      <c r="BV138" s="120"/>
      <c r="BW138" s="120"/>
      <c r="BX138" s="176"/>
      <c r="BY138" s="176"/>
      <c r="BZ138" s="176"/>
      <c r="CA138" s="176"/>
      <c r="CB138" s="176"/>
      <c r="CC138" s="176"/>
      <c r="CD138" s="176"/>
      <c r="CE138" s="176"/>
      <c r="CF138" s="176"/>
      <c r="CG138" s="176"/>
      <c r="CH138" s="176"/>
      <c r="CI138" s="176"/>
      <c r="CJ138" s="69"/>
    </row>
    <row r="139" spans="2:88" ht="20.149999999999999" customHeight="1" x14ac:dyDescent="0.55000000000000004">
      <c r="B139" s="522">
        <v>2</v>
      </c>
      <c r="C139" s="479">
        <v>0.40972222222222199</v>
      </c>
      <c r="D139" s="480">
        <v>0.4375</v>
      </c>
      <c r="E139" s="481"/>
      <c r="F139" s="482"/>
      <c r="G139" s="483"/>
      <c r="H139" s="483"/>
      <c r="I139" s="484"/>
      <c r="J139" s="486" t="s">
        <v>669</v>
      </c>
      <c r="K139" s="487"/>
      <c r="L139" s="487"/>
      <c r="M139" s="487"/>
      <c r="N139" s="487"/>
      <c r="O139" s="487"/>
      <c r="P139" s="488"/>
      <c r="Q139" s="474">
        <v>0</v>
      </c>
      <c r="R139" s="475"/>
      <c r="S139" s="212">
        <v>0</v>
      </c>
      <c r="T139" s="213" t="s">
        <v>135</v>
      </c>
      <c r="U139" s="212">
        <v>1</v>
      </c>
      <c r="V139" s="474">
        <v>1</v>
      </c>
      <c r="W139" s="475"/>
      <c r="X139" s="491" t="s">
        <v>615</v>
      </c>
      <c r="Y139" s="492"/>
      <c r="Z139" s="492"/>
      <c r="AA139" s="492"/>
      <c r="AB139" s="492"/>
      <c r="AC139" s="492"/>
      <c r="AD139" s="493"/>
      <c r="AE139" s="482"/>
      <c r="AF139" s="483"/>
      <c r="AG139" s="483"/>
      <c r="AH139" s="484"/>
      <c r="AI139" s="497" t="s">
        <v>734</v>
      </c>
      <c r="AJ139" s="498"/>
      <c r="AK139" s="498"/>
      <c r="AL139" s="498"/>
      <c r="AM139" s="498"/>
      <c r="AN139" s="498"/>
      <c r="AO139" s="498"/>
      <c r="AP139" s="499"/>
      <c r="AR139" s="68">
        <v>3</v>
      </c>
      <c r="AS139" s="68">
        <v>8</v>
      </c>
      <c r="AT139" s="69"/>
      <c r="AU139" s="72"/>
      <c r="AV139" s="73"/>
      <c r="AW139" s="73"/>
      <c r="AX139" s="73"/>
      <c r="AY139" s="69"/>
      <c r="AZ139" s="176"/>
      <c r="BA139" s="176"/>
      <c r="BB139" s="176"/>
      <c r="BC139" s="74"/>
      <c r="BD139" s="120"/>
      <c r="BE139" s="120"/>
      <c r="BF139" s="120"/>
      <c r="BG139" s="120"/>
      <c r="BH139" s="120"/>
      <c r="BI139" s="120"/>
      <c r="BJ139" s="74"/>
      <c r="BK139" s="74"/>
      <c r="BL139" s="74"/>
      <c r="BM139" s="74"/>
      <c r="BN139" s="74"/>
      <c r="BO139" s="74"/>
      <c r="BP139" s="74"/>
      <c r="BQ139" s="74"/>
      <c r="BR139" s="120"/>
      <c r="BS139" s="120"/>
      <c r="BT139" s="120"/>
      <c r="BU139" s="120"/>
      <c r="BV139" s="120"/>
      <c r="BW139" s="120"/>
      <c r="BX139" s="69"/>
      <c r="BY139" s="176"/>
      <c r="BZ139" s="176"/>
      <c r="CA139" s="176"/>
      <c r="CB139" s="74"/>
      <c r="CC139" s="176"/>
      <c r="CD139" s="176"/>
      <c r="CE139" s="176"/>
      <c r="CF139" s="176"/>
      <c r="CG139" s="176"/>
      <c r="CH139" s="176"/>
      <c r="CI139" s="176"/>
      <c r="CJ139" s="69"/>
    </row>
    <row r="140" spans="2:88" ht="20.149999999999999" customHeight="1" x14ac:dyDescent="0.55000000000000004">
      <c r="B140" s="522"/>
      <c r="C140" s="479"/>
      <c r="D140" s="480"/>
      <c r="E140" s="481"/>
      <c r="F140" s="485"/>
      <c r="G140" s="483"/>
      <c r="H140" s="483"/>
      <c r="I140" s="484"/>
      <c r="J140" s="489"/>
      <c r="K140" s="489"/>
      <c r="L140" s="489"/>
      <c r="M140" s="489"/>
      <c r="N140" s="489"/>
      <c r="O140" s="489"/>
      <c r="P140" s="490"/>
      <c r="Q140" s="476"/>
      <c r="R140" s="477"/>
      <c r="S140" s="210">
        <v>0</v>
      </c>
      <c r="T140" s="211" t="s">
        <v>135</v>
      </c>
      <c r="U140" s="210">
        <v>0</v>
      </c>
      <c r="V140" s="476"/>
      <c r="W140" s="477"/>
      <c r="X140" s="494"/>
      <c r="Y140" s="495"/>
      <c r="Z140" s="495"/>
      <c r="AA140" s="495"/>
      <c r="AB140" s="495"/>
      <c r="AC140" s="495"/>
      <c r="AD140" s="496"/>
      <c r="AE140" s="485"/>
      <c r="AF140" s="483"/>
      <c r="AG140" s="483"/>
      <c r="AH140" s="484"/>
      <c r="AI140" s="506"/>
      <c r="AJ140" s="504"/>
      <c r="AK140" s="504"/>
      <c r="AL140" s="504"/>
      <c r="AM140" s="504"/>
      <c r="AN140" s="504"/>
      <c r="AO140" s="504"/>
      <c r="AP140" s="505"/>
      <c r="AT140" s="69"/>
      <c r="AU140" s="72"/>
      <c r="AV140" s="73"/>
      <c r="AW140" s="73"/>
      <c r="AX140" s="73"/>
      <c r="AY140" s="176"/>
      <c r="AZ140" s="176"/>
      <c r="BA140" s="176"/>
      <c r="BB140" s="176"/>
      <c r="BC140" s="120"/>
      <c r="BD140" s="120"/>
      <c r="BE140" s="120"/>
      <c r="BF140" s="120"/>
      <c r="BG140" s="120"/>
      <c r="BH140" s="120"/>
      <c r="BI140" s="120"/>
      <c r="BJ140" s="74"/>
      <c r="BK140" s="74"/>
      <c r="BL140" s="74"/>
      <c r="BM140" s="74"/>
      <c r="BN140" s="74"/>
      <c r="BO140" s="74"/>
      <c r="BP140" s="74"/>
      <c r="BQ140" s="120"/>
      <c r="BR140" s="120"/>
      <c r="BS140" s="120"/>
      <c r="BT140" s="120"/>
      <c r="BU140" s="120"/>
      <c r="BV140" s="120"/>
      <c r="BW140" s="120"/>
      <c r="BX140" s="176"/>
      <c r="BY140" s="176"/>
      <c r="BZ140" s="176"/>
      <c r="CA140" s="176"/>
      <c r="CB140" s="176"/>
      <c r="CC140" s="176"/>
      <c r="CD140" s="176"/>
      <c r="CE140" s="176"/>
      <c r="CF140" s="176"/>
      <c r="CG140" s="176"/>
      <c r="CH140" s="176"/>
      <c r="CI140" s="176"/>
      <c r="CJ140" s="69"/>
    </row>
    <row r="141" spans="2:88" ht="20.149999999999999" customHeight="1" x14ac:dyDescent="0.55000000000000004">
      <c r="B141" s="522">
        <v>3</v>
      </c>
      <c r="C141" s="479">
        <v>0.44444444444444398</v>
      </c>
      <c r="D141" s="480"/>
      <c r="E141" s="481"/>
      <c r="F141" s="482"/>
      <c r="G141" s="483"/>
      <c r="H141" s="483"/>
      <c r="I141" s="484"/>
      <c r="J141" s="486" t="s">
        <v>660</v>
      </c>
      <c r="K141" s="487"/>
      <c r="L141" s="487"/>
      <c r="M141" s="487"/>
      <c r="N141" s="487"/>
      <c r="O141" s="487"/>
      <c r="P141" s="488"/>
      <c r="Q141" s="474">
        <v>0</v>
      </c>
      <c r="R141" s="475"/>
      <c r="S141" s="212">
        <v>0</v>
      </c>
      <c r="T141" s="213" t="s">
        <v>135</v>
      </c>
      <c r="U141" s="212">
        <v>1</v>
      </c>
      <c r="V141" s="474">
        <v>8</v>
      </c>
      <c r="W141" s="475"/>
      <c r="X141" s="491" t="s">
        <v>637</v>
      </c>
      <c r="Y141" s="492"/>
      <c r="Z141" s="492"/>
      <c r="AA141" s="492"/>
      <c r="AB141" s="492"/>
      <c r="AC141" s="492"/>
      <c r="AD141" s="493"/>
      <c r="AE141" s="482"/>
      <c r="AF141" s="483"/>
      <c r="AG141" s="483"/>
      <c r="AH141" s="484"/>
      <c r="AI141" s="497" t="s">
        <v>759</v>
      </c>
      <c r="AJ141" s="498"/>
      <c r="AK141" s="498"/>
      <c r="AL141" s="498"/>
      <c r="AM141" s="498"/>
      <c r="AN141" s="498"/>
      <c r="AO141" s="498"/>
      <c r="AP141" s="499"/>
      <c r="AR141" s="68">
        <v>4</v>
      </c>
      <c r="AS141" s="68">
        <v>9</v>
      </c>
      <c r="AT141" s="69"/>
      <c r="AU141" s="72"/>
      <c r="AV141" s="73"/>
      <c r="AW141" s="73"/>
      <c r="AX141" s="73"/>
      <c r="AY141" s="69"/>
      <c r="AZ141" s="176"/>
      <c r="BA141" s="176"/>
      <c r="BB141" s="176"/>
      <c r="BC141" s="74"/>
      <c r="BD141" s="120"/>
      <c r="BE141" s="120"/>
      <c r="BF141" s="120"/>
      <c r="BG141" s="120"/>
      <c r="BH141" s="120"/>
      <c r="BI141" s="120"/>
      <c r="BJ141" s="74"/>
      <c r="BK141" s="74"/>
      <c r="BL141" s="74"/>
      <c r="BM141" s="74"/>
      <c r="BN141" s="74"/>
      <c r="BO141" s="74"/>
      <c r="BP141" s="74"/>
      <c r="BQ141" s="74"/>
      <c r="BR141" s="120"/>
      <c r="BS141" s="120"/>
      <c r="BT141" s="120"/>
      <c r="BU141" s="120"/>
      <c r="BV141" s="120"/>
      <c r="BW141" s="120"/>
      <c r="BX141" s="69"/>
      <c r="BY141" s="176"/>
      <c r="BZ141" s="176"/>
      <c r="CA141" s="176"/>
      <c r="CB141" s="74"/>
      <c r="CC141" s="176"/>
      <c r="CD141" s="176"/>
      <c r="CE141" s="176"/>
      <c r="CF141" s="176"/>
      <c r="CG141" s="176"/>
      <c r="CH141" s="176"/>
      <c r="CI141" s="176"/>
      <c r="CJ141" s="69"/>
    </row>
    <row r="142" spans="2:88" ht="20.149999999999999" customHeight="1" x14ac:dyDescent="0.55000000000000004">
      <c r="B142" s="522"/>
      <c r="C142" s="479"/>
      <c r="D142" s="480"/>
      <c r="E142" s="481"/>
      <c r="F142" s="485"/>
      <c r="G142" s="483"/>
      <c r="H142" s="483"/>
      <c r="I142" s="484"/>
      <c r="J142" s="489"/>
      <c r="K142" s="489"/>
      <c r="L142" s="489"/>
      <c r="M142" s="489"/>
      <c r="N142" s="489"/>
      <c r="O142" s="489"/>
      <c r="P142" s="490"/>
      <c r="Q142" s="476"/>
      <c r="R142" s="477"/>
      <c r="S142" s="210">
        <v>0</v>
      </c>
      <c r="T142" s="211" t="s">
        <v>135</v>
      </c>
      <c r="U142" s="210">
        <v>7</v>
      </c>
      <c r="V142" s="476"/>
      <c r="W142" s="477"/>
      <c r="X142" s="494"/>
      <c r="Y142" s="495"/>
      <c r="Z142" s="495"/>
      <c r="AA142" s="495"/>
      <c r="AB142" s="495"/>
      <c r="AC142" s="495"/>
      <c r="AD142" s="496"/>
      <c r="AE142" s="485"/>
      <c r="AF142" s="483"/>
      <c r="AG142" s="483"/>
      <c r="AH142" s="484"/>
      <c r="AI142" s="500"/>
      <c r="AJ142" s="501"/>
      <c r="AK142" s="501"/>
      <c r="AL142" s="501"/>
      <c r="AM142" s="501"/>
      <c r="AN142" s="501"/>
      <c r="AO142" s="501"/>
      <c r="AP142" s="502"/>
      <c r="AT142" s="69"/>
      <c r="AU142" s="72"/>
      <c r="AV142" s="73"/>
      <c r="AW142" s="73"/>
      <c r="AX142" s="73"/>
      <c r="AY142" s="176"/>
      <c r="AZ142" s="176"/>
      <c r="BA142" s="176"/>
      <c r="BB142" s="176"/>
      <c r="BC142" s="120"/>
      <c r="BD142" s="120"/>
      <c r="BE142" s="120"/>
      <c r="BF142" s="120"/>
      <c r="BG142" s="120"/>
      <c r="BH142" s="120"/>
      <c r="BI142" s="120"/>
      <c r="BJ142" s="74"/>
      <c r="BK142" s="74"/>
      <c r="BL142" s="74"/>
      <c r="BM142" s="74"/>
      <c r="BN142" s="74"/>
      <c r="BO142" s="74"/>
      <c r="BP142" s="74"/>
      <c r="BQ142" s="120"/>
      <c r="BR142" s="120"/>
      <c r="BS142" s="120"/>
      <c r="BT142" s="120"/>
      <c r="BU142" s="120"/>
      <c r="BV142" s="120"/>
      <c r="BW142" s="120"/>
      <c r="BX142" s="176"/>
      <c r="BY142" s="176"/>
      <c r="BZ142" s="176"/>
      <c r="CA142" s="176"/>
      <c r="CB142" s="176"/>
      <c r="CC142" s="176"/>
      <c r="CD142" s="176"/>
      <c r="CE142" s="176"/>
      <c r="CF142" s="176"/>
      <c r="CG142" s="176"/>
      <c r="CH142" s="176"/>
      <c r="CI142" s="176"/>
      <c r="CJ142" s="69"/>
    </row>
    <row r="143" spans="2:88" ht="20.149999999999999" customHeight="1" x14ac:dyDescent="0.55000000000000004">
      <c r="B143" s="522">
        <v>4</v>
      </c>
      <c r="C143" s="479">
        <v>0.47916666666666702</v>
      </c>
      <c r="D143" s="480">
        <v>0.4375</v>
      </c>
      <c r="E143" s="481"/>
      <c r="F143" s="482"/>
      <c r="G143" s="483"/>
      <c r="H143" s="483"/>
      <c r="I143" s="484"/>
      <c r="J143" s="486" t="s">
        <v>635</v>
      </c>
      <c r="K143" s="487"/>
      <c r="L143" s="487"/>
      <c r="M143" s="487"/>
      <c r="N143" s="487"/>
      <c r="O143" s="487"/>
      <c r="P143" s="488"/>
      <c r="Q143" s="474">
        <v>10</v>
      </c>
      <c r="R143" s="475"/>
      <c r="S143" s="212">
        <v>7</v>
      </c>
      <c r="T143" s="213" t="s">
        <v>135</v>
      </c>
      <c r="U143" s="212">
        <v>0</v>
      </c>
      <c r="V143" s="474">
        <v>0</v>
      </c>
      <c r="W143" s="475"/>
      <c r="X143" s="491" t="s">
        <v>628</v>
      </c>
      <c r="Y143" s="492"/>
      <c r="Z143" s="492"/>
      <c r="AA143" s="492"/>
      <c r="AB143" s="492"/>
      <c r="AC143" s="492"/>
      <c r="AD143" s="493"/>
      <c r="AE143" s="482"/>
      <c r="AF143" s="483"/>
      <c r="AG143" s="483"/>
      <c r="AH143" s="484"/>
      <c r="AI143" s="503" t="s">
        <v>738</v>
      </c>
      <c r="AJ143" s="504"/>
      <c r="AK143" s="504"/>
      <c r="AL143" s="504"/>
      <c r="AM143" s="504"/>
      <c r="AN143" s="504"/>
      <c r="AO143" s="504"/>
      <c r="AP143" s="505"/>
      <c r="AR143" s="68">
        <v>5</v>
      </c>
      <c r="AS143" s="68">
        <v>10</v>
      </c>
      <c r="AT143" s="69"/>
      <c r="AU143" s="72"/>
      <c r="AV143" s="73"/>
      <c r="AW143" s="73"/>
      <c r="AX143" s="73"/>
      <c r="AY143" s="69"/>
      <c r="AZ143" s="176"/>
      <c r="BA143" s="176"/>
      <c r="BB143" s="176"/>
      <c r="BC143" s="74"/>
      <c r="BD143" s="120"/>
      <c r="BE143" s="120"/>
      <c r="BF143" s="120"/>
      <c r="BG143" s="120"/>
      <c r="BH143" s="120"/>
      <c r="BI143" s="120"/>
      <c r="BJ143" s="74"/>
      <c r="BK143" s="74"/>
      <c r="BL143" s="74"/>
      <c r="BM143" s="74"/>
      <c r="BN143" s="74"/>
      <c r="BO143" s="74"/>
      <c r="BP143" s="74"/>
      <c r="BQ143" s="74"/>
      <c r="BR143" s="120"/>
      <c r="BS143" s="120"/>
      <c r="BT143" s="120"/>
      <c r="BU143" s="120"/>
      <c r="BV143" s="120"/>
      <c r="BW143" s="120"/>
      <c r="BX143" s="69"/>
      <c r="BY143" s="176"/>
      <c r="BZ143" s="176"/>
      <c r="CA143" s="176"/>
      <c r="CB143" s="74"/>
      <c r="CC143" s="176"/>
      <c r="CD143" s="176"/>
      <c r="CE143" s="176"/>
      <c r="CF143" s="176"/>
      <c r="CG143" s="176"/>
      <c r="CH143" s="176"/>
      <c r="CI143" s="176"/>
      <c r="CJ143" s="69"/>
    </row>
    <row r="144" spans="2:88" ht="20.149999999999999" customHeight="1" x14ac:dyDescent="0.55000000000000004">
      <c r="B144" s="522"/>
      <c r="C144" s="479"/>
      <c r="D144" s="480"/>
      <c r="E144" s="481"/>
      <c r="F144" s="485"/>
      <c r="G144" s="483"/>
      <c r="H144" s="483"/>
      <c r="I144" s="484"/>
      <c r="J144" s="489"/>
      <c r="K144" s="489"/>
      <c r="L144" s="489"/>
      <c r="M144" s="489"/>
      <c r="N144" s="489"/>
      <c r="O144" s="489"/>
      <c r="P144" s="490"/>
      <c r="Q144" s="476"/>
      <c r="R144" s="477"/>
      <c r="S144" s="210">
        <v>3</v>
      </c>
      <c r="T144" s="211" t="s">
        <v>135</v>
      </c>
      <c r="U144" s="210">
        <v>0</v>
      </c>
      <c r="V144" s="476"/>
      <c r="W144" s="477"/>
      <c r="X144" s="494"/>
      <c r="Y144" s="495"/>
      <c r="Z144" s="495"/>
      <c r="AA144" s="495"/>
      <c r="AB144" s="495"/>
      <c r="AC144" s="495"/>
      <c r="AD144" s="496"/>
      <c r="AE144" s="485"/>
      <c r="AF144" s="483"/>
      <c r="AG144" s="483"/>
      <c r="AH144" s="484"/>
      <c r="AI144" s="506"/>
      <c r="AJ144" s="504"/>
      <c r="AK144" s="504"/>
      <c r="AL144" s="504"/>
      <c r="AM144" s="504"/>
      <c r="AN144" s="504"/>
      <c r="AO144" s="504"/>
      <c r="AP144" s="505"/>
      <c r="AT144" s="69"/>
      <c r="AU144" s="72"/>
      <c r="AV144" s="73"/>
      <c r="AW144" s="73"/>
      <c r="AX144" s="73"/>
      <c r="AY144" s="176"/>
      <c r="AZ144" s="176"/>
      <c r="BA144" s="176"/>
      <c r="BB144" s="176"/>
      <c r="BC144" s="120"/>
      <c r="BD144" s="120"/>
      <c r="BE144" s="120"/>
      <c r="BF144" s="120"/>
      <c r="BG144" s="120"/>
      <c r="BH144" s="120"/>
      <c r="BI144" s="120"/>
      <c r="BJ144" s="74"/>
      <c r="BK144" s="74"/>
      <c r="BL144" s="74"/>
      <c r="BM144" s="74"/>
      <c r="BN144" s="74"/>
      <c r="BO144" s="74"/>
      <c r="BP144" s="74"/>
      <c r="BQ144" s="120"/>
      <c r="BR144" s="120"/>
      <c r="BS144" s="120"/>
      <c r="BT144" s="120"/>
      <c r="BU144" s="120"/>
      <c r="BV144" s="120"/>
      <c r="BW144" s="120"/>
      <c r="BX144" s="176"/>
      <c r="BY144" s="176"/>
      <c r="BZ144" s="176"/>
      <c r="CA144" s="176"/>
      <c r="CB144" s="176"/>
      <c r="CC144" s="176"/>
      <c r="CD144" s="176"/>
      <c r="CE144" s="176"/>
      <c r="CF144" s="176"/>
      <c r="CG144" s="176"/>
      <c r="CH144" s="176"/>
      <c r="CI144" s="176"/>
      <c r="CJ144" s="69"/>
    </row>
    <row r="145" spans="1:88" ht="20.149999999999999" customHeight="1" x14ac:dyDescent="0.55000000000000004">
      <c r="B145" s="583">
        <v>5</v>
      </c>
      <c r="C145" s="574">
        <v>0.51388888888888895</v>
      </c>
      <c r="D145" s="575"/>
      <c r="E145" s="576"/>
      <c r="F145" s="470"/>
      <c r="G145" s="471"/>
      <c r="H145" s="471"/>
      <c r="I145" s="472"/>
      <c r="J145" s="455" t="s">
        <v>622</v>
      </c>
      <c r="K145" s="456"/>
      <c r="L145" s="456"/>
      <c r="M145" s="456"/>
      <c r="N145" s="456"/>
      <c r="O145" s="456"/>
      <c r="P145" s="457"/>
      <c r="Q145" s="466" t="s">
        <v>608</v>
      </c>
      <c r="R145" s="467"/>
      <c r="S145" s="269"/>
      <c r="T145" s="270" t="s">
        <v>135</v>
      </c>
      <c r="U145" s="269"/>
      <c r="V145" s="466" t="s">
        <v>608</v>
      </c>
      <c r="W145" s="467"/>
      <c r="X145" s="460" t="s">
        <v>626</v>
      </c>
      <c r="Y145" s="461"/>
      <c r="Z145" s="461"/>
      <c r="AA145" s="461"/>
      <c r="AB145" s="461"/>
      <c r="AC145" s="461"/>
      <c r="AD145" s="462"/>
      <c r="AE145" s="470"/>
      <c r="AF145" s="471"/>
      <c r="AG145" s="471"/>
      <c r="AH145" s="472"/>
      <c r="AI145" s="568" t="s">
        <v>691</v>
      </c>
      <c r="AJ145" s="569"/>
      <c r="AK145" s="569"/>
      <c r="AL145" s="569"/>
      <c r="AM145" s="569"/>
      <c r="AN145" s="569"/>
      <c r="AO145" s="569"/>
      <c r="AP145" s="570"/>
      <c r="AR145" s="68">
        <v>1</v>
      </c>
      <c r="AS145" s="68">
        <v>6</v>
      </c>
      <c r="AT145" s="69"/>
      <c r="AU145" s="72"/>
      <c r="AV145" s="73"/>
      <c r="AW145" s="73"/>
      <c r="AX145" s="73"/>
      <c r="AY145" s="69"/>
      <c r="AZ145" s="176"/>
      <c r="BA145" s="176"/>
      <c r="BB145" s="176"/>
      <c r="BC145" s="74"/>
      <c r="BD145" s="120"/>
      <c r="BE145" s="120"/>
      <c r="BF145" s="120"/>
      <c r="BG145" s="120"/>
      <c r="BH145" s="120"/>
      <c r="BI145" s="120"/>
      <c r="BJ145" s="74"/>
      <c r="BK145" s="74"/>
      <c r="BL145" s="74"/>
      <c r="BM145" s="74"/>
      <c r="BN145" s="74"/>
      <c r="BO145" s="74"/>
      <c r="BP145" s="74"/>
      <c r="BQ145" s="74"/>
      <c r="BR145" s="120"/>
      <c r="BS145" s="120"/>
      <c r="BT145" s="120"/>
      <c r="BU145" s="120"/>
      <c r="BV145" s="120"/>
      <c r="BW145" s="120"/>
      <c r="BX145" s="69"/>
      <c r="BY145" s="176"/>
      <c r="BZ145" s="176"/>
      <c r="CA145" s="176"/>
      <c r="CB145" s="74"/>
      <c r="CC145" s="176"/>
      <c r="CD145" s="176"/>
      <c r="CE145" s="176"/>
      <c r="CF145" s="176"/>
      <c r="CG145" s="176"/>
      <c r="CH145" s="176"/>
      <c r="CI145" s="176"/>
      <c r="CJ145" s="69"/>
    </row>
    <row r="146" spans="1:88" ht="20.149999999999999" customHeight="1" x14ac:dyDescent="0.55000000000000004">
      <c r="B146" s="583"/>
      <c r="C146" s="574"/>
      <c r="D146" s="575"/>
      <c r="E146" s="576"/>
      <c r="F146" s="473"/>
      <c r="G146" s="471"/>
      <c r="H146" s="471"/>
      <c r="I146" s="472"/>
      <c r="J146" s="458"/>
      <c r="K146" s="458"/>
      <c r="L146" s="458"/>
      <c r="M146" s="458"/>
      <c r="N146" s="458"/>
      <c r="O146" s="458"/>
      <c r="P146" s="459"/>
      <c r="Q146" s="468"/>
      <c r="R146" s="469"/>
      <c r="S146" s="277"/>
      <c r="T146" s="278" t="s">
        <v>135</v>
      </c>
      <c r="U146" s="277"/>
      <c r="V146" s="468"/>
      <c r="W146" s="469"/>
      <c r="X146" s="463"/>
      <c r="Y146" s="464"/>
      <c r="Z146" s="464"/>
      <c r="AA146" s="464"/>
      <c r="AB146" s="464"/>
      <c r="AC146" s="464"/>
      <c r="AD146" s="465"/>
      <c r="AE146" s="473"/>
      <c r="AF146" s="471"/>
      <c r="AG146" s="471"/>
      <c r="AH146" s="472"/>
      <c r="AI146" s="571"/>
      <c r="AJ146" s="572"/>
      <c r="AK146" s="572"/>
      <c r="AL146" s="572"/>
      <c r="AM146" s="572"/>
      <c r="AN146" s="572"/>
      <c r="AO146" s="572"/>
      <c r="AP146" s="573"/>
      <c r="AT146" s="69"/>
      <c r="AU146" s="72"/>
      <c r="AV146" s="73"/>
      <c r="AW146" s="73"/>
      <c r="AX146" s="73"/>
      <c r="AY146" s="176"/>
      <c r="AZ146" s="176"/>
      <c r="BA146" s="176"/>
      <c r="BB146" s="176"/>
      <c r="BC146" s="120"/>
      <c r="BD146" s="120"/>
      <c r="BE146" s="120"/>
      <c r="BF146" s="120"/>
      <c r="BG146" s="120"/>
      <c r="BH146" s="120"/>
      <c r="BI146" s="120"/>
      <c r="BJ146" s="74"/>
      <c r="BK146" s="74"/>
      <c r="BL146" s="74"/>
      <c r="BM146" s="74"/>
      <c r="BN146" s="74"/>
      <c r="BO146" s="74"/>
      <c r="BP146" s="74"/>
      <c r="BQ146" s="120"/>
      <c r="BR146" s="120"/>
      <c r="BS146" s="120"/>
      <c r="BT146" s="120"/>
      <c r="BU146" s="120"/>
      <c r="BV146" s="120"/>
      <c r="BW146" s="120"/>
      <c r="BX146" s="176"/>
      <c r="BY146" s="176"/>
      <c r="BZ146" s="176"/>
      <c r="CA146" s="176"/>
      <c r="CB146" s="176"/>
      <c r="CC146" s="176"/>
      <c r="CD146" s="176"/>
      <c r="CE146" s="176"/>
      <c r="CF146" s="176"/>
      <c r="CG146" s="176"/>
      <c r="CH146" s="176"/>
      <c r="CI146" s="176"/>
      <c r="CJ146" s="69"/>
    </row>
    <row r="147" spans="1:88" ht="20.149999999999999" customHeight="1" x14ac:dyDescent="0.55000000000000004">
      <c r="B147" s="522">
        <v>6</v>
      </c>
      <c r="C147" s="479">
        <v>0.54861111111111105</v>
      </c>
      <c r="D147" s="480">
        <v>0.4375</v>
      </c>
      <c r="E147" s="481"/>
      <c r="F147" s="482"/>
      <c r="G147" s="483"/>
      <c r="H147" s="483"/>
      <c r="I147" s="484"/>
      <c r="J147" s="486"/>
      <c r="K147" s="487"/>
      <c r="L147" s="487"/>
      <c r="M147" s="487"/>
      <c r="N147" s="487"/>
      <c r="O147" s="487"/>
      <c r="P147" s="488"/>
      <c r="Q147" s="474" t="s">
        <v>608</v>
      </c>
      <c r="R147" s="475"/>
      <c r="S147" s="212"/>
      <c r="T147" s="213" t="s">
        <v>135</v>
      </c>
      <c r="U147" s="212"/>
      <c r="V147" s="474" t="s">
        <v>608</v>
      </c>
      <c r="W147" s="475"/>
      <c r="X147" s="491"/>
      <c r="Y147" s="492"/>
      <c r="Z147" s="492"/>
      <c r="AA147" s="492"/>
      <c r="AB147" s="492"/>
      <c r="AC147" s="492"/>
      <c r="AD147" s="493"/>
      <c r="AE147" s="482"/>
      <c r="AF147" s="483"/>
      <c r="AG147" s="483"/>
      <c r="AH147" s="484"/>
      <c r="AI147" s="503" t="s">
        <v>608</v>
      </c>
      <c r="AJ147" s="504"/>
      <c r="AK147" s="504"/>
      <c r="AL147" s="504"/>
      <c r="AM147" s="504"/>
      <c r="AN147" s="504"/>
      <c r="AO147" s="504"/>
      <c r="AP147" s="505"/>
      <c r="AT147" s="69"/>
      <c r="AU147" s="72"/>
      <c r="AV147" s="73"/>
      <c r="AW147" s="73"/>
      <c r="AX147" s="73"/>
      <c r="AY147" s="69"/>
      <c r="AZ147" s="176"/>
      <c r="BA147" s="176"/>
      <c r="BB147" s="176"/>
      <c r="BC147" s="74"/>
      <c r="BD147" s="120"/>
      <c r="BE147" s="120"/>
      <c r="BF147" s="120"/>
      <c r="BG147" s="120"/>
      <c r="BH147" s="120"/>
      <c r="BI147" s="120"/>
      <c r="BJ147" s="74"/>
      <c r="BK147" s="74"/>
      <c r="BL147" s="74"/>
      <c r="BM147" s="74"/>
      <c r="BN147" s="74"/>
      <c r="BO147" s="74"/>
      <c r="BP147" s="74"/>
      <c r="BQ147" s="74"/>
      <c r="BR147" s="120"/>
      <c r="BS147" s="120"/>
      <c r="BT147" s="120"/>
      <c r="BU147" s="120"/>
      <c r="BV147" s="120"/>
      <c r="BW147" s="120"/>
      <c r="BX147" s="69"/>
      <c r="BY147" s="176"/>
      <c r="BZ147" s="176"/>
      <c r="CA147" s="176"/>
      <c r="CB147" s="74"/>
      <c r="CC147" s="176"/>
      <c r="CD147" s="176"/>
      <c r="CE147" s="176"/>
      <c r="CF147" s="176"/>
      <c r="CG147" s="176"/>
      <c r="CH147" s="176"/>
      <c r="CI147" s="176"/>
      <c r="CJ147" s="69"/>
    </row>
    <row r="148" spans="1:88" ht="20.149999999999999" customHeight="1" x14ac:dyDescent="0.55000000000000004">
      <c r="B148" s="522"/>
      <c r="C148" s="479"/>
      <c r="D148" s="480"/>
      <c r="E148" s="481"/>
      <c r="F148" s="485"/>
      <c r="G148" s="483"/>
      <c r="H148" s="483"/>
      <c r="I148" s="484"/>
      <c r="J148" s="489"/>
      <c r="K148" s="489"/>
      <c r="L148" s="489"/>
      <c r="M148" s="489"/>
      <c r="N148" s="489"/>
      <c r="O148" s="489"/>
      <c r="P148" s="490"/>
      <c r="Q148" s="476"/>
      <c r="R148" s="477"/>
      <c r="S148" s="210"/>
      <c r="T148" s="211" t="s">
        <v>135</v>
      </c>
      <c r="U148" s="210"/>
      <c r="V148" s="476"/>
      <c r="W148" s="477"/>
      <c r="X148" s="494"/>
      <c r="Y148" s="495"/>
      <c r="Z148" s="495"/>
      <c r="AA148" s="495"/>
      <c r="AB148" s="495"/>
      <c r="AC148" s="495"/>
      <c r="AD148" s="496"/>
      <c r="AE148" s="485"/>
      <c r="AF148" s="483"/>
      <c r="AG148" s="483"/>
      <c r="AH148" s="484"/>
      <c r="AI148" s="500"/>
      <c r="AJ148" s="501"/>
      <c r="AK148" s="501"/>
      <c r="AL148" s="501"/>
      <c r="AM148" s="501"/>
      <c r="AN148" s="501"/>
      <c r="AO148" s="501"/>
      <c r="AP148" s="502"/>
      <c r="AT148" s="69"/>
      <c r="AU148" s="72"/>
      <c r="AV148" s="73"/>
      <c r="AW148" s="73"/>
      <c r="AX148" s="73"/>
      <c r="AY148" s="176"/>
      <c r="AZ148" s="176"/>
      <c r="BA148" s="176"/>
      <c r="BB148" s="176"/>
      <c r="BC148" s="120"/>
      <c r="BD148" s="120"/>
      <c r="BE148" s="120"/>
      <c r="BF148" s="120"/>
      <c r="BG148" s="120"/>
      <c r="BH148" s="120"/>
      <c r="BI148" s="120"/>
      <c r="BJ148" s="74"/>
      <c r="BK148" s="74"/>
      <c r="BL148" s="74"/>
      <c r="BM148" s="74"/>
      <c r="BN148" s="74"/>
      <c r="BO148" s="74"/>
      <c r="BP148" s="74"/>
      <c r="BQ148" s="120"/>
      <c r="BR148" s="120"/>
      <c r="BS148" s="120"/>
      <c r="BT148" s="120"/>
      <c r="BU148" s="120"/>
      <c r="BV148" s="120"/>
      <c r="BW148" s="120"/>
      <c r="BX148" s="176"/>
      <c r="BY148" s="176"/>
      <c r="BZ148" s="176"/>
      <c r="CA148" s="176"/>
      <c r="CB148" s="176"/>
      <c r="CC148" s="176"/>
      <c r="CD148" s="176"/>
      <c r="CE148" s="176"/>
      <c r="CF148" s="176"/>
      <c r="CG148" s="176"/>
      <c r="CH148" s="176"/>
      <c r="CI148" s="176"/>
      <c r="CJ148" s="69"/>
    </row>
    <row r="149" spans="1:88" ht="20.149999999999999" customHeight="1" x14ac:dyDescent="0.55000000000000004">
      <c r="B149" s="521">
        <v>7</v>
      </c>
      <c r="C149" s="513">
        <v>0.58333333333333304</v>
      </c>
      <c r="D149" s="514">
        <v>0.4375</v>
      </c>
      <c r="E149" s="515"/>
      <c r="F149" s="528"/>
      <c r="G149" s="501"/>
      <c r="H149" s="501"/>
      <c r="I149" s="502"/>
      <c r="J149" s="532"/>
      <c r="K149" s="533"/>
      <c r="L149" s="533"/>
      <c r="M149" s="533"/>
      <c r="N149" s="533"/>
      <c r="O149" s="533"/>
      <c r="P149" s="534"/>
      <c r="Q149" s="519" t="s">
        <v>608</v>
      </c>
      <c r="R149" s="520"/>
      <c r="S149" s="208"/>
      <c r="T149" s="209" t="s">
        <v>135</v>
      </c>
      <c r="U149" s="208"/>
      <c r="V149" s="519" t="s">
        <v>608</v>
      </c>
      <c r="W149" s="520"/>
      <c r="X149" s="537"/>
      <c r="Y149" s="538"/>
      <c r="Z149" s="538"/>
      <c r="AA149" s="538"/>
      <c r="AB149" s="538"/>
      <c r="AC149" s="538"/>
      <c r="AD149" s="539"/>
      <c r="AE149" s="528"/>
      <c r="AF149" s="501"/>
      <c r="AG149" s="501"/>
      <c r="AH149" s="502"/>
      <c r="AI149" s="497" t="s">
        <v>608</v>
      </c>
      <c r="AJ149" s="498"/>
      <c r="AK149" s="498"/>
      <c r="AL149" s="498"/>
      <c r="AM149" s="498"/>
      <c r="AN149" s="498"/>
      <c r="AO149" s="498"/>
      <c r="AP149" s="499"/>
      <c r="AT149" s="69"/>
      <c r="AU149" s="72"/>
      <c r="AV149" s="73"/>
      <c r="AW149" s="73"/>
      <c r="AX149" s="73"/>
      <c r="AY149" s="69"/>
      <c r="AZ149" s="176"/>
      <c r="BA149" s="176"/>
      <c r="BB149" s="176"/>
      <c r="BC149" s="74"/>
      <c r="BD149" s="120"/>
      <c r="BE149" s="120"/>
      <c r="BF149" s="120"/>
      <c r="BG149" s="120"/>
      <c r="BH149" s="120"/>
      <c r="BI149" s="120"/>
      <c r="BJ149" s="74"/>
      <c r="BK149" s="74"/>
      <c r="BL149" s="74"/>
      <c r="BM149" s="74"/>
      <c r="BN149" s="74"/>
      <c r="BO149" s="74"/>
      <c r="BP149" s="74"/>
      <c r="BQ149" s="74"/>
      <c r="BR149" s="120"/>
      <c r="BS149" s="120"/>
      <c r="BT149" s="120"/>
      <c r="BU149" s="120"/>
      <c r="BV149" s="120"/>
      <c r="BW149" s="120"/>
      <c r="BX149" s="69"/>
      <c r="BY149" s="176"/>
      <c r="BZ149" s="176"/>
      <c r="CA149" s="176"/>
      <c r="CB149" s="74"/>
      <c r="CC149" s="176"/>
      <c r="CD149" s="176"/>
      <c r="CE149" s="176"/>
      <c r="CF149" s="176"/>
      <c r="CG149" s="176"/>
      <c r="CH149" s="176"/>
      <c r="CI149" s="176"/>
      <c r="CJ149" s="69"/>
    </row>
    <row r="150" spans="1:88" ht="20.149999999999999" customHeight="1" x14ac:dyDescent="0.55000000000000004">
      <c r="B150" s="567"/>
      <c r="C150" s="543"/>
      <c r="D150" s="544"/>
      <c r="E150" s="545"/>
      <c r="F150" s="529"/>
      <c r="G150" s="530"/>
      <c r="H150" s="530"/>
      <c r="I150" s="531"/>
      <c r="J150" s="535"/>
      <c r="K150" s="535"/>
      <c r="L150" s="535"/>
      <c r="M150" s="535"/>
      <c r="N150" s="535"/>
      <c r="O150" s="535"/>
      <c r="P150" s="536"/>
      <c r="Q150" s="526"/>
      <c r="R150" s="527"/>
      <c r="S150" s="214"/>
      <c r="T150" s="215" t="s">
        <v>135</v>
      </c>
      <c r="U150" s="214"/>
      <c r="V150" s="526"/>
      <c r="W150" s="527"/>
      <c r="X150" s="540"/>
      <c r="Y150" s="541"/>
      <c r="Z150" s="541"/>
      <c r="AA150" s="541"/>
      <c r="AB150" s="541"/>
      <c r="AC150" s="541"/>
      <c r="AD150" s="542"/>
      <c r="AE150" s="529"/>
      <c r="AF150" s="530"/>
      <c r="AG150" s="530"/>
      <c r="AH150" s="531"/>
      <c r="AI150" s="546"/>
      <c r="AJ150" s="547"/>
      <c r="AK150" s="547"/>
      <c r="AL150" s="547"/>
      <c r="AM150" s="547"/>
      <c r="AN150" s="547"/>
      <c r="AO150" s="547"/>
      <c r="AP150" s="548"/>
      <c r="AT150" s="69"/>
      <c r="AU150" s="72"/>
      <c r="AV150" s="73"/>
      <c r="AW150" s="73"/>
      <c r="AX150" s="73"/>
      <c r="AY150" s="176"/>
      <c r="AZ150" s="176"/>
      <c r="BA150" s="176"/>
      <c r="BB150" s="176"/>
      <c r="BC150" s="120"/>
      <c r="BD150" s="120"/>
      <c r="BE150" s="120"/>
      <c r="BF150" s="120"/>
      <c r="BG150" s="120"/>
      <c r="BH150" s="120"/>
      <c r="BI150" s="120"/>
      <c r="BJ150" s="74"/>
      <c r="BK150" s="74"/>
      <c r="BL150" s="74"/>
      <c r="BM150" s="74"/>
      <c r="BN150" s="74"/>
      <c r="BO150" s="74"/>
      <c r="BP150" s="74"/>
      <c r="BQ150" s="120"/>
      <c r="BR150" s="120"/>
      <c r="BS150" s="120"/>
      <c r="BT150" s="120"/>
      <c r="BU150" s="120"/>
      <c r="BV150" s="120"/>
      <c r="BW150" s="120"/>
      <c r="BX150" s="176"/>
      <c r="BY150" s="176"/>
      <c r="BZ150" s="176"/>
      <c r="CA150" s="176"/>
      <c r="CB150" s="176"/>
      <c r="CC150" s="176"/>
      <c r="CD150" s="176"/>
      <c r="CE150" s="176"/>
      <c r="CF150" s="176"/>
      <c r="CG150" s="176"/>
      <c r="CH150" s="176"/>
      <c r="CI150" s="176"/>
      <c r="CJ150" s="69"/>
    </row>
    <row r="151" spans="1:88" s="67" customFormat="1" ht="15.75" customHeight="1" x14ac:dyDescent="0.55000000000000004">
      <c r="A151" s="71"/>
      <c r="B151" s="72"/>
      <c r="C151" s="73"/>
      <c r="D151" s="73"/>
      <c r="E151" s="73"/>
      <c r="F151" s="72"/>
      <c r="G151" s="72"/>
      <c r="H151" s="72"/>
      <c r="I151" s="72"/>
      <c r="J151" s="72"/>
      <c r="K151" s="74"/>
      <c r="L151" s="74"/>
      <c r="M151" s="75"/>
      <c r="N151" s="76"/>
      <c r="O151" s="75"/>
      <c r="P151" s="74"/>
      <c r="Q151" s="74"/>
      <c r="R151" s="72"/>
      <c r="S151" s="72"/>
      <c r="T151" s="72"/>
      <c r="U151" s="72"/>
      <c r="V151" s="72"/>
      <c r="W151" s="79"/>
      <c r="X151" s="79"/>
      <c r="Y151" s="79"/>
      <c r="Z151" s="79"/>
      <c r="AA151" s="79"/>
      <c r="AB151" s="79"/>
      <c r="AC151" s="71"/>
      <c r="AT151" s="71"/>
      <c r="AU151" s="72"/>
      <c r="AV151" s="73"/>
      <c r="AW151" s="73"/>
      <c r="AX151" s="73"/>
      <c r="AY151" s="72"/>
      <c r="AZ151" s="72"/>
      <c r="BA151" s="72"/>
      <c r="BB151" s="72"/>
      <c r="BC151" s="72"/>
      <c r="BD151" s="74"/>
      <c r="BE151" s="74"/>
      <c r="BF151" s="75"/>
      <c r="BG151" s="76"/>
      <c r="BH151" s="75"/>
      <c r="BI151" s="74"/>
      <c r="BJ151" s="74"/>
      <c r="BK151" s="72"/>
      <c r="BL151" s="72"/>
      <c r="BM151" s="72"/>
      <c r="BN151" s="72"/>
      <c r="BO151" s="72"/>
      <c r="BP151" s="79"/>
      <c r="BQ151" s="79"/>
      <c r="BR151" s="79"/>
      <c r="BS151" s="79"/>
      <c r="BT151" s="79"/>
      <c r="BU151" s="79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</row>
    <row r="152" spans="1:88" ht="20.25" customHeight="1" x14ac:dyDescent="0.55000000000000004">
      <c r="D152" s="596" t="s">
        <v>136</v>
      </c>
      <c r="E152" s="597"/>
      <c r="F152" s="597"/>
      <c r="G152" s="597"/>
      <c r="H152" s="597"/>
      <c r="I152" s="597"/>
      <c r="J152" s="597" t="s">
        <v>132</v>
      </c>
      <c r="K152" s="597"/>
      <c r="L152" s="597"/>
      <c r="M152" s="597"/>
      <c r="N152" s="597"/>
      <c r="O152" s="597"/>
      <c r="P152" s="597"/>
      <c r="Q152" s="597"/>
      <c r="R152" s="598" t="s">
        <v>137</v>
      </c>
      <c r="S152" s="598"/>
      <c r="T152" s="598"/>
      <c r="U152" s="598"/>
      <c r="V152" s="598"/>
      <c r="W152" s="598"/>
      <c r="X152" s="598"/>
      <c r="Y152" s="598"/>
      <c r="Z152" s="598"/>
      <c r="AA152" s="599" t="s">
        <v>138</v>
      </c>
      <c r="AB152" s="599"/>
      <c r="AC152" s="599"/>
      <c r="AD152" s="599" t="s">
        <v>139</v>
      </c>
      <c r="AE152" s="599"/>
      <c r="AF152" s="599"/>
      <c r="AG152" s="599"/>
      <c r="AH152" s="599"/>
      <c r="AI152" s="599"/>
      <c r="AJ152" s="599"/>
      <c r="AK152" s="599"/>
      <c r="AL152" s="599"/>
      <c r="AM152" s="600"/>
      <c r="AT152" s="69"/>
      <c r="AU152" s="69"/>
      <c r="AV152" s="69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2"/>
      <c r="BL152" s="122"/>
      <c r="BM152" s="122"/>
      <c r="BN152" s="122"/>
      <c r="BO152" s="122"/>
      <c r="BP152" s="122"/>
      <c r="BQ152" s="122"/>
      <c r="BR152" s="122"/>
      <c r="BS152" s="122"/>
      <c r="BT152" s="123"/>
      <c r="BU152" s="123"/>
      <c r="BV152" s="123"/>
      <c r="BW152" s="123"/>
      <c r="BX152" s="123"/>
      <c r="BY152" s="123"/>
      <c r="BZ152" s="123"/>
      <c r="CA152" s="123"/>
      <c r="CB152" s="123"/>
      <c r="CC152" s="123"/>
      <c r="CD152" s="123"/>
      <c r="CE152" s="123"/>
      <c r="CF152" s="123"/>
      <c r="CG152" s="69"/>
      <c r="CH152" s="69"/>
      <c r="CI152" s="69"/>
      <c r="CJ152" s="69"/>
    </row>
    <row r="153" spans="1:88" ht="30" customHeight="1" x14ac:dyDescent="0.55000000000000004">
      <c r="D153" s="601" t="s">
        <v>140</v>
      </c>
      <c r="E153" s="602"/>
      <c r="F153" s="602"/>
      <c r="G153" s="602"/>
      <c r="H153" s="602"/>
      <c r="I153" s="602"/>
      <c r="J153" s="602"/>
      <c r="K153" s="602"/>
      <c r="L153" s="602"/>
      <c r="M153" s="602"/>
      <c r="N153" s="602"/>
      <c r="O153" s="602"/>
      <c r="P153" s="602"/>
      <c r="Q153" s="602"/>
      <c r="R153" s="603"/>
      <c r="S153" s="603"/>
      <c r="T153" s="603"/>
      <c r="U153" s="603"/>
      <c r="V153" s="603"/>
      <c r="W153" s="603"/>
      <c r="X153" s="603"/>
      <c r="Y153" s="603"/>
      <c r="Z153" s="603"/>
      <c r="AA153" s="604"/>
      <c r="AB153" s="604"/>
      <c r="AC153" s="604"/>
      <c r="AD153" s="605"/>
      <c r="AE153" s="605"/>
      <c r="AF153" s="605"/>
      <c r="AG153" s="605"/>
      <c r="AH153" s="605"/>
      <c r="AI153" s="605"/>
      <c r="AJ153" s="605"/>
      <c r="AK153" s="605"/>
      <c r="AL153" s="605"/>
      <c r="AM153" s="606"/>
      <c r="AT153" s="69"/>
      <c r="AU153" s="69"/>
      <c r="AV153" s="69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2"/>
      <c r="BL153" s="122"/>
      <c r="BM153" s="122"/>
      <c r="BN153" s="122"/>
      <c r="BO153" s="122"/>
      <c r="BP153" s="122"/>
      <c r="BQ153" s="122"/>
      <c r="BR153" s="122"/>
      <c r="BS153" s="122"/>
      <c r="BT153" s="124"/>
      <c r="BU153" s="124"/>
      <c r="BV153" s="124"/>
      <c r="BW153" s="125"/>
      <c r="BX153" s="125"/>
      <c r="BY153" s="125"/>
      <c r="BZ153" s="125"/>
      <c r="CA153" s="125"/>
      <c r="CB153" s="125"/>
      <c r="CC153" s="125"/>
      <c r="CD153" s="125"/>
      <c r="CE153" s="125"/>
      <c r="CF153" s="125"/>
      <c r="CG153" s="69"/>
      <c r="CH153" s="69"/>
      <c r="CI153" s="69"/>
      <c r="CJ153" s="69"/>
    </row>
    <row r="154" spans="1:88" ht="30" customHeight="1" x14ac:dyDescent="0.55000000000000004">
      <c r="D154" s="584" t="s">
        <v>140</v>
      </c>
      <c r="E154" s="585"/>
      <c r="F154" s="585"/>
      <c r="G154" s="585"/>
      <c r="H154" s="585"/>
      <c r="I154" s="585"/>
      <c r="J154" s="585"/>
      <c r="K154" s="585"/>
      <c r="L154" s="585"/>
      <c r="M154" s="585"/>
      <c r="N154" s="585"/>
      <c r="O154" s="585"/>
      <c r="P154" s="585"/>
      <c r="Q154" s="585"/>
      <c r="R154" s="586"/>
      <c r="S154" s="586"/>
      <c r="T154" s="586"/>
      <c r="U154" s="586"/>
      <c r="V154" s="586"/>
      <c r="W154" s="586"/>
      <c r="X154" s="586"/>
      <c r="Y154" s="586"/>
      <c r="Z154" s="586"/>
      <c r="AA154" s="587"/>
      <c r="AB154" s="587"/>
      <c r="AC154" s="587"/>
      <c r="AD154" s="588"/>
      <c r="AE154" s="588"/>
      <c r="AF154" s="588"/>
      <c r="AG154" s="588"/>
      <c r="AH154" s="588"/>
      <c r="AI154" s="588"/>
      <c r="AJ154" s="588"/>
      <c r="AK154" s="588"/>
      <c r="AL154" s="588"/>
      <c r="AM154" s="589"/>
      <c r="AT154" s="69"/>
      <c r="AU154" s="69"/>
      <c r="AV154" s="69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2"/>
      <c r="BL154" s="122"/>
      <c r="BM154" s="122"/>
      <c r="BN154" s="122"/>
      <c r="BO154" s="122"/>
      <c r="BP154" s="122"/>
      <c r="BQ154" s="122"/>
      <c r="BR154" s="122"/>
      <c r="BS154" s="122"/>
      <c r="BT154" s="123"/>
      <c r="BU154" s="123"/>
      <c r="BV154" s="123"/>
      <c r="BW154" s="126"/>
      <c r="BX154" s="126"/>
      <c r="BY154" s="126"/>
      <c r="BZ154" s="126"/>
      <c r="CA154" s="126"/>
      <c r="CB154" s="126"/>
      <c r="CC154" s="126"/>
      <c r="CD154" s="126"/>
      <c r="CE154" s="126"/>
      <c r="CF154" s="126"/>
      <c r="CG154" s="69"/>
      <c r="CH154" s="69"/>
      <c r="CI154" s="69"/>
      <c r="CJ154" s="69"/>
    </row>
    <row r="155" spans="1:88" ht="30" customHeight="1" x14ac:dyDescent="0.55000000000000004">
      <c r="D155" s="590" t="s">
        <v>140</v>
      </c>
      <c r="E155" s="591"/>
      <c r="F155" s="591"/>
      <c r="G155" s="591"/>
      <c r="H155" s="591"/>
      <c r="I155" s="591"/>
      <c r="J155" s="591"/>
      <c r="K155" s="591"/>
      <c r="L155" s="591"/>
      <c r="M155" s="591"/>
      <c r="N155" s="591"/>
      <c r="O155" s="591"/>
      <c r="P155" s="591"/>
      <c r="Q155" s="591"/>
      <c r="R155" s="592"/>
      <c r="S155" s="592"/>
      <c r="T155" s="592"/>
      <c r="U155" s="592"/>
      <c r="V155" s="592"/>
      <c r="W155" s="592"/>
      <c r="X155" s="592"/>
      <c r="Y155" s="592"/>
      <c r="Z155" s="592"/>
      <c r="AA155" s="593"/>
      <c r="AB155" s="593"/>
      <c r="AC155" s="593"/>
      <c r="AD155" s="594"/>
      <c r="AE155" s="594"/>
      <c r="AF155" s="594"/>
      <c r="AG155" s="594"/>
      <c r="AH155" s="594"/>
      <c r="AI155" s="594"/>
      <c r="AJ155" s="594"/>
      <c r="AK155" s="594"/>
      <c r="AL155" s="594"/>
      <c r="AM155" s="595"/>
      <c r="AT155" s="69"/>
      <c r="AU155" s="69"/>
      <c r="AV155" s="69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2"/>
      <c r="BL155" s="122"/>
      <c r="BM155" s="122"/>
      <c r="BN155" s="122"/>
      <c r="BO155" s="122"/>
      <c r="BP155" s="122"/>
      <c r="BQ155" s="122"/>
      <c r="BR155" s="122"/>
      <c r="BS155" s="122"/>
      <c r="BT155" s="123"/>
      <c r="BU155" s="123"/>
      <c r="BV155" s="123"/>
      <c r="BW155" s="126"/>
      <c r="BX155" s="126"/>
      <c r="BY155" s="126"/>
      <c r="BZ155" s="126"/>
      <c r="CA155" s="126"/>
      <c r="CB155" s="126"/>
      <c r="CC155" s="126"/>
      <c r="CD155" s="126"/>
      <c r="CE155" s="126"/>
      <c r="CF155" s="126"/>
      <c r="CG155" s="69"/>
      <c r="CH155" s="69"/>
      <c r="CI155" s="69"/>
      <c r="CJ155" s="69"/>
    </row>
  </sheetData>
  <mergeCells count="1154">
    <mergeCell ref="C3:F3"/>
    <mergeCell ref="G3:O3"/>
    <mergeCell ref="P3:S3"/>
    <mergeCell ref="T3:AB3"/>
    <mergeCell ref="AC3:AF3"/>
    <mergeCell ref="AG3:AL3"/>
    <mergeCell ref="AM3:AO3"/>
    <mergeCell ref="AV3:AY3"/>
    <mergeCell ref="AZ3:BH3"/>
    <mergeCell ref="BI3:BL3"/>
    <mergeCell ref="BM3:BU3"/>
    <mergeCell ref="BV3:BY3"/>
    <mergeCell ref="BZ3:CE3"/>
    <mergeCell ref="CF3:CH3"/>
    <mergeCell ref="C5:D5"/>
    <mergeCell ref="E5:N5"/>
    <mergeCell ref="Q5:R5"/>
    <mergeCell ref="S5:AB5"/>
    <mergeCell ref="AE5:AF5"/>
    <mergeCell ref="AG5:AP5"/>
    <mergeCell ref="AV5:AW5"/>
    <mergeCell ref="AX5:BG5"/>
    <mergeCell ref="BJ5:BK5"/>
    <mergeCell ref="BL5:BU5"/>
    <mergeCell ref="BX5:BY5"/>
    <mergeCell ref="BZ5:CI5"/>
    <mergeCell ref="C6:D6"/>
    <mergeCell ref="E6:N6"/>
    <mergeCell ref="Q6:R6"/>
    <mergeCell ref="S6:AB6"/>
    <mergeCell ref="AE6:AF6"/>
    <mergeCell ref="AG6:AP6"/>
    <mergeCell ref="AV6:AW6"/>
    <mergeCell ref="AX6:BG6"/>
    <mergeCell ref="BJ6:BK6"/>
    <mergeCell ref="BL6:BU6"/>
    <mergeCell ref="BX6:BY6"/>
    <mergeCell ref="BZ6:CI6"/>
    <mergeCell ref="C7:D7"/>
    <mergeCell ref="E7:N7"/>
    <mergeCell ref="Q7:R7"/>
    <mergeCell ref="S7:AB7"/>
    <mergeCell ref="AE7:AF7"/>
    <mergeCell ref="AG7:AP7"/>
    <mergeCell ref="AV7:AW7"/>
    <mergeCell ref="AX7:BG7"/>
    <mergeCell ref="BJ7:BK7"/>
    <mergeCell ref="BL7:BU7"/>
    <mergeCell ref="BX7:BY7"/>
    <mergeCell ref="BZ7:CI7"/>
    <mergeCell ref="C8:D8"/>
    <mergeCell ref="E8:N8"/>
    <mergeCell ref="Q8:R8"/>
    <mergeCell ref="S8:AB8"/>
    <mergeCell ref="AE8:AF8"/>
    <mergeCell ref="AG8:AP8"/>
    <mergeCell ref="AV8:AW8"/>
    <mergeCell ref="AX8:BG8"/>
    <mergeCell ref="BJ8:BK8"/>
    <mergeCell ref="BL8:BU8"/>
    <mergeCell ref="BX8:BY8"/>
    <mergeCell ref="BZ8:CI8"/>
    <mergeCell ref="C9:D9"/>
    <mergeCell ref="E9:N9"/>
    <mergeCell ref="Q9:R9"/>
    <mergeCell ref="S9:AB9"/>
    <mergeCell ref="AE9:AF9"/>
    <mergeCell ref="AG9:AP9"/>
    <mergeCell ref="AV9:AW9"/>
    <mergeCell ref="AX9:BG9"/>
    <mergeCell ref="BJ9:BK9"/>
    <mergeCell ref="BL9:BU9"/>
    <mergeCell ref="BX9:BY9"/>
    <mergeCell ref="BZ9:CI9"/>
    <mergeCell ref="BX10:BY10"/>
    <mergeCell ref="BZ10:CI10"/>
    <mergeCell ref="C12:E12"/>
    <mergeCell ref="F12:I12"/>
    <mergeCell ref="J12:P12"/>
    <mergeCell ref="Q12:W12"/>
    <mergeCell ref="X12:AD12"/>
    <mergeCell ref="AE12:AH12"/>
    <mergeCell ref="AI12:AP12"/>
    <mergeCell ref="AV12:AX12"/>
    <mergeCell ref="AY12:BB12"/>
    <mergeCell ref="BC12:BI12"/>
    <mergeCell ref="BJ12:BP12"/>
    <mergeCell ref="BQ12:BW12"/>
    <mergeCell ref="BX12:CA12"/>
    <mergeCell ref="CB12:CI12"/>
    <mergeCell ref="D28:I28"/>
    <mergeCell ref="J28:Q28"/>
    <mergeCell ref="R28:Z28"/>
    <mergeCell ref="AA28:AC28"/>
    <mergeCell ref="AD28:AM28"/>
    <mergeCell ref="AW28:BB28"/>
    <mergeCell ref="BC28:BJ28"/>
    <mergeCell ref="BK28:BS28"/>
    <mergeCell ref="BT28:BV28"/>
    <mergeCell ref="BW28:CF28"/>
    <mergeCell ref="BX19:CA20"/>
    <mergeCell ref="BX15:CA16"/>
    <mergeCell ref="AE25:AH26"/>
    <mergeCell ref="AY25:BB26"/>
    <mergeCell ref="BC25:BI26"/>
    <mergeCell ref="BQ25:BW26"/>
    <mergeCell ref="D29:I29"/>
    <mergeCell ref="J29:Q29"/>
    <mergeCell ref="R29:Z29"/>
    <mergeCell ref="AA29:AC29"/>
    <mergeCell ref="AD29:AM29"/>
    <mergeCell ref="AW29:BB29"/>
    <mergeCell ref="BC29:BJ29"/>
    <mergeCell ref="BK29:BS29"/>
    <mergeCell ref="BT29:BV29"/>
    <mergeCell ref="BW29:CF29"/>
    <mergeCell ref="D30:I30"/>
    <mergeCell ref="J30:Q30"/>
    <mergeCell ref="R30:Z30"/>
    <mergeCell ref="AA30:AC30"/>
    <mergeCell ref="AD30:AM30"/>
    <mergeCell ref="AW30:BB30"/>
    <mergeCell ref="BC30:BJ30"/>
    <mergeCell ref="BK30:BS30"/>
    <mergeCell ref="BT30:BV30"/>
    <mergeCell ref="BW30:CF30"/>
    <mergeCell ref="D31:I31"/>
    <mergeCell ref="J31:Q31"/>
    <mergeCell ref="R31:Z31"/>
    <mergeCell ref="AA31:AC31"/>
    <mergeCell ref="AD31:AM31"/>
    <mergeCell ref="AW31:BB31"/>
    <mergeCell ref="BC31:BJ31"/>
    <mergeCell ref="BK31:BS31"/>
    <mergeCell ref="BT31:BV31"/>
    <mergeCell ref="BW31:CF31"/>
    <mergeCell ref="C34:F34"/>
    <mergeCell ref="G34:O34"/>
    <mergeCell ref="P34:S34"/>
    <mergeCell ref="T34:AB34"/>
    <mergeCell ref="AC34:AF34"/>
    <mergeCell ref="AG34:AL34"/>
    <mergeCell ref="AM34:AO34"/>
    <mergeCell ref="AV34:AY34"/>
    <mergeCell ref="AZ34:BH34"/>
    <mergeCell ref="BI34:BL34"/>
    <mergeCell ref="BM34:BU34"/>
    <mergeCell ref="BV34:BY34"/>
    <mergeCell ref="BZ34:CE34"/>
    <mergeCell ref="CF34:CH34"/>
    <mergeCell ref="C36:D36"/>
    <mergeCell ref="E36:N36"/>
    <mergeCell ref="Q36:R36"/>
    <mergeCell ref="S36:AB36"/>
    <mergeCell ref="AE36:AF36"/>
    <mergeCell ref="AG36:AP36"/>
    <mergeCell ref="AV36:AW36"/>
    <mergeCell ref="AX36:BG36"/>
    <mergeCell ref="BJ36:BK36"/>
    <mergeCell ref="BL36:BU36"/>
    <mergeCell ref="BX36:BY36"/>
    <mergeCell ref="BZ36:CI36"/>
    <mergeCell ref="C37:D37"/>
    <mergeCell ref="E37:N37"/>
    <mergeCell ref="Q37:R37"/>
    <mergeCell ref="S37:AB37"/>
    <mergeCell ref="AE37:AF37"/>
    <mergeCell ref="AG37:AP37"/>
    <mergeCell ref="AV37:AW37"/>
    <mergeCell ref="AX37:BG37"/>
    <mergeCell ref="BJ37:BK37"/>
    <mergeCell ref="BL37:BU37"/>
    <mergeCell ref="BX37:BY37"/>
    <mergeCell ref="BZ37:CI37"/>
    <mergeCell ref="C38:D38"/>
    <mergeCell ref="E38:N38"/>
    <mergeCell ref="Q38:R38"/>
    <mergeCell ref="S38:AB38"/>
    <mergeCell ref="AE38:AF38"/>
    <mergeCell ref="AG38:AP38"/>
    <mergeCell ref="AV38:AW38"/>
    <mergeCell ref="AX38:BG38"/>
    <mergeCell ref="BJ38:BK38"/>
    <mergeCell ref="BL38:BU38"/>
    <mergeCell ref="BX38:BY38"/>
    <mergeCell ref="BZ38:CI38"/>
    <mergeCell ref="C39:D39"/>
    <mergeCell ref="E39:N39"/>
    <mergeCell ref="Q39:R39"/>
    <mergeCell ref="S39:AB39"/>
    <mergeCell ref="AE39:AF39"/>
    <mergeCell ref="AG39:AP39"/>
    <mergeCell ref="AV39:AW39"/>
    <mergeCell ref="AX39:BG39"/>
    <mergeCell ref="BJ39:BK39"/>
    <mergeCell ref="BL39:BU39"/>
    <mergeCell ref="BX39:BY39"/>
    <mergeCell ref="BZ39:CI39"/>
    <mergeCell ref="AV40:AW40"/>
    <mergeCell ref="AX40:BG40"/>
    <mergeCell ref="BJ40:BK40"/>
    <mergeCell ref="BL40:BU40"/>
    <mergeCell ref="BX40:BY40"/>
    <mergeCell ref="BZ40:CI40"/>
    <mergeCell ref="C43:E43"/>
    <mergeCell ref="F43:I43"/>
    <mergeCell ref="J43:P43"/>
    <mergeCell ref="Q43:W43"/>
    <mergeCell ref="X43:AD43"/>
    <mergeCell ref="AE43:AH43"/>
    <mergeCell ref="AI43:AP43"/>
    <mergeCell ref="AV43:AX43"/>
    <mergeCell ref="AY43:BB43"/>
    <mergeCell ref="BC43:BI43"/>
    <mergeCell ref="BJ43:BP43"/>
    <mergeCell ref="BQ43:BW43"/>
    <mergeCell ref="BX43:CA43"/>
    <mergeCell ref="CB43:CI43"/>
    <mergeCell ref="D59:I59"/>
    <mergeCell ref="J59:Q59"/>
    <mergeCell ref="R59:Z59"/>
    <mergeCell ref="AA59:AC59"/>
    <mergeCell ref="AD59:AM59"/>
    <mergeCell ref="AW59:BB59"/>
    <mergeCell ref="BC59:BJ59"/>
    <mergeCell ref="BK59:BS59"/>
    <mergeCell ref="BT59:BV59"/>
    <mergeCell ref="BW59:CF59"/>
    <mergeCell ref="D60:I60"/>
    <mergeCell ref="J60:Q60"/>
    <mergeCell ref="R60:Z60"/>
    <mergeCell ref="AA60:AC60"/>
    <mergeCell ref="AD60:AM60"/>
    <mergeCell ref="AW60:BB60"/>
    <mergeCell ref="BC60:BJ60"/>
    <mergeCell ref="BK60:BS60"/>
    <mergeCell ref="BT60:BV60"/>
    <mergeCell ref="BW60:CF60"/>
    <mergeCell ref="D61:I61"/>
    <mergeCell ref="J61:Q61"/>
    <mergeCell ref="R61:Z61"/>
    <mergeCell ref="AA61:AC61"/>
    <mergeCell ref="AD61:AM61"/>
    <mergeCell ref="AW61:BB61"/>
    <mergeCell ref="BC61:BJ61"/>
    <mergeCell ref="BK61:BS61"/>
    <mergeCell ref="BT61:BV61"/>
    <mergeCell ref="BW61:CF61"/>
    <mergeCell ref="D62:I62"/>
    <mergeCell ref="J62:Q62"/>
    <mergeCell ref="R62:Z62"/>
    <mergeCell ref="AA62:AC62"/>
    <mergeCell ref="AD62:AM62"/>
    <mergeCell ref="AW62:BB62"/>
    <mergeCell ref="BC62:BJ62"/>
    <mergeCell ref="BK62:BS62"/>
    <mergeCell ref="BT62:BV62"/>
    <mergeCell ref="BW62:CF62"/>
    <mergeCell ref="C65:F65"/>
    <mergeCell ref="G65:O65"/>
    <mergeCell ref="P65:S65"/>
    <mergeCell ref="T65:AB65"/>
    <mergeCell ref="AC65:AF65"/>
    <mergeCell ref="AG65:AL65"/>
    <mergeCell ref="AM65:AO65"/>
    <mergeCell ref="AV65:AY65"/>
    <mergeCell ref="AZ65:BH65"/>
    <mergeCell ref="BI65:BL65"/>
    <mergeCell ref="BM65:BU65"/>
    <mergeCell ref="BV65:BY65"/>
    <mergeCell ref="BZ65:CE65"/>
    <mergeCell ref="CF65:CH65"/>
    <mergeCell ref="C67:D67"/>
    <mergeCell ref="E67:N67"/>
    <mergeCell ref="Q67:R67"/>
    <mergeCell ref="S67:AB67"/>
    <mergeCell ref="AE67:AF67"/>
    <mergeCell ref="AG67:AP67"/>
    <mergeCell ref="AV67:AW67"/>
    <mergeCell ref="AX67:BG67"/>
    <mergeCell ref="BJ67:BK67"/>
    <mergeCell ref="BL67:BU67"/>
    <mergeCell ref="BX67:BY67"/>
    <mergeCell ref="BZ67:CI67"/>
    <mergeCell ref="C68:D68"/>
    <mergeCell ref="E68:N68"/>
    <mergeCell ref="Q68:R68"/>
    <mergeCell ref="S68:AB68"/>
    <mergeCell ref="AE68:AF68"/>
    <mergeCell ref="AG68:AP68"/>
    <mergeCell ref="AV68:AW68"/>
    <mergeCell ref="AX68:BG68"/>
    <mergeCell ref="BJ68:BK68"/>
    <mergeCell ref="BL68:BU68"/>
    <mergeCell ref="BX68:BY68"/>
    <mergeCell ref="BZ68:CI68"/>
    <mergeCell ref="C69:D69"/>
    <mergeCell ref="E69:N69"/>
    <mergeCell ref="Q69:R69"/>
    <mergeCell ref="S69:AB69"/>
    <mergeCell ref="AE69:AF69"/>
    <mergeCell ref="AG69:AP69"/>
    <mergeCell ref="AV69:AW69"/>
    <mergeCell ref="AX69:BG69"/>
    <mergeCell ref="BJ69:BK69"/>
    <mergeCell ref="BL69:BU69"/>
    <mergeCell ref="BX69:BY69"/>
    <mergeCell ref="BZ69:CI69"/>
    <mergeCell ref="C70:D70"/>
    <mergeCell ref="E70:N70"/>
    <mergeCell ref="Q70:R70"/>
    <mergeCell ref="S70:AB70"/>
    <mergeCell ref="AE70:AF70"/>
    <mergeCell ref="AG70:AP70"/>
    <mergeCell ref="AV70:AW70"/>
    <mergeCell ref="AX70:BG70"/>
    <mergeCell ref="BJ70:BK70"/>
    <mergeCell ref="BL70:BU70"/>
    <mergeCell ref="BX70:BY70"/>
    <mergeCell ref="BZ70:CI70"/>
    <mergeCell ref="C71:D71"/>
    <mergeCell ref="E71:N71"/>
    <mergeCell ref="Q71:R71"/>
    <mergeCell ref="S71:AB71"/>
    <mergeCell ref="AE71:AF71"/>
    <mergeCell ref="AG71:AP71"/>
    <mergeCell ref="AV71:AW71"/>
    <mergeCell ref="AX71:BG71"/>
    <mergeCell ref="BJ71:BK71"/>
    <mergeCell ref="BL71:BU71"/>
    <mergeCell ref="BX71:BY71"/>
    <mergeCell ref="BZ71:CI71"/>
    <mergeCell ref="C74:E74"/>
    <mergeCell ref="F74:I74"/>
    <mergeCell ref="J74:P74"/>
    <mergeCell ref="Q74:W74"/>
    <mergeCell ref="X74:AD74"/>
    <mergeCell ref="AE74:AH74"/>
    <mergeCell ref="AI74:AP74"/>
    <mergeCell ref="AV74:AX74"/>
    <mergeCell ref="AY74:BB74"/>
    <mergeCell ref="BC74:BI74"/>
    <mergeCell ref="BJ74:BP74"/>
    <mergeCell ref="BQ74:BW74"/>
    <mergeCell ref="BX74:CA74"/>
    <mergeCell ref="CB74:CI74"/>
    <mergeCell ref="D90:I90"/>
    <mergeCell ref="J90:Q90"/>
    <mergeCell ref="R90:Z90"/>
    <mergeCell ref="AA90:AC90"/>
    <mergeCell ref="AD90:AM90"/>
    <mergeCell ref="AW90:BB90"/>
    <mergeCell ref="BC90:BJ90"/>
    <mergeCell ref="BK90:BS90"/>
    <mergeCell ref="BT90:BV90"/>
    <mergeCell ref="BW90:CF90"/>
    <mergeCell ref="AU85:AU86"/>
    <mergeCell ref="AU87:AU88"/>
    <mergeCell ref="AI75:AP76"/>
    <mergeCell ref="BC79:BI80"/>
    <mergeCell ref="BQ79:BW80"/>
    <mergeCell ref="V79:W80"/>
    <mergeCell ref="BJ79:BK80"/>
    <mergeCell ref="BC75:BI76"/>
    <mergeCell ref="D91:I91"/>
    <mergeCell ref="J91:Q91"/>
    <mergeCell ref="R91:Z91"/>
    <mergeCell ref="AA91:AC91"/>
    <mergeCell ref="AD91:AM91"/>
    <mergeCell ref="AW91:BB91"/>
    <mergeCell ref="BC91:BJ91"/>
    <mergeCell ref="BK91:BS91"/>
    <mergeCell ref="BT91:BV91"/>
    <mergeCell ref="BW91:CF91"/>
    <mergeCell ref="D92:I92"/>
    <mergeCell ref="J92:Q92"/>
    <mergeCell ref="R92:Z92"/>
    <mergeCell ref="AA92:AC92"/>
    <mergeCell ref="AD92:AM92"/>
    <mergeCell ref="AW92:BB92"/>
    <mergeCell ref="BC92:BJ92"/>
    <mergeCell ref="BK92:BS92"/>
    <mergeCell ref="BT92:BV92"/>
    <mergeCell ref="BW92:CF92"/>
    <mergeCell ref="D93:I93"/>
    <mergeCell ref="J93:Q93"/>
    <mergeCell ref="R93:Z93"/>
    <mergeCell ref="AA93:AC93"/>
    <mergeCell ref="AD93:AM93"/>
    <mergeCell ref="AW93:BB93"/>
    <mergeCell ref="BC93:BJ93"/>
    <mergeCell ref="BK93:BS93"/>
    <mergeCell ref="BT93:BV93"/>
    <mergeCell ref="BW93:CF93"/>
    <mergeCell ref="C96:F96"/>
    <mergeCell ref="G96:O96"/>
    <mergeCell ref="P96:S96"/>
    <mergeCell ref="T96:AB96"/>
    <mergeCell ref="AC96:AF96"/>
    <mergeCell ref="AG96:AL96"/>
    <mergeCell ref="AM96:AO96"/>
    <mergeCell ref="AV96:AY96"/>
    <mergeCell ref="AZ96:BH96"/>
    <mergeCell ref="BI96:BL96"/>
    <mergeCell ref="BM96:BU96"/>
    <mergeCell ref="BV96:BY96"/>
    <mergeCell ref="BZ96:CE96"/>
    <mergeCell ref="CF96:CH96"/>
    <mergeCell ref="C98:D98"/>
    <mergeCell ref="E98:N98"/>
    <mergeCell ref="Q98:R98"/>
    <mergeCell ref="S98:AB98"/>
    <mergeCell ref="AE98:AF98"/>
    <mergeCell ref="AG98:AP98"/>
    <mergeCell ref="AV98:AW98"/>
    <mergeCell ref="AX98:BG98"/>
    <mergeCell ref="BJ98:BK98"/>
    <mergeCell ref="BL98:BU98"/>
    <mergeCell ref="BX98:BY98"/>
    <mergeCell ref="BZ98:CI98"/>
    <mergeCell ref="C99:D99"/>
    <mergeCell ref="E99:N99"/>
    <mergeCell ref="Q99:R99"/>
    <mergeCell ref="S99:AB99"/>
    <mergeCell ref="AE99:AF99"/>
    <mergeCell ref="AG99:AP99"/>
    <mergeCell ref="AV99:AW99"/>
    <mergeCell ref="AX99:BG99"/>
    <mergeCell ref="BJ99:BK99"/>
    <mergeCell ref="BL99:BU99"/>
    <mergeCell ref="BX99:BY99"/>
    <mergeCell ref="BZ99:CI99"/>
    <mergeCell ref="C100:D100"/>
    <mergeCell ref="E100:N100"/>
    <mergeCell ref="Q100:R100"/>
    <mergeCell ref="S100:AB100"/>
    <mergeCell ref="AE100:AF100"/>
    <mergeCell ref="AG100:AP100"/>
    <mergeCell ref="AV100:AW100"/>
    <mergeCell ref="AX100:BG100"/>
    <mergeCell ref="BJ100:BK100"/>
    <mergeCell ref="BL100:BU100"/>
    <mergeCell ref="BX100:BY100"/>
    <mergeCell ref="BZ100:CI100"/>
    <mergeCell ref="C101:D101"/>
    <mergeCell ref="E101:N101"/>
    <mergeCell ref="Q101:R101"/>
    <mergeCell ref="S101:AB101"/>
    <mergeCell ref="AE101:AF101"/>
    <mergeCell ref="AG101:AP101"/>
    <mergeCell ref="AV101:AW101"/>
    <mergeCell ref="AX101:BG101"/>
    <mergeCell ref="BJ101:BK101"/>
    <mergeCell ref="BL101:BU101"/>
    <mergeCell ref="BX101:BY101"/>
    <mergeCell ref="BZ101:CI101"/>
    <mergeCell ref="C102:D102"/>
    <mergeCell ref="E102:N102"/>
    <mergeCell ref="Q102:R102"/>
    <mergeCell ref="S102:AB102"/>
    <mergeCell ref="AE102:AF102"/>
    <mergeCell ref="AG102:AP102"/>
    <mergeCell ref="AV102:AW102"/>
    <mergeCell ref="AX102:BG102"/>
    <mergeCell ref="BJ102:BK102"/>
    <mergeCell ref="BL102:BU102"/>
    <mergeCell ref="BX102:BY102"/>
    <mergeCell ref="BZ102:CI102"/>
    <mergeCell ref="C105:E105"/>
    <mergeCell ref="F105:I105"/>
    <mergeCell ref="J105:P105"/>
    <mergeCell ref="Q105:W105"/>
    <mergeCell ref="X105:AD105"/>
    <mergeCell ref="AE105:AH105"/>
    <mergeCell ref="AI105:AP105"/>
    <mergeCell ref="AV105:AX105"/>
    <mergeCell ref="AY105:BB105"/>
    <mergeCell ref="BC105:BI105"/>
    <mergeCell ref="BJ105:BP105"/>
    <mergeCell ref="BQ105:BW105"/>
    <mergeCell ref="BX105:CA105"/>
    <mergeCell ref="CB105:CI105"/>
    <mergeCell ref="D121:I121"/>
    <mergeCell ref="J121:Q121"/>
    <mergeCell ref="R121:Z121"/>
    <mergeCell ref="AA121:AC121"/>
    <mergeCell ref="AD121:AM121"/>
    <mergeCell ref="AW121:BB121"/>
    <mergeCell ref="BC121:BJ121"/>
    <mergeCell ref="BK121:BS121"/>
    <mergeCell ref="BT121:BV121"/>
    <mergeCell ref="BW121:CF121"/>
    <mergeCell ref="D122:I122"/>
    <mergeCell ref="J122:Q122"/>
    <mergeCell ref="R122:Z122"/>
    <mergeCell ref="AA122:AC122"/>
    <mergeCell ref="AD122:AM122"/>
    <mergeCell ref="AW122:BB122"/>
    <mergeCell ref="BC122:BJ122"/>
    <mergeCell ref="BK122:BS122"/>
    <mergeCell ref="BT122:BV122"/>
    <mergeCell ref="BW122:CF122"/>
    <mergeCell ref="D123:I123"/>
    <mergeCell ref="J123:Q123"/>
    <mergeCell ref="R123:Z123"/>
    <mergeCell ref="AA123:AC123"/>
    <mergeCell ref="AD123:AM123"/>
    <mergeCell ref="AW123:BB123"/>
    <mergeCell ref="BC123:BJ123"/>
    <mergeCell ref="BK123:BS123"/>
    <mergeCell ref="BT123:BV123"/>
    <mergeCell ref="BW123:CF123"/>
    <mergeCell ref="D124:I124"/>
    <mergeCell ref="J124:Q124"/>
    <mergeCell ref="R124:Z124"/>
    <mergeCell ref="AA124:AC124"/>
    <mergeCell ref="AD124:AM124"/>
    <mergeCell ref="AW124:BB124"/>
    <mergeCell ref="BC124:BJ124"/>
    <mergeCell ref="BK124:BS124"/>
    <mergeCell ref="BT124:BV124"/>
    <mergeCell ref="BW124:CF124"/>
    <mergeCell ref="P127:S127"/>
    <mergeCell ref="T127:AB127"/>
    <mergeCell ref="AC127:AF127"/>
    <mergeCell ref="AG127:AL127"/>
    <mergeCell ref="AM127:AO127"/>
    <mergeCell ref="C129:D129"/>
    <mergeCell ref="E129:N129"/>
    <mergeCell ref="Q129:R129"/>
    <mergeCell ref="S129:AB129"/>
    <mergeCell ref="AE129:AF129"/>
    <mergeCell ref="AG129:AP129"/>
    <mergeCell ref="C130:D130"/>
    <mergeCell ref="E130:N130"/>
    <mergeCell ref="Q130:R130"/>
    <mergeCell ref="S130:AB130"/>
    <mergeCell ref="AE130:AF130"/>
    <mergeCell ref="AG130:AP130"/>
    <mergeCell ref="V141:W142"/>
    <mergeCell ref="J141:P142"/>
    <mergeCell ref="X141:AD142"/>
    <mergeCell ref="AE141:AH142"/>
    <mergeCell ref="Q141:R142"/>
    <mergeCell ref="AI143:AP144"/>
    <mergeCell ref="AI141:AP142"/>
    <mergeCell ref="C131:D131"/>
    <mergeCell ref="E131:N131"/>
    <mergeCell ref="Q131:R131"/>
    <mergeCell ref="S131:AB131"/>
    <mergeCell ref="AE131:AF131"/>
    <mergeCell ref="AG131:AP131"/>
    <mergeCell ref="C132:D132"/>
    <mergeCell ref="E132:N132"/>
    <mergeCell ref="Q132:R132"/>
    <mergeCell ref="S132:AB132"/>
    <mergeCell ref="AE132:AF132"/>
    <mergeCell ref="AG132:AP132"/>
    <mergeCell ref="C133:D133"/>
    <mergeCell ref="E133:N133"/>
    <mergeCell ref="Q133:R133"/>
    <mergeCell ref="S133:AB133"/>
    <mergeCell ref="AE133:AF133"/>
    <mergeCell ref="AG133:AP133"/>
    <mergeCell ref="C141:E142"/>
    <mergeCell ref="F141:I142"/>
    <mergeCell ref="D152:I152"/>
    <mergeCell ref="J152:Q152"/>
    <mergeCell ref="R152:Z152"/>
    <mergeCell ref="AA152:AC152"/>
    <mergeCell ref="AD152:AM152"/>
    <mergeCell ref="D153:I153"/>
    <mergeCell ref="J153:Q153"/>
    <mergeCell ref="R153:Z153"/>
    <mergeCell ref="AA153:AC153"/>
    <mergeCell ref="AD153:AM153"/>
    <mergeCell ref="Q149:R150"/>
    <mergeCell ref="V149:W150"/>
    <mergeCell ref="J149:P150"/>
    <mergeCell ref="X149:AD150"/>
    <mergeCell ref="AE149:AH150"/>
    <mergeCell ref="AI149:AP150"/>
    <mergeCell ref="C149:E150"/>
    <mergeCell ref="F149:I150"/>
    <mergeCell ref="D154:I154"/>
    <mergeCell ref="J154:Q154"/>
    <mergeCell ref="R154:Z154"/>
    <mergeCell ref="AA154:AC154"/>
    <mergeCell ref="AD154:AM154"/>
    <mergeCell ref="D155:I155"/>
    <mergeCell ref="J155:Q155"/>
    <mergeCell ref="R155:Z155"/>
    <mergeCell ref="AA155:AC155"/>
    <mergeCell ref="AD155:AM155"/>
    <mergeCell ref="B13:B14"/>
    <mergeCell ref="B15:B16"/>
    <mergeCell ref="B17:B18"/>
    <mergeCell ref="B19:B20"/>
    <mergeCell ref="B21:B22"/>
    <mergeCell ref="B23:B24"/>
    <mergeCell ref="B25:B26"/>
    <mergeCell ref="B44:B45"/>
    <mergeCell ref="B46:B47"/>
    <mergeCell ref="B48:B49"/>
    <mergeCell ref="B50:B51"/>
    <mergeCell ref="B52:B53"/>
    <mergeCell ref="B54:B55"/>
    <mergeCell ref="B56:B57"/>
    <mergeCell ref="B75:B76"/>
    <mergeCell ref="B77:B78"/>
    <mergeCell ref="B79:B80"/>
    <mergeCell ref="B81:B82"/>
    <mergeCell ref="B83:B84"/>
    <mergeCell ref="B85:B86"/>
    <mergeCell ref="B87:B88"/>
    <mergeCell ref="B106:B107"/>
    <mergeCell ref="C106:E107"/>
    <mergeCell ref="B108:B109"/>
    <mergeCell ref="B110:B111"/>
    <mergeCell ref="B112:B113"/>
    <mergeCell ref="B114:B115"/>
    <mergeCell ref="B116:B117"/>
    <mergeCell ref="B118:B119"/>
    <mergeCell ref="B137:B138"/>
    <mergeCell ref="B139:B140"/>
    <mergeCell ref="B141:B142"/>
    <mergeCell ref="B143:B144"/>
    <mergeCell ref="B145:B146"/>
    <mergeCell ref="B147:B148"/>
    <mergeCell ref="B149:B150"/>
    <mergeCell ref="AU13:AU14"/>
    <mergeCell ref="AU15:AU16"/>
    <mergeCell ref="AU17:AU18"/>
    <mergeCell ref="AU19:AU20"/>
    <mergeCell ref="AU21:AU22"/>
    <mergeCell ref="AU23:AU24"/>
    <mergeCell ref="AU25:AU26"/>
    <mergeCell ref="AU44:AU45"/>
    <mergeCell ref="AU46:AU47"/>
    <mergeCell ref="AU48:AU49"/>
    <mergeCell ref="AU50:AU51"/>
    <mergeCell ref="AU52:AU53"/>
    <mergeCell ref="AU54:AU55"/>
    <mergeCell ref="AU56:AU57"/>
    <mergeCell ref="AU75:AU76"/>
    <mergeCell ref="AU77:AU78"/>
    <mergeCell ref="AU79:AU80"/>
    <mergeCell ref="AU81:AU82"/>
    <mergeCell ref="AU110:AU111"/>
    <mergeCell ref="AU112:AU113"/>
    <mergeCell ref="AU114:AU115"/>
    <mergeCell ref="AU116:AU117"/>
    <mergeCell ref="AU118:AU119"/>
    <mergeCell ref="BX108:CA109"/>
    <mergeCell ref="J143:P144"/>
    <mergeCell ref="X143:AD144"/>
    <mergeCell ref="AE143:AH144"/>
    <mergeCell ref="AI147:AP148"/>
    <mergeCell ref="AI145:AP146"/>
    <mergeCell ref="C143:E144"/>
    <mergeCell ref="F143:I144"/>
    <mergeCell ref="Q143:R144"/>
    <mergeCell ref="C145:E146"/>
    <mergeCell ref="F145:I146"/>
    <mergeCell ref="V147:W148"/>
    <mergeCell ref="J147:P148"/>
    <mergeCell ref="X147:AD148"/>
    <mergeCell ref="AE147:AH148"/>
    <mergeCell ref="C147:E148"/>
    <mergeCell ref="F147:I148"/>
    <mergeCell ref="Q147:R148"/>
    <mergeCell ref="BX114:CA115"/>
    <mergeCell ref="Q114:R115"/>
    <mergeCell ref="BO114:BP115"/>
    <mergeCell ref="AI108:AP109"/>
    <mergeCell ref="BC108:BI109"/>
    <mergeCell ref="BQ108:BW109"/>
    <mergeCell ref="C136:E136"/>
    <mergeCell ref="F136:I136"/>
    <mergeCell ref="J136:P136"/>
    <mergeCell ref="CB118:CI119"/>
    <mergeCell ref="A125:AQ126"/>
    <mergeCell ref="C118:E119"/>
    <mergeCell ref="AV118:AX119"/>
    <mergeCell ref="BC118:BI119"/>
    <mergeCell ref="BQ118:BW119"/>
    <mergeCell ref="F118:I119"/>
    <mergeCell ref="AI118:AP119"/>
    <mergeCell ref="AI139:AP140"/>
    <mergeCell ref="AI137:AP138"/>
    <mergeCell ref="Q137:R138"/>
    <mergeCell ref="V137:W138"/>
    <mergeCell ref="J137:P138"/>
    <mergeCell ref="X137:AD138"/>
    <mergeCell ref="V139:W140"/>
    <mergeCell ref="J139:P140"/>
    <mergeCell ref="X139:AD140"/>
    <mergeCell ref="AE139:AH140"/>
    <mergeCell ref="C137:E138"/>
    <mergeCell ref="F137:I138"/>
    <mergeCell ref="C139:E140"/>
    <mergeCell ref="F139:I140"/>
    <mergeCell ref="Q139:R140"/>
    <mergeCell ref="AE137:AH138"/>
    <mergeCell ref="AE118:AH119"/>
    <mergeCell ref="AY118:BB119"/>
    <mergeCell ref="Q136:W136"/>
    <mergeCell ref="X136:AD136"/>
    <mergeCell ref="AE136:AH136"/>
    <mergeCell ref="AI136:AP136"/>
    <mergeCell ref="C127:F127"/>
    <mergeCell ref="G127:O127"/>
    <mergeCell ref="CB114:CI115"/>
    <mergeCell ref="CB116:CI117"/>
    <mergeCell ref="BX116:CA117"/>
    <mergeCell ref="BX118:CA119"/>
    <mergeCell ref="C108:E109"/>
    <mergeCell ref="AV108:AX109"/>
    <mergeCell ref="AI44:AP45"/>
    <mergeCell ref="AI87:AP88"/>
    <mergeCell ref="BX81:CA82"/>
    <mergeCell ref="BX87:CA88"/>
    <mergeCell ref="AT94:CJ95"/>
    <mergeCell ref="CB110:CI111"/>
    <mergeCell ref="CB112:CI113"/>
    <mergeCell ref="CB106:CI107"/>
    <mergeCell ref="CB108:CI109"/>
    <mergeCell ref="CB48:CI49"/>
    <mergeCell ref="Q118:R119"/>
    <mergeCell ref="BO118:BP119"/>
    <mergeCell ref="V118:W119"/>
    <mergeCell ref="BJ118:BK119"/>
    <mergeCell ref="J118:P119"/>
    <mergeCell ref="X118:AD119"/>
    <mergeCell ref="CB75:CI76"/>
    <mergeCell ref="CB77:CI78"/>
    <mergeCell ref="CB79:CI80"/>
    <mergeCell ref="CB81:CI82"/>
    <mergeCell ref="BX83:CA84"/>
    <mergeCell ref="CB83:CI84"/>
    <mergeCell ref="CB85:CI86"/>
    <mergeCell ref="CB87:CI88"/>
    <mergeCell ref="BX110:CA111"/>
    <mergeCell ref="BX112:CA113"/>
    <mergeCell ref="C13:E14"/>
    <mergeCell ref="AV13:AX14"/>
    <mergeCell ref="F13:I14"/>
    <mergeCell ref="J13:P14"/>
    <mergeCell ref="X13:AD14"/>
    <mergeCell ref="Q13:R14"/>
    <mergeCell ref="BO13:BP14"/>
    <mergeCell ref="V13:W14"/>
    <mergeCell ref="BJ13:BK14"/>
    <mergeCell ref="V15:W16"/>
    <mergeCell ref="V50:W51"/>
    <mergeCell ref="BJ50:BK51"/>
    <mergeCell ref="Q50:R51"/>
    <mergeCell ref="BO50:BP51"/>
    <mergeCell ref="CB50:CI51"/>
    <mergeCell ref="CB52:CI53"/>
    <mergeCell ref="CB46:CI47"/>
    <mergeCell ref="BX50:CA51"/>
    <mergeCell ref="BX48:CA49"/>
    <mergeCell ref="BX46:CA47"/>
    <mergeCell ref="BX52:CA53"/>
    <mergeCell ref="Q52:R53"/>
    <mergeCell ref="BO52:BP53"/>
    <mergeCell ref="AI46:AP47"/>
    <mergeCell ref="AI48:AP49"/>
    <mergeCell ref="Q48:R49"/>
    <mergeCell ref="BO48:BP49"/>
    <mergeCell ref="V48:W49"/>
    <mergeCell ref="BJ48:BK49"/>
    <mergeCell ref="AE50:AH51"/>
    <mergeCell ref="AY50:BB51"/>
    <mergeCell ref="AG40:AP40"/>
    <mergeCell ref="AI13:AP14"/>
    <mergeCell ref="BC17:BI18"/>
    <mergeCell ref="BQ17:BW18"/>
    <mergeCell ref="BX17:CA18"/>
    <mergeCell ref="BC21:BI22"/>
    <mergeCell ref="BQ21:BW22"/>
    <mergeCell ref="BX21:CA22"/>
    <mergeCell ref="BC23:BI24"/>
    <mergeCell ref="BQ23:BW24"/>
    <mergeCell ref="BX23:CA24"/>
    <mergeCell ref="CB15:CI16"/>
    <mergeCell ref="CB17:CI18"/>
    <mergeCell ref="CB19:CI20"/>
    <mergeCell ref="CB21:CI22"/>
    <mergeCell ref="AI15:AP16"/>
    <mergeCell ref="AI17:AP18"/>
    <mergeCell ref="AI19:AP20"/>
    <mergeCell ref="AI21:AP22"/>
    <mergeCell ref="AI23:AP24"/>
    <mergeCell ref="CB23:CI24"/>
    <mergeCell ref="AE13:AH14"/>
    <mergeCell ref="AY13:BB14"/>
    <mergeCell ref="BX13:CA14"/>
    <mergeCell ref="BC13:BI14"/>
    <mergeCell ref="BQ13:BW14"/>
    <mergeCell ref="A1:AQ2"/>
    <mergeCell ref="AT1:CJ2"/>
    <mergeCell ref="CB13:CI14"/>
    <mergeCell ref="Q15:R16"/>
    <mergeCell ref="BO15:BP16"/>
    <mergeCell ref="C17:E18"/>
    <mergeCell ref="AV17:AX18"/>
    <mergeCell ref="C23:E24"/>
    <mergeCell ref="AV23:AX24"/>
    <mergeCell ref="F23:I24"/>
    <mergeCell ref="Q23:R24"/>
    <mergeCell ref="BO23:BP24"/>
    <mergeCell ref="V23:W24"/>
    <mergeCell ref="BJ23:BK24"/>
    <mergeCell ref="AE23:AH24"/>
    <mergeCell ref="AY23:BB24"/>
    <mergeCell ref="J15:P16"/>
    <mergeCell ref="X15:AD16"/>
    <mergeCell ref="AE21:AH22"/>
    <mergeCell ref="AY21:BB22"/>
    <mergeCell ref="C21:E22"/>
    <mergeCell ref="AV21:AX22"/>
    <mergeCell ref="BC19:BI20"/>
    <mergeCell ref="BQ19:BW20"/>
    <mergeCell ref="V19:W20"/>
    <mergeCell ref="BJ19:BK20"/>
    <mergeCell ref="C15:E16"/>
    <mergeCell ref="AE19:AH20"/>
    <mergeCell ref="AY19:BB20"/>
    <mergeCell ref="Q19:R20"/>
    <mergeCell ref="BO19:BP20"/>
    <mergeCell ref="AE15:AH16"/>
    <mergeCell ref="AY15:BB16"/>
    <mergeCell ref="BC15:BI16"/>
    <mergeCell ref="BQ15:BW16"/>
    <mergeCell ref="F15:I16"/>
    <mergeCell ref="Q17:R18"/>
    <mergeCell ref="BO17:BP18"/>
    <mergeCell ref="F17:I18"/>
    <mergeCell ref="J17:P18"/>
    <mergeCell ref="X17:AD18"/>
    <mergeCell ref="V17:W18"/>
    <mergeCell ref="BJ17:BK18"/>
    <mergeCell ref="AE17:AH18"/>
    <mergeCell ref="AY17:BB18"/>
    <mergeCell ref="BJ15:BK16"/>
    <mergeCell ref="AV15:AX16"/>
    <mergeCell ref="BX44:CA45"/>
    <mergeCell ref="CB44:CI45"/>
    <mergeCell ref="C25:E26"/>
    <mergeCell ref="AV25:AX26"/>
    <mergeCell ref="F25:I26"/>
    <mergeCell ref="J25:P26"/>
    <mergeCell ref="X25:AD26"/>
    <mergeCell ref="Q25:R26"/>
    <mergeCell ref="BO25:BP26"/>
    <mergeCell ref="V25:W26"/>
    <mergeCell ref="BJ25:BK26"/>
    <mergeCell ref="F21:I22"/>
    <mergeCell ref="J21:P22"/>
    <mergeCell ref="X21:AD22"/>
    <mergeCell ref="J23:P24"/>
    <mergeCell ref="X23:AD24"/>
    <mergeCell ref="Q21:R22"/>
    <mergeCell ref="BO21:BP22"/>
    <mergeCell ref="V21:W22"/>
    <mergeCell ref="BJ21:BK22"/>
    <mergeCell ref="A32:AQ33"/>
    <mergeCell ref="C44:E45"/>
    <mergeCell ref="AV44:AX45"/>
    <mergeCell ref="F44:I45"/>
    <mergeCell ref="CB25:CI26"/>
    <mergeCell ref="AI25:AP26"/>
    <mergeCell ref="BX25:CA26"/>
    <mergeCell ref="C40:D40"/>
    <mergeCell ref="E40:N40"/>
    <mergeCell ref="Q40:R40"/>
    <mergeCell ref="S40:AB40"/>
    <mergeCell ref="AE40:AF40"/>
    <mergeCell ref="AI54:AP55"/>
    <mergeCell ref="F46:I47"/>
    <mergeCell ref="AE44:AH45"/>
    <mergeCell ref="AY44:BB45"/>
    <mergeCell ref="BC44:BI45"/>
    <mergeCell ref="BQ44:BW45"/>
    <mergeCell ref="J46:P47"/>
    <mergeCell ref="X46:AD47"/>
    <mergeCell ref="Q46:R47"/>
    <mergeCell ref="BO46:BP47"/>
    <mergeCell ref="V46:W47"/>
    <mergeCell ref="BJ46:BK47"/>
    <mergeCell ref="J44:P45"/>
    <mergeCell ref="X44:AD45"/>
    <mergeCell ref="Q44:R45"/>
    <mergeCell ref="BO44:BP45"/>
    <mergeCell ref="V44:W45"/>
    <mergeCell ref="BJ44:BK45"/>
    <mergeCell ref="BC46:BI47"/>
    <mergeCell ref="BQ46:BW47"/>
    <mergeCell ref="AE46:AH47"/>
    <mergeCell ref="AY46:BB47"/>
    <mergeCell ref="BC50:BI51"/>
    <mergeCell ref="BQ50:BW51"/>
    <mergeCell ref="BC48:BI49"/>
    <mergeCell ref="BQ48:BW49"/>
    <mergeCell ref="AE48:AH49"/>
    <mergeCell ref="AY48:BB49"/>
    <mergeCell ref="BC52:BI53"/>
    <mergeCell ref="BQ52:BW53"/>
    <mergeCell ref="AY56:BB57"/>
    <mergeCell ref="V56:W57"/>
    <mergeCell ref="BJ56:BK57"/>
    <mergeCell ref="CB54:CI55"/>
    <mergeCell ref="CB56:CI57"/>
    <mergeCell ref="BX56:CA57"/>
    <mergeCell ref="AI56:AP57"/>
    <mergeCell ref="C48:E49"/>
    <mergeCell ref="AV48:AX49"/>
    <mergeCell ref="F48:I49"/>
    <mergeCell ref="J48:P49"/>
    <mergeCell ref="X48:AD49"/>
    <mergeCell ref="C46:E47"/>
    <mergeCell ref="AV46:AX47"/>
    <mergeCell ref="C50:E51"/>
    <mergeCell ref="AV50:AX51"/>
    <mergeCell ref="F50:I51"/>
    <mergeCell ref="V52:W53"/>
    <mergeCell ref="BJ52:BK53"/>
    <mergeCell ref="J52:P53"/>
    <mergeCell ref="X52:AD53"/>
    <mergeCell ref="AE52:AH53"/>
    <mergeCell ref="AY52:BB53"/>
    <mergeCell ref="AE54:AH55"/>
    <mergeCell ref="AY54:BB55"/>
    <mergeCell ref="C52:E53"/>
    <mergeCell ref="AV52:AX53"/>
    <mergeCell ref="F52:I53"/>
    <mergeCell ref="J50:P51"/>
    <mergeCell ref="X50:AD51"/>
    <mergeCell ref="AI52:AP53"/>
    <mergeCell ref="AI50:AP51"/>
    <mergeCell ref="BX75:CA76"/>
    <mergeCell ref="AI77:AP78"/>
    <mergeCell ref="J77:P78"/>
    <mergeCell ref="X77:AD78"/>
    <mergeCell ref="AE77:AH78"/>
    <mergeCell ref="AY77:BB78"/>
    <mergeCell ref="J81:P82"/>
    <mergeCell ref="X81:AD82"/>
    <mergeCell ref="A63:AQ64"/>
    <mergeCell ref="AT63:CJ64"/>
    <mergeCell ref="C56:E57"/>
    <mergeCell ref="AV56:AX57"/>
    <mergeCell ref="F56:I57"/>
    <mergeCell ref="V54:W55"/>
    <mergeCell ref="BJ54:BK55"/>
    <mergeCell ref="Q54:R55"/>
    <mergeCell ref="BO54:BP55"/>
    <mergeCell ref="BC54:BI55"/>
    <mergeCell ref="BQ54:BW55"/>
    <mergeCell ref="BX54:CA55"/>
    <mergeCell ref="Q56:R57"/>
    <mergeCell ref="BO56:BP57"/>
    <mergeCell ref="BC56:BI57"/>
    <mergeCell ref="BQ56:BW57"/>
    <mergeCell ref="C54:E55"/>
    <mergeCell ref="AV54:AX55"/>
    <mergeCell ref="F54:I55"/>
    <mergeCell ref="J54:P55"/>
    <mergeCell ref="X54:AD55"/>
    <mergeCell ref="J56:P57"/>
    <mergeCell ref="X56:AD57"/>
    <mergeCell ref="AE56:AH57"/>
    <mergeCell ref="BX77:CA78"/>
    <mergeCell ref="C77:E78"/>
    <mergeCell ref="AV77:AX78"/>
    <mergeCell ref="V77:W78"/>
    <mergeCell ref="BJ77:BK78"/>
    <mergeCell ref="F81:I82"/>
    <mergeCell ref="AI79:AP80"/>
    <mergeCell ref="AE81:AH82"/>
    <mergeCell ref="AY81:BB82"/>
    <mergeCell ref="BC81:BI82"/>
    <mergeCell ref="BQ81:BW82"/>
    <mergeCell ref="BQ75:BW76"/>
    <mergeCell ref="BX79:CA80"/>
    <mergeCell ref="Q79:R80"/>
    <mergeCell ref="BO79:BP80"/>
    <mergeCell ref="J79:P80"/>
    <mergeCell ref="X79:AD80"/>
    <mergeCell ref="F79:I80"/>
    <mergeCell ref="C81:E82"/>
    <mergeCell ref="AV81:AX82"/>
    <mergeCell ref="F77:I78"/>
    <mergeCell ref="F75:I76"/>
    <mergeCell ref="J75:P76"/>
    <mergeCell ref="X75:AD76"/>
    <mergeCell ref="Q75:R76"/>
    <mergeCell ref="BO75:BP76"/>
    <mergeCell ref="V75:W76"/>
    <mergeCell ref="BJ75:BK76"/>
    <mergeCell ref="AE75:AH76"/>
    <mergeCell ref="AY75:BB76"/>
    <mergeCell ref="C75:E76"/>
    <mergeCell ref="AV75:AX76"/>
    <mergeCell ref="V83:W84"/>
    <mergeCell ref="BJ83:BK84"/>
    <mergeCell ref="AE83:AH84"/>
    <mergeCell ref="AY83:BB84"/>
    <mergeCell ref="AI83:AP84"/>
    <mergeCell ref="BC83:BI84"/>
    <mergeCell ref="BQ83:BW84"/>
    <mergeCell ref="J85:P86"/>
    <mergeCell ref="X85:AD86"/>
    <mergeCell ref="AE85:AH86"/>
    <mergeCell ref="AY85:BB86"/>
    <mergeCell ref="AI81:AP82"/>
    <mergeCell ref="C79:E80"/>
    <mergeCell ref="AV79:AX80"/>
    <mergeCell ref="AE79:AH80"/>
    <mergeCell ref="AY79:BB80"/>
    <mergeCell ref="Q77:R78"/>
    <mergeCell ref="BO77:BP78"/>
    <mergeCell ref="BC77:BI78"/>
    <mergeCell ref="BQ77:BW78"/>
    <mergeCell ref="C85:E86"/>
    <mergeCell ref="AV85:AX86"/>
    <mergeCell ref="F85:I86"/>
    <mergeCell ref="AU83:AU84"/>
    <mergeCell ref="BX106:CA107"/>
    <mergeCell ref="AE106:AH107"/>
    <mergeCell ref="AY106:BB107"/>
    <mergeCell ref="AI106:AP107"/>
    <mergeCell ref="Q87:R88"/>
    <mergeCell ref="BO87:BP88"/>
    <mergeCell ref="BX85:CA86"/>
    <mergeCell ref="C83:E84"/>
    <mergeCell ref="AV83:AX84"/>
    <mergeCell ref="F83:I84"/>
    <mergeCell ref="J83:P84"/>
    <mergeCell ref="X83:AD84"/>
    <mergeCell ref="AE87:AH88"/>
    <mergeCell ref="AY87:BB88"/>
    <mergeCell ref="BC87:BI88"/>
    <mergeCell ref="BQ87:BW88"/>
    <mergeCell ref="V87:W88"/>
    <mergeCell ref="BJ87:BK88"/>
    <mergeCell ref="F87:I88"/>
    <mergeCell ref="J87:P88"/>
    <mergeCell ref="X87:AD88"/>
    <mergeCell ref="C87:E88"/>
    <mergeCell ref="AV87:AX88"/>
    <mergeCell ref="AI85:AP86"/>
    <mergeCell ref="BC85:BI86"/>
    <mergeCell ref="BQ85:BW86"/>
    <mergeCell ref="V85:W86"/>
    <mergeCell ref="BJ85:BK86"/>
    <mergeCell ref="Q85:R86"/>
    <mergeCell ref="BO85:BP86"/>
    <mergeCell ref="Q83:R84"/>
    <mergeCell ref="BO83:BP84"/>
    <mergeCell ref="F110:I111"/>
    <mergeCell ref="J110:P111"/>
    <mergeCell ref="X110:AD111"/>
    <mergeCell ref="AE110:AH111"/>
    <mergeCell ref="AY110:BB111"/>
    <mergeCell ref="AE108:AH109"/>
    <mergeCell ref="AY108:BB109"/>
    <mergeCell ref="Q112:R113"/>
    <mergeCell ref="BO112:BP113"/>
    <mergeCell ref="J112:P113"/>
    <mergeCell ref="X112:AD113"/>
    <mergeCell ref="V112:W113"/>
    <mergeCell ref="BJ112:BK113"/>
    <mergeCell ref="BC106:BI107"/>
    <mergeCell ref="BQ106:BW107"/>
    <mergeCell ref="Q108:R109"/>
    <mergeCell ref="BO108:BP109"/>
    <mergeCell ref="F108:I109"/>
    <mergeCell ref="J108:P109"/>
    <mergeCell ref="X108:AD109"/>
    <mergeCell ref="V108:W109"/>
    <mergeCell ref="BJ108:BK109"/>
    <mergeCell ref="J106:P107"/>
    <mergeCell ref="X106:AD107"/>
    <mergeCell ref="AV106:AX107"/>
    <mergeCell ref="F106:I107"/>
    <mergeCell ref="Q106:R107"/>
    <mergeCell ref="BO106:BP107"/>
    <mergeCell ref="V106:W107"/>
    <mergeCell ref="BJ106:BK107"/>
    <mergeCell ref="AU106:AU107"/>
    <mergeCell ref="AU108:AU109"/>
    <mergeCell ref="F116:I117"/>
    <mergeCell ref="J116:P117"/>
    <mergeCell ref="X116:AD117"/>
    <mergeCell ref="BC114:BI115"/>
    <mergeCell ref="BQ114:BW115"/>
    <mergeCell ref="BC112:BI113"/>
    <mergeCell ref="BQ112:BW113"/>
    <mergeCell ref="C114:E115"/>
    <mergeCell ref="AV114:AX115"/>
    <mergeCell ref="F114:I115"/>
    <mergeCell ref="J114:P115"/>
    <mergeCell ref="X114:AD115"/>
    <mergeCell ref="AI112:AP113"/>
    <mergeCell ref="AI114:AP115"/>
    <mergeCell ref="V116:W117"/>
    <mergeCell ref="BJ116:BK117"/>
    <mergeCell ref="Q116:R117"/>
    <mergeCell ref="BO116:BP117"/>
    <mergeCell ref="BC116:BI117"/>
    <mergeCell ref="BQ116:BW117"/>
    <mergeCell ref="AE114:AH115"/>
    <mergeCell ref="AY114:BB115"/>
    <mergeCell ref="AE116:AH117"/>
    <mergeCell ref="AY116:BB117"/>
    <mergeCell ref="V114:W115"/>
    <mergeCell ref="BJ114:BK115"/>
    <mergeCell ref="F112:I113"/>
    <mergeCell ref="AI116:AP117"/>
    <mergeCell ref="J145:P146"/>
    <mergeCell ref="X145:AD146"/>
    <mergeCell ref="Q145:R146"/>
    <mergeCell ref="V145:W146"/>
    <mergeCell ref="AE145:AH146"/>
    <mergeCell ref="V143:W144"/>
    <mergeCell ref="A94:AQ95"/>
    <mergeCell ref="V81:W82"/>
    <mergeCell ref="BJ81:BK82"/>
    <mergeCell ref="Q81:R82"/>
    <mergeCell ref="BO81:BP82"/>
    <mergeCell ref="AT32:CJ33"/>
    <mergeCell ref="C19:E20"/>
    <mergeCell ref="AV19:AX20"/>
    <mergeCell ref="F19:I20"/>
    <mergeCell ref="J19:P20"/>
    <mergeCell ref="X19:AD20"/>
    <mergeCell ref="C110:E111"/>
    <mergeCell ref="AV110:AX111"/>
    <mergeCell ref="AI110:AP111"/>
    <mergeCell ref="BC110:BI111"/>
    <mergeCell ref="BQ110:BW111"/>
    <mergeCell ref="C112:E113"/>
    <mergeCell ref="AV112:AX113"/>
    <mergeCell ref="AE112:AH113"/>
    <mergeCell ref="AY112:BB113"/>
    <mergeCell ref="Q110:R111"/>
    <mergeCell ref="BO110:BP111"/>
    <mergeCell ref="V110:W111"/>
    <mergeCell ref="BJ110:BK111"/>
    <mergeCell ref="C116:E117"/>
    <mergeCell ref="AV116:AX117"/>
  </mergeCells>
  <phoneticPr fontId="57"/>
  <printOptions horizontalCentered="1" verticalCentered="1"/>
  <pageMargins left="0.39305555555555599" right="0.39305555555555599" top="0.39305555555555599" bottom="0.39305555555555599" header="0.31388888888888899" footer="0.31388888888888899"/>
  <pageSetup paperSize="9" scale="83" pageOrder="overThenDown" orientation="landscape" r:id="rId1"/>
  <rowBreaks count="4" manualBreakCount="4">
    <brk id="31" max="85" man="1"/>
    <brk id="62" max="85" man="1"/>
    <brk id="93" max="85" man="1"/>
    <brk id="124" max="85" man="1"/>
  </rowBreaks>
  <colBreaks count="1" manualBreakCount="1">
    <brk id="45" max="15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M155"/>
  <sheetViews>
    <sheetView view="pageBreakPreview" zoomScale="75" zoomScaleNormal="75" zoomScaleSheetLayoutView="75" workbookViewId="0">
      <selection sqref="A1:AQ2"/>
    </sheetView>
  </sheetViews>
  <sheetFormatPr defaultColWidth="9" defaultRowHeight="13.5" x14ac:dyDescent="0.55000000000000004"/>
  <cols>
    <col min="1" max="43" width="3.08203125" style="68" customWidth="1"/>
    <col min="44" max="45" width="3.08203125" style="68" hidden="1" customWidth="1"/>
    <col min="46" max="88" width="3.08203125" style="68" customWidth="1"/>
    <col min="89" max="90" width="3.08203125" style="68" hidden="1" customWidth="1"/>
    <col min="91" max="91" width="3" style="68" hidden="1" customWidth="1"/>
    <col min="92" max="92" width="3.58203125" style="68" customWidth="1"/>
    <col min="93" max="16384" width="9" style="68"/>
  </cols>
  <sheetData>
    <row r="1" spans="1:45" ht="14.25" customHeight="1" x14ac:dyDescent="0.55000000000000004">
      <c r="A1" s="478" t="s">
        <v>149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  <c r="AI1" s="478"/>
      <c r="AJ1" s="478"/>
      <c r="AK1" s="478"/>
      <c r="AL1" s="478"/>
      <c r="AM1" s="478"/>
      <c r="AN1" s="478"/>
      <c r="AO1" s="478"/>
      <c r="AP1" s="478"/>
      <c r="AQ1" s="478"/>
    </row>
    <row r="2" spans="1:45" ht="14.25" customHeight="1" x14ac:dyDescent="0.55000000000000004">
      <c r="A2" s="478"/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  <c r="AI2" s="478"/>
      <c r="AJ2" s="478"/>
      <c r="AK2" s="478"/>
      <c r="AL2" s="478"/>
      <c r="AM2" s="478"/>
      <c r="AN2" s="478"/>
      <c r="AO2" s="478"/>
      <c r="AP2" s="478"/>
      <c r="AQ2" s="478"/>
    </row>
    <row r="3" spans="1:45" ht="27.75" customHeight="1" x14ac:dyDescent="0.55000000000000004">
      <c r="C3" s="564" t="s">
        <v>111</v>
      </c>
      <c r="D3" s="564"/>
      <c r="E3" s="564"/>
      <c r="F3" s="564"/>
      <c r="G3" s="607" t="s">
        <v>4</v>
      </c>
      <c r="H3" s="608"/>
      <c r="I3" s="608"/>
      <c r="J3" s="608"/>
      <c r="K3" s="608"/>
      <c r="L3" s="608"/>
      <c r="M3" s="608"/>
      <c r="N3" s="608"/>
      <c r="O3" s="608"/>
      <c r="P3" s="564" t="s">
        <v>5</v>
      </c>
      <c r="Q3" s="564"/>
      <c r="R3" s="564"/>
      <c r="S3" s="564"/>
      <c r="T3" s="607" t="s">
        <v>737</v>
      </c>
      <c r="U3" s="608"/>
      <c r="V3" s="608"/>
      <c r="W3" s="608"/>
      <c r="X3" s="608"/>
      <c r="Y3" s="608"/>
      <c r="Z3" s="608"/>
      <c r="AA3" s="608"/>
      <c r="AB3" s="608"/>
      <c r="AC3" s="564" t="s">
        <v>112</v>
      </c>
      <c r="AD3" s="564"/>
      <c r="AE3" s="564"/>
      <c r="AF3" s="564"/>
      <c r="AG3" s="609">
        <v>43569</v>
      </c>
      <c r="AH3" s="610"/>
      <c r="AI3" s="610"/>
      <c r="AJ3" s="610"/>
      <c r="AK3" s="610"/>
      <c r="AL3" s="610"/>
      <c r="AM3" s="621" t="s">
        <v>674</v>
      </c>
      <c r="AN3" s="621"/>
      <c r="AO3" s="622"/>
    </row>
    <row r="4" spans="1:45" ht="15" customHeight="1" x14ac:dyDescent="0.55000000000000004"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77"/>
      <c r="X4" s="77"/>
      <c r="Y4" s="77"/>
      <c r="Z4" s="77"/>
      <c r="AA4" s="77"/>
      <c r="AB4" s="77"/>
      <c r="AC4" s="77"/>
    </row>
    <row r="5" spans="1:45" ht="18" customHeight="1" x14ac:dyDescent="0.55000000000000004">
      <c r="C5" s="618">
        <v>1</v>
      </c>
      <c r="D5" s="618"/>
      <c r="E5" s="617" t="s">
        <v>617</v>
      </c>
      <c r="F5" s="550"/>
      <c r="G5" s="550"/>
      <c r="H5" s="550"/>
      <c r="I5" s="550"/>
      <c r="J5" s="550"/>
      <c r="K5" s="550"/>
      <c r="L5" s="550"/>
      <c r="M5" s="550"/>
      <c r="N5" s="550"/>
      <c r="O5" s="71"/>
      <c r="P5" s="71"/>
      <c r="Q5" s="618">
        <v>6</v>
      </c>
      <c r="R5" s="618"/>
      <c r="S5" s="617" t="s">
        <v>611</v>
      </c>
      <c r="T5" s="550"/>
      <c r="U5" s="550"/>
      <c r="V5" s="550"/>
      <c r="W5" s="550"/>
      <c r="X5" s="550"/>
      <c r="Y5" s="550"/>
      <c r="Z5" s="550"/>
      <c r="AA5" s="550"/>
      <c r="AB5" s="550"/>
      <c r="AC5" s="81"/>
      <c r="AD5" s="67"/>
      <c r="AE5" s="549"/>
      <c r="AF5" s="549"/>
      <c r="AG5" s="550"/>
      <c r="AH5" s="550"/>
      <c r="AI5" s="550"/>
      <c r="AJ5" s="550"/>
      <c r="AK5" s="550"/>
      <c r="AL5" s="550"/>
      <c r="AM5" s="550"/>
      <c r="AN5" s="550"/>
      <c r="AO5" s="550"/>
      <c r="AP5" s="550"/>
    </row>
    <row r="6" spans="1:45" ht="18" customHeight="1" x14ac:dyDescent="0.55000000000000004">
      <c r="C6" s="618">
        <v>2</v>
      </c>
      <c r="D6" s="618"/>
      <c r="E6" s="617" t="s">
        <v>667</v>
      </c>
      <c r="F6" s="550"/>
      <c r="G6" s="550"/>
      <c r="H6" s="550"/>
      <c r="I6" s="550"/>
      <c r="J6" s="550"/>
      <c r="K6" s="550"/>
      <c r="L6" s="550"/>
      <c r="M6" s="550"/>
      <c r="N6" s="550"/>
      <c r="O6" s="71"/>
      <c r="P6" s="71"/>
      <c r="Q6" s="618">
        <v>7</v>
      </c>
      <c r="R6" s="618"/>
      <c r="S6" s="617" t="s">
        <v>624</v>
      </c>
      <c r="T6" s="550"/>
      <c r="U6" s="550"/>
      <c r="V6" s="550"/>
      <c r="W6" s="550"/>
      <c r="X6" s="550"/>
      <c r="Y6" s="550"/>
      <c r="Z6" s="550"/>
      <c r="AA6" s="550"/>
      <c r="AB6" s="550"/>
      <c r="AC6" s="81"/>
      <c r="AD6" s="67"/>
      <c r="AE6" s="549"/>
      <c r="AF6" s="549"/>
      <c r="AG6" s="550"/>
      <c r="AH6" s="550"/>
      <c r="AI6" s="550"/>
      <c r="AJ6" s="550"/>
      <c r="AK6" s="550"/>
      <c r="AL6" s="550"/>
      <c r="AM6" s="550"/>
      <c r="AN6" s="550"/>
      <c r="AO6" s="550"/>
      <c r="AP6" s="550"/>
    </row>
    <row r="7" spans="1:45" ht="18" customHeight="1" x14ac:dyDescent="0.55000000000000004">
      <c r="C7" s="618">
        <v>3</v>
      </c>
      <c r="D7" s="618"/>
      <c r="E7" s="617" t="s">
        <v>661</v>
      </c>
      <c r="F7" s="550"/>
      <c r="G7" s="550"/>
      <c r="H7" s="550"/>
      <c r="I7" s="550"/>
      <c r="J7" s="550"/>
      <c r="K7" s="550"/>
      <c r="L7" s="550"/>
      <c r="M7" s="550"/>
      <c r="N7" s="550"/>
      <c r="O7" s="71"/>
      <c r="P7" s="71"/>
      <c r="Q7" s="618">
        <v>8</v>
      </c>
      <c r="R7" s="618"/>
      <c r="S7" s="617" t="s">
        <v>642</v>
      </c>
      <c r="T7" s="550"/>
      <c r="U7" s="550"/>
      <c r="V7" s="550"/>
      <c r="W7" s="550"/>
      <c r="X7" s="550"/>
      <c r="Y7" s="550"/>
      <c r="Z7" s="550"/>
      <c r="AA7" s="550"/>
      <c r="AB7" s="550"/>
      <c r="AC7" s="81"/>
      <c r="AD7" s="67"/>
      <c r="AE7" s="549"/>
      <c r="AF7" s="549"/>
      <c r="AG7" s="550"/>
      <c r="AH7" s="550"/>
      <c r="AI7" s="550"/>
      <c r="AJ7" s="550"/>
      <c r="AK7" s="550"/>
      <c r="AL7" s="550"/>
      <c r="AM7" s="550"/>
      <c r="AN7" s="550"/>
      <c r="AO7" s="550"/>
      <c r="AP7" s="550"/>
    </row>
    <row r="8" spans="1:45" ht="18" customHeight="1" x14ac:dyDescent="0.55000000000000004">
      <c r="C8" s="618">
        <v>4</v>
      </c>
      <c r="D8" s="618"/>
      <c r="E8" s="617" t="s">
        <v>651</v>
      </c>
      <c r="F8" s="550"/>
      <c r="G8" s="550"/>
      <c r="H8" s="550"/>
      <c r="I8" s="550"/>
      <c r="J8" s="550"/>
      <c r="K8" s="550"/>
      <c r="L8" s="550"/>
      <c r="M8" s="550"/>
      <c r="N8" s="550"/>
      <c r="O8" s="71"/>
      <c r="P8" s="71"/>
      <c r="Q8" s="618">
        <v>9</v>
      </c>
      <c r="R8" s="618"/>
      <c r="S8" s="617" t="s">
        <v>630</v>
      </c>
      <c r="T8" s="550"/>
      <c r="U8" s="550"/>
      <c r="V8" s="550"/>
      <c r="W8" s="550"/>
      <c r="X8" s="550"/>
      <c r="Y8" s="550"/>
      <c r="Z8" s="550"/>
      <c r="AA8" s="550"/>
      <c r="AB8" s="550"/>
      <c r="AC8" s="81"/>
      <c r="AD8" s="71"/>
      <c r="AE8" s="549"/>
      <c r="AF8" s="549"/>
      <c r="AG8" s="550"/>
      <c r="AH8" s="550"/>
      <c r="AI8" s="550"/>
      <c r="AJ8" s="550"/>
      <c r="AK8" s="550"/>
      <c r="AL8" s="550"/>
      <c r="AM8" s="550"/>
      <c r="AN8" s="550"/>
      <c r="AO8" s="550"/>
      <c r="AP8" s="550"/>
      <c r="AQ8" s="69"/>
    </row>
    <row r="9" spans="1:45" ht="18" customHeight="1" x14ac:dyDescent="0.55000000000000004">
      <c r="C9" s="618">
        <v>5</v>
      </c>
      <c r="D9" s="618"/>
      <c r="E9" s="617" t="s">
        <v>638</v>
      </c>
      <c r="F9" s="550"/>
      <c r="G9" s="550"/>
      <c r="H9" s="550"/>
      <c r="I9" s="550"/>
      <c r="J9" s="550"/>
      <c r="K9" s="550"/>
      <c r="L9" s="550"/>
      <c r="M9" s="550"/>
      <c r="N9" s="550"/>
      <c r="O9" s="71"/>
      <c r="P9" s="71"/>
      <c r="Q9" s="618">
        <v>10</v>
      </c>
      <c r="R9" s="618"/>
      <c r="S9" s="617" t="s">
        <v>662</v>
      </c>
      <c r="T9" s="550"/>
      <c r="U9" s="550"/>
      <c r="V9" s="550"/>
      <c r="W9" s="550"/>
      <c r="X9" s="550"/>
      <c r="Y9" s="550"/>
      <c r="Z9" s="550"/>
      <c r="AA9" s="550"/>
      <c r="AB9" s="550"/>
      <c r="AC9" s="81"/>
      <c r="AD9" s="67"/>
      <c r="AE9" s="549"/>
      <c r="AF9" s="549"/>
      <c r="AG9" s="552"/>
      <c r="AH9" s="553"/>
      <c r="AI9" s="553"/>
      <c r="AJ9" s="553"/>
      <c r="AK9" s="553"/>
      <c r="AL9" s="553"/>
      <c r="AM9" s="553"/>
      <c r="AN9" s="553"/>
      <c r="AO9" s="553"/>
      <c r="AP9" s="554"/>
    </row>
    <row r="10" spans="1:45" ht="18" customHeight="1" x14ac:dyDescent="0.55000000000000004">
      <c r="C10" s="116"/>
      <c r="D10" s="117"/>
      <c r="E10" s="117"/>
      <c r="F10" s="117"/>
      <c r="G10" s="117"/>
      <c r="H10" s="117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117"/>
      <c r="U10" s="69"/>
      <c r="V10" s="117"/>
      <c r="W10" s="69"/>
      <c r="X10" s="117"/>
      <c r="Y10" s="69"/>
      <c r="Z10" s="117"/>
      <c r="AA10" s="69"/>
      <c r="AB10" s="117"/>
      <c r="AC10" s="117"/>
    </row>
    <row r="11" spans="1:45" ht="21" customHeight="1" thickBot="1" x14ac:dyDescent="0.6">
      <c r="B11" s="68" t="s">
        <v>129</v>
      </c>
    </row>
    <row r="12" spans="1:45" ht="20.25" customHeight="1" thickBot="1" x14ac:dyDescent="0.6">
      <c r="B12" s="70"/>
      <c r="C12" s="562" t="s">
        <v>130</v>
      </c>
      <c r="D12" s="563"/>
      <c r="E12" s="577"/>
      <c r="F12" s="559" t="s">
        <v>131</v>
      </c>
      <c r="G12" s="560"/>
      <c r="H12" s="560"/>
      <c r="I12" s="561"/>
      <c r="J12" s="563" t="s">
        <v>132</v>
      </c>
      <c r="K12" s="557"/>
      <c r="L12" s="557"/>
      <c r="M12" s="557"/>
      <c r="N12" s="557"/>
      <c r="O12" s="557"/>
      <c r="P12" s="578"/>
      <c r="Q12" s="555" t="s">
        <v>133</v>
      </c>
      <c r="R12" s="555"/>
      <c r="S12" s="555"/>
      <c r="T12" s="555"/>
      <c r="U12" s="555"/>
      <c r="V12" s="555"/>
      <c r="W12" s="555"/>
      <c r="X12" s="556" t="s">
        <v>132</v>
      </c>
      <c r="Y12" s="557"/>
      <c r="Z12" s="557"/>
      <c r="AA12" s="557"/>
      <c r="AB12" s="557"/>
      <c r="AC12" s="557"/>
      <c r="AD12" s="558"/>
      <c r="AE12" s="559" t="s">
        <v>131</v>
      </c>
      <c r="AF12" s="560"/>
      <c r="AG12" s="560"/>
      <c r="AH12" s="561"/>
      <c r="AI12" s="562" t="s">
        <v>134</v>
      </c>
      <c r="AJ12" s="563"/>
      <c r="AK12" s="557"/>
      <c r="AL12" s="557"/>
      <c r="AM12" s="557"/>
      <c r="AN12" s="557"/>
      <c r="AO12" s="557"/>
      <c r="AP12" s="558"/>
    </row>
    <row r="13" spans="1:45" ht="20.149999999999999" customHeight="1" x14ac:dyDescent="0.55000000000000004">
      <c r="B13" s="713">
        <v>1</v>
      </c>
      <c r="C13" s="513">
        <v>0.375</v>
      </c>
      <c r="D13" s="514"/>
      <c r="E13" s="515"/>
      <c r="F13" s="516"/>
      <c r="G13" s="656"/>
      <c r="H13" s="656"/>
      <c r="I13" s="657"/>
      <c r="J13" s="507" t="s">
        <v>617</v>
      </c>
      <c r="K13" s="692"/>
      <c r="L13" s="692"/>
      <c r="M13" s="692"/>
      <c r="N13" s="692"/>
      <c r="O13" s="692"/>
      <c r="P13" s="693"/>
      <c r="Q13" s="519">
        <v>11</v>
      </c>
      <c r="R13" s="520"/>
      <c r="S13" s="209">
        <v>6</v>
      </c>
      <c r="T13" s="209" t="s">
        <v>135</v>
      </c>
      <c r="U13" s="209">
        <v>0</v>
      </c>
      <c r="V13" s="519">
        <v>0</v>
      </c>
      <c r="W13" s="520"/>
      <c r="X13" s="510" t="s">
        <v>667</v>
      </c>
      <c r="Y13" s="694"/>
      <c r="Z13" s="694"/>
      <c r="AA13" s="694"/>
      <c r="AB13" s="694"/>
      <c r="AC13" s="694"/>
      <c r="AD13" s="695"/>
      <c r="AE13" s="516"/>
      <c r="AF13" s="656"/>
      <c r="AG13" s="656"/>
      <c r="AH13" s="657"/>
      <c r="AI13" s="523" t="s">
        <v>680</v>
      </c>
      <c r="AJ13" s="649"/>
      <c r="AK13" s="649"/>
      <c r="AL13" s="649"/>
      <c r="AM13" s="649"/>
      <c r="AN13" s="649"/>
      <c r="AO13" s="649"/>
      <c r="AP13" s="650"/>
      <c r="AR13" s="68">
        <v>1</v>
      </c>
      <c r="AS13" s="68">
        <v>2</v>
      </c>
    </row>
    <row r="14" spans="1:45" ht="20.149999999999999" customHeight="1" x14ac:dyDescent="0.55000000000000004">
      <c r="B14" s="714"/>
      <c r="C14" s="479"/>
      <c r="D14" s="480"/>
      <c r="E14" s="481"/>
      <c r="F14" s="648"/>
      <c r="G14" s="646"/>
      <c r="H14" s="646"/>
      <c r="I14" s="647"/>
      <c r="J14" s="681"/>
      <c r="K14" s="681"/>
      <c r="L14" s="681"/>
      <c r="M14" s="681"/>
      <c r="N14" s="681"/>
      <c r="O14" s="681"/>
      <c r="P14" s="682"/>
      <c r="Q14" s="476"/>
      <c r="R14" s="477"/>
      <c r="S14" s="211">
        <v>5</v>
      </c>
      <c r="T14" s="211" t="s">
        <v>135</v>
      </c>
      <c r="U14" s="211">
        <v>0</v>
      </c>
      <c r="V14" s="476"/>
      <c r="W14" s="477"/>
      <c r="X14" s="685"/>
      <c r="Y14" s="686"/>
      <c r="Z14" s="686"/>
      <c r="AA14" s="686"/>
      <c r="AB14" s="686"/>
      <c r="AC14" s="686"/>
      <c r="AD14" s="687"/>
      <c r="AE14" s="648"/>
      <c r="AF14" s="646"/>
      <c r="AG14" s="646"/>
      <c r="AH14" s="647"/>
      <c r="AI14" s="651"/>
      <c r="AJ14" s="652"/>
      <c r="AK14" s="652"/>
      <c r="AL14" s="652"/>
      <c r="AM14" s="652"/>
      <c r="AN14" s="652"/>
      <c r="AO14" s="652"/>
      <c r="AP14" s="653"/>
    </row>
    <row r="15" spans="1:45" ht="20.149999999999999" customHeight="1" x14ac:dyDescent="0.55000000000000004">
      <c r="B15" s="714">
        <v>2</v>
      </c>
      <c r="C15" s="479">
        <v>0.40972222222222199</v>
      </c>
      <c r="D15" s="480"/>
      <c r="E15" s="481"/>
      <c r="F15" s="482"/>
      <c r="G15" s="646"/>
      <c r="H15" s="646"/>
      <c r="I15" s="647"/>
      <c r="J15" s="486" t="s">
        <v>638</v>
      </c>
      <c r="K15" s="679"/>
      <c r="L15" s="679"/>
      <c r="M15" s="679"/>
      <c r="N15" s="679"/>
      <c r="O15" s="679"/>
      <c r="P15" s="680"/>
      <c r="Q15" s="474">
        <v>0</v>
      </c>
      <c r="R15" s="475"/>
      <c r="S15" s="213">
        <v>0</v>
      </c>
      <c r="T15" s="213" t="s">
        <v>135</v>
      </c>
      <c r="U15" s="213">
        <v>0</v>
      </c>
      <c r="V15" s="474">
        <v>2</v>
      </c>
      <c r="W15" s="475"/>
      <c r="X15" s="491" t="s">
        <v>611</v>
      </c>
      <c r="Y15" s="683"/>
      <c r="Z15" s="683"/>
      <c r="AA15" s="683"/>
      <c r="AB15" s="683"/>
      <c r="AC15" s="683"/>
      <c r="AD15" s="684"/>
      <c r="AE15" s="482"/>
      <c r="AF15" s="646"/>
      <c r="AG15" s="646"/>
      <c r="AH15" s="647"/>
      <c r="AI15" s="497" t="s">
        <v>738</v>
      </c>
      <c r="AJ15" s="654"/>
      <c r="AK15" s="654"/>
      <c r="AL15" s="654"/>
      <c r="AM15" s="654"/>
      <c r="AN15" s="654"/>
      <c r="AO15" s="654"/>
      <c r="AP15" s="655"/>
      <c r="AR15" s="68">
        <v>5</v>
      </c>
      <c r="AS15" s="68">
        <v>6</v>
      </c>
    </row>
    <row r="16" spans="1:45" ht="20.149999999999999" customHeight="1" x14ac:dyDescent="0.55000000000000004">
      <c r="B16" s="714"/>
      <c r="C16" s="479"/>
      <c r="D16" s="480"/>
      <c r="E16" s="481"/>
      <c r="F16" s="648"/>
      <c r="G16" s="646"/>
      <c r="H16" s="646"/>
      <c r="I16" s="647"/>
      <c r="J16" s="681"/>
      <c r="K16" s="681"/>
      <c r="L16" s="681"/>
      <c r="M16" s="681"/>
      <c r="N16" s="681"/>
      <c r="O16" s="681"/>
      <c r="P16" s="682"/>
      <c r="Q16" s="476"/>
      <c r="R16" s="477"/>
      <c r="S16" s="211">
        <v>0</v>
      </c>
      <c r="T16" s="211" t="s">
        <v>135</v>
      </c>
      <c r="U16" s="211">
        <v>2</v>
      </c>
      <c r="V16" s="476"/>
      <c r="W16" s="477"/>
      <c r="X16" s="685"/>
      <c r="Y16" s="686"/>
      <c r="Z16" s="686"/>
      <c r="AA16" s="686"/>
      <c r="AB16" s="686"/>
      <c r="AC16" s="686"/>
      <c r="AD16" s="687"/>
      <c r="AE16" s="648"/>
      <c r="AF16" s="646"/>
      <c r="AG16" s="646"/>
      <c r="AH16" s="647"/>
      <c r="AI16" s="651"/>
      <c r="AJ16" s="652"/>
      <c r="AK16" s="652"/>
      <c r="AL16" s="652"/>
      <c r="AM16" s="652"/>
      <c r="AN16" s="652"/>
      <c r="AO16" s="652"/>
      <c r="AP16" s="653"/>
    </row>
    <row r="17" spans="1:45" ht="20.149999999999999" customHeight="1" x14ac:dyDescent="0.55000000000000004">
      <c r="B17" s="714">
        <v>3</v>
      </c>
      <c r="C17" s="479">
        <v>0.44444444444444398</v>
      </c>
      <c r="D17" s="480"/>
      <c r="E17" s="481"/>
      <c r="F17" s="482"/>
      <c r="G17" s="646"/>
      <c r="H17" s="646"/>
      <c r="I17" s="647"/>
      <c r="J17" s="486" t="s">
        <v>624</v>
      </c>
      <c r="K17" s="679"/>
      <c r="L17" s="679"/>
      <c r="M17" s="679"/>
      <c r="N17" s="679"/>
      <c r="O17" s="679"/>
      <c r="P17" s="680"/>
      <c r="Q17" s="474">
        <v>1</v>
      </c>
      <c r="R17" s="475"/>
      <c r="S17" s="213">
        <v>1</v>
      </c>
      <c r="T17" s="213" t="s">
        <v>135</v>
      </c>
      <c r="U17" s="213">
        <v>0</v>
      </c>
      <c r="V17" s="474">
        <v>0</v>
      </c>
      <c r="W17" s="475"/>
      <c r="X17" s="491" t="s">
        <v>642</v>
      </c>
      <c r="Y17" s="683"/>
      <c r="Z17" s="683"/>
      <c r="AA17" s="683"/>
      <c r="AB17" s="683"/>
      <c r="AC17" s="683"/>
      <c r="AD17" s="684"/>
      <c r="AE17" s="482"/>
      <c r="AF17" s="646"/>
      <c r="AG17" s="646"/>
      <c r="AH17" s="647"/>
      <c r="AI17" s="497" t="s">
        <v>739</v>
      </c>
      <c r="AJ17" s="654"/>
      <c r="AK17" s="654"/>
      <c r="AL17" s="654"/>
      <c r="AM17" s="654"/>
      <c r="AN17" s="654"/>
      <c r="AO17" s="654"/>
      <c r="AP17" s="655"/>
      <c r="AR17" s="68">
        <v>7</v>
      </c>
      <c r="AS17" s="68">
        <v>8</v>
      </c>
    </row>
    <row r="18" spans="1:45" ht="20.149999999999999" customHeight="1" x14ac:dyDescent="0.55000000000000004">
      <c r="B18" s="714"/>
      <c r="C18" s="479"/>
      <c r="D18" s="480"/>
      <c r="E18" s="481"/>
      <c r="F18" s="648"/>
      <c r="G18" s="646"/>
      <c r="H18" s="646"/>
      <c r="I18" s="647"/>
      <c r="J18" s="681"/>
      <c r="K18" s="681"/>
      <c r="L18" s="681"/>
      <c r="M18" s="681"/>
      <c r="N18" s="681"/>
      <c r="O18" s="681"/>
      <c r="P18" s="682"/>
      <c r="Q18" s="476"/>
      <c r="R18" s="477"/>
      <c r="S18" s="211">
        <v>0</v>
      </c>
      <c r="T18" s="211" t="s">
        <v>135</v>
      </c>
      <c r="U18" s="211">
        <v>0</v>
      </c>
      <c r="V18" s="476"/>
      <c r="W18" s="477"/>
      <c r="X18" s="685"/>
      <c r="Y18" s="686"/>
      <c r="Z18" s="686"/>
      <c r="AA18" s="686"/>
      <c r="AB18" s="686"/>
      <c r="AC18" s="686"/>
      <c r="AD18" s="687"/>
      <c r="AE18" s="648"/>
      <c r="AF18" s="646"/>
      <c r="AG18" s="646"/>
      <c r="AH18" s="647"/>
      <c r="AI18" s="658"/>
      <c r="AJ18" s="641"/>
      <c r="AK18" s="641"/>
      <c r="AL18" s="641"/>
      <c r="AM18" s="641"/>
      <c r="AN18" s="641"/>
      <c r="AO18" s="641"/>
      <c r="AP18" s="642"/>
    </row>
    <row r="19" spans="1:45" ht="20.149999999999999" customHeight="1" x14ac:dyDescent="0.55000000000000004">
      <c r="B19" s="714">
        <v>4</v>
      </c>
      <c r="C19" s="479">
        <v>0.47916666666666702</v>
      </c>
      <c r="D19" s="480"/>
      <c r="E19" s="481"/>
      <c r="F19" s="482"/>
      <c r="G19" s="646"/>
      <c r="H19" s="646"/>
      <c r="I19" s="647"/>
      <c r="J19" s="486" t="s">
        <v>667</v>
      </c>
      <c r="K19" s="679"/>
      <c r="L19" s="679"/>
      <c r="M19" s="679"/>
      <c r="N19" s="679"/>
      <c r="O19" s="679"/>
      <c r="P19" s="680"/>
      <c r="Q19" s="474">
        <v>0</v>
      </c>
      <c r="R19" s="475"/>
      <c r="S19" s="213">
        <v>0</v>
      </c>
      <c r="T19" s="213" t="s">
        <v>135</v>
      </c>
      <c r="U19" s="213">
        <v>1</v>
      </c>
      <c r="V19" s="474">
        <v>1</v>
      </c>
      <c r="W19" s="475"/>
      <c r="X19" s="491" t="s">
        <v>661</v>
      </c>
      <c r="Y19" s="683"/>
      <c r="Z19" s="683"/>
      <c r="AA19" s="683"/>
      <c r="AB19" s="683"/>
      <c r="AC19" s="683"/>
      <c r="AD19" s="684"/>
      <c r="AE19" s="482"/>
      <c r="AF19" s="646"/>
      <c r="AG19" s="646"/>
      <c r="AH19" s="647"/>
      <c r="AI19" s="503" t="s">
        <v>675</v>
      </c>
      <c r="AJ19" s="652"/>
      <c r="AK19" s="652"/>
      <c r="AL19" s="652"/>
      <c r="AM19" s="652"/>
      <c r="AN19" s="652"/>
      <c r="AO19" s="652"/>
      <c r="AP19" s="653"/>
      <c r="AR19" s="68">
        <v>2</v>
      </c>
      <c r="AS19" s="68">
        <v>3</v>
      </c>
    </row>
    <row r="20" spans="1:45" ht="20.149999999999999" customHeight="1" x14ac:dyDescent="0.55000000000000004">
      <c r="B20" s="714"/>
      <c r="C20" s="479"/>
      <c r="D20" s="480"/>
      <c r="E20" s="481"/>
      <c r="F20" s="648"/>
      <c r="G20" s="646"/>
      <c r="H20" s="646"/>
      <c r="I20" s="647"/>
      <c r="J20" s="681"/>
      <c r="K20" s="681"/>
      <c r="L20" s="681"/>
      <c r="M20" s="681"/>
      <c r="N20" s="681"/>
      <c r="O20" s="681"/>
      <c r="P20" s="682"/>
      <c r="Q20" s="476"/>
      <c r="R20" s="477"/>
      <c r="S20" s="211">
        <v>0</v>
      </c>
      <c r="T20" s="211" t="s">
        <v>135</v>
      </c>
      <c r="U20" s="211">
        <v>0</v>
      </c>
      <c r="V20" s="476"/>
      <c r="W20" s="477"/>
      <c r="X20" s="685"/>
      <c r="Y20" s="686"/>
      <c r="Z20" s="686"/>
      <c r="AA20" s="686"/>
      <c r="AB20" s="686"/>
      <c r="AC20" s="686"/>
      <c r="AD20" s="687"/>
      <c r="AE20" s="648"/>
      <c r="AF20" s="646"/>
      <c r="AG20" s="646"/>
      <c r="AH20" s="647"/>
      <c r="AI20" s="651"/>
      <c r="AJ20" s="652"/>
      <c r="AK20" s="652"/>
      <c r="AL20" s="652"/>
      <c r="AM20" s="652"/>
      <c r="AN20" s="652"/>
      <c r="AO20" s="652"/>
      <c r="AP20" s="653"/>
    </row>
    <row r="21" spans="1:45" ht="20.149999999999999" customHeight="1" x14ac:dyDescent="0.55000000000000004">
      <c r="B21" s="714">
        <v>5</v>
      </c>
      <c r="C21" s="479">
        <v>0.51388888888888895</v>
      </c>
      <c r="D21" s="480"/>
      <c r="E21" s="481"/>
      <c r="F21" s="482"/>
      <c r="G21" s="646"/>
      <c r="H21" s="646"/>
      <c r="I21" s="647"/>
      <c r="J21" s="486" t="s">
        <v>651</v>
      </c>
      <c r="K21" s="679"/>
      <c r="L21" s="679"/>
      <c r="M21" s="679"/>
      <c r="N21" s="679"/>
      <c r="O21" s="679"/>
      <c r="P21" s="680"/>
      <c r="Q21" s="474">
        <v>0</v>
      </c>
      <c r="R21" s="475"/>
      <c r="S21" s="213">
        <v>0</v>
      </c>
      <c r="T21" s="213" t="s">
        <v>135</v>
      </c>
      <c r="U21" s="213">
        <v>3</v>
      </c>
      <c r="V21" s="474">
        <v>4</v>
      </c>
      <c r="W21" s="475"/>
      <c r="X21" s="491" t="s">
        <v>638</v>
      </c>
      <c r="Y21" s="683"/>
      <c r="Z21" s="683"/>
      <c r="AA21" s="683"/>
      <c r="AB21" s="683"/>
      <c r="AC21" s="683"/>
      <c r="AD21" s="684"/>
      <c r="AE21" s="482"/>
      <c r="AF21" s="646"/>
      <c r="AG21" s="646"/>
      <c r="AH21" s="647"/>
      <c r="AI21" s="497" t="s">
        <v>679</v>
      </c>
      <c r="AJ21" s="654"/>
      <c r="AK21" s="654"/>
      <c r="AL21" s="654"/>
      <c r="AM21" s="654"/>
      <c r="AN21" s="654"/>
      <c r="AO21" s="654"/>
      <c r="AP21" s="655"/>
      <c r="AR21" s="68">
        <v>4</v>
      </c>
      <c r="AS21" s="68">
        <v>5</v>
      </c>
    </row>
    <row r="22" spans="1:45" ht="20.149999999999999" customHeight="1" x14ac:dyDescent="0.55000000000000004">
      <c r="B22" s="714"/>
      <c r="C22" s="479"/>
      <c r="D22" s="480"/>
      <c r="E22" s="481"/>
      <c r="F22" s="648"/>
      <c r="G22" s="646"/>
      <c r="H22" s="646"/>
      <c r="I22" s="647"/>
      <c r="J22" s="681"/>
      <c r="K22" s="681"/>
      <c r="L22" s="681"/>
      <c r="M22" s="681"/>
      <c r="N22" s="681"/>
      <c r="O22" s="681"/>
      <c r="P22" s="682"/>
      <c r="Q22" s="476"/>
      <c r="R22" s="477"/>
      <c r="S22" s="211">
        <v>0</v>
      </c>
      <c r="T22" s="211" t="s">
        <v>135</v>
      </c>
      <c r="U22" s="211">
        <v>1</v>
      </c>
      <c r="V22" s="476"/>
      <c r="W22" s="477"/>
      <c r="X22" s="685"/>
      <c r="Y22" s="686"/>
      <c r="Z22" s="686"/>
      <c r="AA22" s="686"/>
      <c r="AB22" s="686"/>
      <c r="AC22" s="686"/>
      <c r="AD22" s="687"/>
      <c r="AE22" s="648"/>
      <c r="AF22" s="646"/>
      <c r="AG22" s="646"/>
      <c r="AH22" s="647"/>
      <c r="AI22" s="658"/>
      <c r="AJ22" s="641"/>
      <c r="AK22" s="641"/>
      <c r="AL22" s="641"/>
      <c r="AM22" s="641"/>
      <c r="AN22" s="641"/>
      <c r="AO22" s="641"/>
      <c r="AP22" s="642"/>
    </row>
    <row r="23" spans="1:45" ht="20.149999999999999" customHeight="1" x14ac:dyDescent="0.55000000000000004">
      <c r="B23" s="714">
        <v>6</v>
      </c>
      <c r="C23" s="479">
        <v>0.54861111111111105</v>
      </c>
      <c r="D23" s="480"/>
      <c r="E23" s="481"/>
      <c r="F23" s="482"/>
      <c r="G23" s="646"/>
      <c r="H23" s="646"/>
      <c r="I23" s="647"/>
      <c r="J23" s="486" t="s">
        <v>662</v>
      </c>
      <c r="K23" s="679"/>
      <c r="L23" s="679"/>
      <c r="M23" s="679"/>
      <c r="N23" s="679"/>
      <c r="O23" s="679"/>
      <c r="P23" s="680"/>
      <c r="Q23" s="474">
        <v>0</v>
      </c>
      <c r="R23" s="475"/>
      <c r="S23" s="213">
        <v>0</v>
      </c>
      <c r="T23" s="213" t="s">
        <v>135</v>
      </c>
      <c r="U23" s="213">
        <v>3</v>
      </c>
      <c r="V23" s="474">
        <v>5</v>
      </c>
      <c r="W23" s="475"/>
      <c r="X23" s="491" t="s">
        <v>617</v>
      </c>
      <c r="Y23" s="683"/>
      <c r="Z23" s="683"/>
      <c r="AA23" s="683"/>
      <c r="AB23" s="683"/>
      <c r="AC23" s="683"/>
      <c r="AD23" s="684"/>
      <c r="AE23" s="482"/>
      <c r="AF23" s="646"/>
      <c r="AG23" s="646"/>
      <c r="AH23" s="647"/>
      <c r="AI23" s="503" t="s">
        <v>676</v>
      </c>
      <c r="AJ23" s="652"/>
      <c r="AK23" s="652"/>
      <c r="AL23" s="652"/>
      <c r="AM23" s="652"/>
      <c r="AN23" s="652"/>
      <c r="AO23" s="652"/>
      <c r="AP23" s="653"/>
      <c r="AR23" s="68">
        <v>10</v>
      </c>
      <c r="AS23" s="68">
        <v>1</v>
      </c>
    </row>
    <row r="24" spans="1:45" ht="20.149999999999999" customHeight="1" x14ac:dyDescent="0.55000000000000004">
      <c r="B24" s="714"/>
      <c r="C24" s="479"/>
      <c r="D24" s="480"/>
      <c r="E24" s="481"/>
      <c r="F24" s="648"/>
      <c r="G24" s="646"/>
      <c r="H24" s="646"/>
      <c r="I24" s="647"/>
      <c r="J24" s="681"/>
      <c r="K24" s="681"/>
      <c r="L24" s="681"/>
      <c r="M24" s="681"/>
      <c r="N24" s="681"/>
      <c r="O24" s="681"/>
      <c r="P24" s="682"/>
      <c r="Q24" s="476"/>
      <c r="R24" s="477"/>
      <c r="S24" s="211">
        <v>0</v>
      </c>
      <c r="T24" s="211" t="s">
        <v>135</v>
      </c>
      <c r="U24" s="211">
        <v>2</v>
      </c>
      <c r="V24" s="476"/>
      <c r="W24" s="477"/>
      <c r="X24" s="685"/>
      <c r="Y24" s="686"/>
      <c r="Z24" s="686"/>
      <c r="AA24" s="686"/>
      <c r="AB24" s="686"/>
      <c r="AC24" s="686"/>
      <c r="AD24" s="687"/>
      <c r="AE24" s="648"/>
      <c r="AF24" s="646"/>
      <c r="AG24" s="646"/>
      <c r="AH24" s="647"/>
      <c r="AI24" s="658"/>
      <c r="AJ24" s="641"/>
      <c r="AK24" s="641"/>
      <c r="AL24" s="641"/>
      <c r="AM24" s="641"/>
      <c r="AN24" s="641"/>
      <c r="AO24" s="641"/>
      <c r="AP24" s="642"/>
    </row>
    <row r="25" spans="1:45" ht="20.149999999999999" customHeight="1" x14ac:dyDescent="0.55000000000000004">
      <c r="B25" s="713">
        <v>7</v>
      </c>
      <c r="C25" s="513">
        <v>0.58333333333333304</v>
      </c>
      <c r="D25" s="514"/>
      <c r="E25" s="515"/>
      <c r="F25" s="528"/>
      <c r="G25" s="641"/>
      <c r="H25" s="641"/>
      <c r="I25" s="642"/>
      <c r="J25" s="532" t="s">
        <v>642</v>
      </c>
      <c r="K25" s="701"/>
      <c r="L25" s="701"/>
      <c r="M25" s="701"/>
      <c r="N25" s="701"/>
      <c r="O25" s="701"/>
      <c r="P25" s="702"/>
      <c r="Q25" s="519">
        <v>0</v>
      </c>
      <c r="R25" s="520"/>
      <c r="S25" s="209">
        <v>0</v>
      </c>
      <c r="T25" s="209" t="s">
        <v>135</v>
      </c>
      <c r="U25" s="209">
        <v>2</v>
      </c>
      <c r="V25" s="519">
        <v>6</v>
      </c>
      <c r="W25" s="520"/>
      <c r="X25" s="537" t="s">
        <v>630</v>
      </c>
      <c r="Y25" s="705"/>
      <c r="Z25" s="705"/>
      <c r="AA25" s="705"/>
      <c r="AB25" s="705"/>
      <c r="AC25" s="705"/>
      <c r="AD25" s="706"/>
      <c r="AE25" s="528"/>
      <c r="AF25" s="641"/>
      <c r="AG25" s="641"/>
      <c r="AH25" s="642"/>
      <c r="AI25" s="497" t="s">
        <v>740</v>
      </c>
      <c r="AJ25" s="654"/>
      <c r="AK25" s="654"/>
      <c r="AL25" s="654"/>
      <c r="AM25" s="654"/>
      <c r="AN25" s="654"/>
      <c r="AO25" s="654"/>
      <c r="AP25" s="655"/>
      <c r="AR25" s="68">
        <v>8</v>
      </c>
      <c r="AS25" s="68">
        <v>9</v>
      </c>
    </row>
    <row r="26" spans="1:45" ht="20.149999999999999" customHeight="1" thickBot="1" x14ac:dyDescent="0.6">
      <c r="B26" s="715"/>
      <c r="C26" s="543"/>
      <c r="D26" s="544"/>
      <c r="E26" s="545"/>
      <c r="F26" s="643"/>
      <c r="G26" s="644"/>
      <c r="H26" s="644"/>
      <c r="I26" s="645"/>
      <c r="J26" s="703"/>
      <c r="K26" s="703"/>
      <c r="L26" s="703"/>
      <c r="M26" s="703"/>
      <c r="N26" s="703"/>
      <c r="O26" s="703"/>
      <c r="P26" s="704"/>
      <c r="Q26" s="526"/>
      <c r="R26" s="527"/>
      <c r="S26" s="215">
        <v>0</v>
      </c>
      <c r="T26" s="215" t="s">
        <v>135</v>
      </c>
      <c r="U26" s="215">
        <v>4</v>
      </c>
      <c r="V26" s="526"/>
      <c r="W26" s="527"/>
      <c r="X26" s="707"/>
      <c r="Y26" s="708"/>
      <c r="Z26" s="708"/>
      <c r="AA26" s="708"/>
      <c r="AB26" s="708"/>
      <c r="AC26" s="708"/>
      <c r="AD26" s="709"/>
      <c r="AE26" s="643"/>
      <c r="AF26" s="644"/>
      <c r="AG26" s="644"/>
      <c r="AH26" s="645"/>
      <c r="AI26" s="698"/>
      <c r="AJ26" s="699"/>
      <c r="AK26" s="699"/>
      <c r="AL26" s="699"/>
      <c r="AM26" s="699"/>
      <c r="AN26" s="699"/>
      <c r="AO26" s="699"/>
      <c r="AP26" s="700"/>
    </row>
    <row r="27" spans="1:45" s="67" customFormat="1" ht="15.75" customHeight="1" thickBot="1" x14ac:dyDescent="0.6">
      <c r="A27" s="71"/>
      <c r="B27" s="72"/>
      <c r="C27" s="73"/>
      <c r="D27" s="73"/>
      <c r="E27" s="73"/>
      <c r="F27" s="72"/>
      <c r="G27" s="72"/>
      <c r="H27" s="72"/>
      <c r="I27" s="72"/>
      <c r="J27" s="72"/>
      <c r="K27" s="74"/>
      <c r="L27" s="74"/>
      <c r="M27" s="75"/>
      <c r="N27" s="76"/>
      <c r="O27" s="75"/>
      <c r="P27" s="74"/>
      <c r="Q27" s="74"/>
      <c r="R27" s="72"/>
      <c r="S27" s="72"/>
      <c r="T27" s="72"/>
      <c r="U27" s="72"/>
      <c r="V27" s="72"/>
      <c r="W27" s="79"/>
      <c r="X27" s="79"/>
      <c r="Y27" s="79"/>
      <c r="Z27" s="79"/>
      <c r="AA27" s="79"/>
      <c r="AB27" s="79"/>
      <c r="AC27" s="71"/>
    </row>
    <row r="28" spans="1:45" ht="20.25" customHeight="1" thickBot="1" x14ac:dyDescent="0.6">
      <c r="D28" s="596" t="s">
        <v>136</v>
      </c>
      <c r="E28" s="597"/>
      <c r="F28" s="597"/>
      <c r="G28" s="597"/>
      <c r="H28" s="597"/>
      <c r="I28" s="597"/>
      <c r="J28" s="597" t="s">
        <v>132</v>
      </c>
      <c r="K28" s="597"/>
      <c r="L28" s="597"/>
      <c r="M28" s="597"/>
      <c r="N28" s="597"/>
      <c r="O28" s="597"/>
      <c r="P28" s="597"/>
      <c r="Q28" s="597"/>
      <c r="R28" s="598" t="s">
        <v>137</v>
      </c>
      <c r="S28" s="598"/>
      <c r="T28" s="598"/>
      <c r="U28" s="598"/>
      <c r="V28" s="598"/>
      <c r="W28" s="598"/>
      <c r="X28" s="598"/>
      <c r="Y28" s="598"/>
      <c r="Z28" s="598"/>
      <c r="AA28" s="599" t="s">
        <v>138</v>
      </c>
      <c r="AB28" s="599"/>
      <c r="AC28" s="599"/>
      <c r="AD28" s="599" t="s">
        <v>139</v>
      </c>
      <c r="AE28" s="599"/>
      <c r="AF28" s="599"/>
      <c r="AG28" s="599"/>
      <c r="AH28" s="599"/>
      <c r="AI28" s="599"/>
      <c r="AJ28" s="599"/>
      <c r="AK28" s="599"/>
      <c r="AL28" s="599"/>
      <c r="AM28" s="600"/>
    </row>
    <row r="29" spans="1:45" ht="30" customHeight="1" x14ac:dyDescent="0.55000000000000004">
      <c r="D29" s="601" t="s">
        <v>140</v>
      </c>
      <c r="E29" s="602"/>
      <c r="F29" s="602"/>
      <c r="G29" s="602"/>
      <c r="H29" s="602"/>
      <c r="I29" s="602"/>
      <c r="J29" s="602"/>
      <c r="K29" s="602"/>
      <c r="L29" s="602"/>
      <c r="M29" s="602"/>
      <c r="N29" s="602"/>
      <c r="O29" s="602"/>
      <c r="P29" s="602"/>
      <c r="Q29" s="602"/>
      <c r="R29" s="603"/>
      <c r="S29" s="603"/>
      <c r="T29" s="603"/>
      <c r="U29" s="603"/>
      <c r="V29" s="603"/>
      <c r="W29" s="603"/>
      <c r="X29" s="603"/>
      <c r="Y29" s="603"/>
      <c r="Z29" s="603"/>
      <c r="AA29" s="604"/>
      <c r="AB29" s="604"/>
      <c r="AC29" s="604"/>
      <c r="AD29" s="605"/>
      <c r="AE29" s="605"/>
      <c r="AF29" s="605"/>
      <c r="AG29" s="605"/>
      <c r="AH29" s="605"/>
      <c r="AI29" s="605"/>
      <c r="AJ29" s="605"/>
      <c r="AK29" s="605"/>
      <c r="AL29" s="605"/>
      <c r="AM29" s="606"/>
    </row>
    <row r="30" spans="1:45" ht="30" customHeight="1" x14ac:dyDescent="0.55000000000000004">
      <c r="D30" s="584" t="s">
        <v>140</v>
      </c>
      <c r="E30" s="585"/>
      <c r="F30" s="585"/>
      <c r="G30" s="585"/>
      <c r="H30" s="585"/>
      <c r="I30" s="585"/>
      <c r="J30" s="585"/>
      <c r="K30" s="585"/>
      <c r="L30" s="585"/>
      <c r="M30" s="585"/>
      <c r="N30" s="585"/>
      <c r="O30" s="585"/>
      <c r="P30" s="585"/>
      <c r="Q30" s="585"/>
      <c r="R30" s="586"/>
      <c r="S30" s="586"/>
      <c r="T30" s="586"/>
      <c r="U30" s="586"/>
      <c r="V30" s="586"/>
      <c r="W30" s="586"/>
      <c r="X30" s="586"/>
      <c r="Y30" s="586"/>
      <c r="Z30" s="586"/>
      <c r="AA30" s="587"/>
      <c r="AB30" s="587"/>
      <c r="AC30" s="587"/>
      <c r="AD30" s="588"/>
      <c r="AE30" s="588"/>
      <c r="AF30" s="588"/>
      <c r="AG30" s="588"/>
      <c r="AH30" s="588"/>
      <c r="AI30" s="588"/>
      <c r="AJ30" s="588"/>
      <c r="AK30" s="588"/>
      <c r="AL30" s="588"/>
      <c r="AM30" s="589"/>
    </row>
    <row r="31" spans="1:45" ht="30" customHeight="1" thickBot="1" x14ac:dyDescent="0.6">
      <c r="D31" s="590" t="s">
        <v>140</v>
      </c>
      <c r="E31" s="591"/>
      <c r="F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2"/>
      <c r="S31" s="592"/>
      <c r="T31" s="592"/>
      <c r="U31" s="592"/>
      <c r="V31" s="592"/>
      <c r="W31" s="592"/>
      <c r="X31" s="592"/>
      <c r="Y31" s="592"/>
      <c r="Z31" s="592"/>
      <c r="AA31" s="593"/>
      <c r="AB31" s="593"/>
      <c r="AC31" s="593"/>
      <c r="AD31" s="594"/>
      <c r="AE31" s="594"/>
      <c r="AF31" s="594"/>
      <c r="AG31" s="594"/>
      <c r="AH31" s="594"/>
      <c r="AI31" s="594"/>
      <c r="AJ31" s="594"/>
      <c r="AK31" s="594"/>
      <c r="AL31" s="594"/>
      <c r="AM31" s="595"/>
    </row>
    <row r="32" spans="1:45" ht="14.25" customHeight="1" x14ac:dyDescent="0.55000000000000004">
      <c r="A32" s="478" t="s">
        <v>150</v>
      </c>
      <c r="B32" s="478"/>
      <c r="C32" s="478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8"/>
      <c r="T32" s="478"/>
      <c r="U32" s="478"/>
      <c r="V32" s="478"/>
      <c r="W32" s="478"/>
      <c r="X32" s="478"/>
      <c r="Y32" s="478"/>
      <c r="Z32" s="478"/>
      <c r="AA32" s="478"/>
      <c r="AB32" s="478"/>
      <c r="AC32" s="478"/>
      <c r="AD32" s="478"/>
      <c r="AE32" s="478"/>
      <c r="AF32" s="478"/>
      <c r="AG32" s="478"/>
      <c r="AH32" s="478"/>
      <c r="AI32" s="478"/>
      <c r="AJ32" s="478"/>
      <c r="AK32" s="478"/>
      <c r="AL32" s="478"/>
      <c r="AM32" s="478"/>
      <c r="AN32" s="478"/>
      <c r="AO32" s="478"/>
      <c r="AP32" s="478"/>
      <c r="AQ32" s="478"/>
    </row>
    <row r="33" spans="1:45" ht="14.25" customHeight="1" x14ac:dyDescent="0.55000000000000004">
      <c r="A33" s="478"/>
      <c r="B33" s="478"/>
      <c r="C33" s="478"/>
      <c r="D33" s="478"/>
      <c r="E33" s="478"/>
      <c r="F33" s="478"/>
      <c r="G33" s="478"/>
      <c r="H33" s="478"/>
      <c r="I33" s="478"/>
      <c r="J33" s="478"/>
      <c r="K33" s="478"/>
      <c r="L33" s="478"/>
      <c r="M33" s="478"/>
      <c r="N33" s="478"/>
      <c r="O33" s="478"/>
      <c r="P33" s="478"/>
      <c r="Q33" s="478"/>
      <c r="R33" s="478"/>
      <c r="S33" s="478"/>
      <c r="T33" s="478"/>
      <c r="U33" s="478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478"/>
      <c r="AL33" s="478"/>
      <c r="AM33" s="478"/>
      <c r="AN33" s="478"/>
      <c r="AO33" s="478"/>
      <c r="AP33" s="478"/>
      <c r="AQ33" s="478"/>
    </row>
    <row r="34" spans="1:45" ht="27.75" customHeight="1" x14ac:dyDescent="0.55000000000000004">
      <c r="C34" s="564" t="s">
        <v>111</v>
      </c>
      <c r="D34" s="564"/>
      <c r="E34" s="564"/>
      <c r="F34" s="564"/>
      <c r="G34" s="631" t="s">
        <v>22</v>
      </c>
      <c r="H34" s="722"/>
      <c r="I34" s="722"/>
      <c r="J34" s="722"/>
      <c r="K34" s="722"/>
      <c r="L34" s="722"/>
      <c r="M34" s="722"/>
      <c r="N34" s="722"/>
      <c r="O34" s="722"/>
      <c r="P34" s="564" t="s">
        <v>5</v>
      </c>
      <c r="Q34" s="564"/>
      <c r="R34" s="564"/>
      <c r="S34" s="564"/>
      <c r="T34" s="607" t="s">
        <v>741</v>
      </c>
      <c r="U34" s="608"/>
      <c r="V34" s="608"/>
      <c r="W34" s="608"/>
      <c r="X34" s="608"/>
      <c r="Y34" s="608"/>
      <c r="Z34" s="608"/>
      <c r="AA34" s="608"/>
      <c r="AB34" s="608"/>
      <c r="AC34" s="564" t="s">
        <v>112</v>
      </c>
      <c r="AD34" s="564"/>
      <c r="AE34" s="564"/>
      <c r="AF34" s="564"/>
      <c r="AG34" s="609">
        <v>43582</v>
      </c>
      <c r="AH34" s="610"/>
      <c r="AI34" s="610"/>
      <c r="AJ34" s="610"/>
      <c r="AK34" s="610"/>
      <c r="AL34" s="610"/>
      <c r="AM34" s="611" t="s">
        <v>681</v>
      </c>
      <c r="AN34" s="611"/>
      <c r="AO34" s="612"/>
    </row>
    <row r="35" spans="1:45" ht="15" customHeight="1" x14ac:dyDescent="0.55000000000000004"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77"/>
      <c r="X35" s="77"/>
      <c r="Y35" s="77"/>
      <c r="Z35" s="77"/>
      <c r="AA35" s="77"/>
      <c r="AB35" s="77"/>
      <c r="AC35" s="77"/>
    </row>
    <row r="36" spans="1:45" ht="18" customHeight="1" x14ac:dyDescent="0.55000000000000004">
      <c r="C36" s="618">
        <v>1</v>
      </c>
      <c r="D36" s="618"/>
      <c r="E36" s="617" t="s">
        <v>617</v>
      </c>
      <c r="F36" s="550"/>
      <c r="G36" s="550"/>
      <c r="H36" s="550"/>
      <c r="I36" s="550"/>
      <c r="J36" s="550"/>
      <c r="K36" s="550"/>
      <c r="L36" s="550"/>
      <c r="M36" s="550"/>
      <c r="N36" s="550"/>
      <c r="O36" s="71"/>
      <c r="P36" s="71"/>
      <c r="Q36" s="618">
        <v>6</v>
      </c>
      <c r="R36" s="618"/>
      <c r="S36" s="617" t="s">
        <v>611</v>
      </c>
      <c r="T36" s="550"/>
      <c r="U36" s="550"/>
      <c r="V36" s="550"/>
      <c r="W36" s="550"/>
      <c r="X36" s="550"/>
      <c r="Y36" s="550"/>
      <c r="Z36" s="550"/>
      <c r="AA36" s="550"/>
      <c r="AB36" s="550"/>
      <c r="AC36" s="81"/>
      <c r="AD36" s="67"/>
      <c r="AE36" s="549"/>
      <c r="AF36" s="549"/>
      <c r="AG36" s="550"/>
      <c r="AH36" s="550"/>
      <c r="AI36" s="550"/>
      <c r="AJ36" s="550"/>
      <c r="AK36" s="550"/>
      <c r="AL36" s="550"/>
      <c r="AM36" s="550"/>
      <c r="AN36" s="550"/>
      <c r="AO36" s="550"/>
      <c r="AP36" s="550"/>
    </row>
    <row r="37" spans="1:45" ht="18" customHeight="1" x14ac:dyDescent="0.55000000000000004">
      <c r="C37" s="618">
        <v>2</v>
      </c>
      <c r="D37" s="618"/>
      <c r="E37" s="617" t="s">
        <v>667</v>
      </c>
      <c r="F37" s="550"/>
      <c r="G37" s="550"/>
      <c r="H37" s="550"/>
      <c r="I37" s="550"/>
      <c r="J37" s="550"/>
      <c r="K37" s="550"/>
      <c r="L37" s="550"/>
      <c r="M37" s="550"/>
      <c r="N37" s="550"/>
      <c r="O37" s="71"/>
      <c r="P37" s="71"/>
      <c r="Q37" s="618">
        <v>7</v>
      </c>
      <c r="R37" s="618"/>
      <c r="S37" s="617" t="s">
        <v>624</v>
      </c>
      <c r="T37" s="550"/>
      <c r="U37" s="550"/>
      <c r="V37" s="550"/>
      <c r="W37" s="550"/>
      <c r="X37" s="550"/>
      <c r="Y37" s="550"/>
      <c r="Z37" s="550"/>
      <c r="AA37" s="550"/>
      <c r="AB37" s="550"/>
      <c r="AC37" s="81"/>
      <c r="AD37" s="67"/>
      <c r="AE37" s="549"/>
      <c r="AF37" s="549"/>
      <c r="AG37" s="550"/>
      <c r="AH37" s="550"/>
      <c r="AI37" s="550"/>
      <c r="AJ37" s="550"/>
      <c r="AK37" s="550"/>
      <c r="AL37" s="550"/>
      <c r="AM37" s="550"/>
      <c r="AN37" s="550"/>
      <c r="AO37" s="550"/>
      <c r="AP37" s="550"/>
    </row>
    <row r="38" spans="1:45" ht="18" customHeight="1" x14ac:dyDescent="0.55000000000000004">
      <c r="C38" s="618">
        <v>3</v>
      </c>
      <c r="D38" s="618"/>
      <c r="E38" s="617" t="s">
        <v>661</v>
      </c>
      <c r="F38" s="550"/>
      <c r="G38" s="550"/>
      <c r="H38" s="550"/>
      <c r="I38" s="550"/>
      <c r="J38" s="550"/>
      <c r="K38" s="550"/>
      <c r="L38" s="550"/>
      <c r="M38" s="550"/>
      <c r="N38" s="550"/>
      <c r="O38" s="71"/>
      <c r="P38" s="71"/>
      <c r="Q38" s="618">
        <v>8</v>
      </c>
      <c r="R38" s="618"/>
      <c r="S38" s="617" t="s">
        <v>642</v>
      </c>
      <c r="T38" s="550"/>
      <c r="U38" s="550"/>
      <c r="V38" s="550"/>
      <c r="W38" s="550"/>
      <c r="X38" s="550"/>
      <c r="Y38" s="550"/>
      <c r="Z38" s="550"/>
      <c r="AA38" s="550"/>
      <c r="AB38" s="550"/>
      <c r="AC38" s="81"/>
      <c r="AD38" s="67"/>
      <c r="AE38" s="549"/>
      <c r="AF38" s="549"/>
      <c r="AG38" s="550"/>
      <c r="AH38" s="550"/>
      <c r="AI38" s="550"/>
      <c r="AJ38" s="550"/>
      <c r="AK38" s="550"/>
      <c r="AL38" s="550"/>
      <c r="AM38" s="550"/>
      <c r="AN38" s="550"/>
      <c r="AO38" s="550"/>
      <c r="AP38" s="550"/>
    </row>
    <row r="39" spans="1:45" ht="18" customHeight="1" x14ac:dyDescent="0.55000000000000004">
      <c r="C39" s="618">
        <v>4</v>
      </c>
      <c r="D39" s="618"/>
      <c r="E39" s="617" t="s">
        <v>651</v>
      </c>
      <c r="F39" s="550"/>
      <c r="G39" s="550"/>
      <c r="H39" s="550"/>
      <c r="I39" s="550"/>
      <c r="J39" s="550"/>
      <c r="K39" s="550"/>
      <c r="L39" s="550"/>
      <c r="M39" s="550"/>
      <c r="N39" s="550"/>
      <c r="O39" s="71"/>
      <c r="P39" s="71"/>
      <c r="Q39" s="618">
        <v>9</v>
      </c>
      <c r="R39" s="618"/>
      <c r="S39" s="617" t="s">
        <v>630</v>
      </c>
      <c r="T39" s="550"/>
      <c r="U39" s="550"/>
      <c r="V39" s="550"/>
      <c r="W39" s="550"/>
      <c r="X39" s="550"/>
      <c r="Y39" s="550"/>
      <c r="Z39" s="550"/>
      <c r="AA39" s="550"/>
      <c r="AB39" s="550"/>
      <c r="AC39" s="81"/>
      <c r="AD39" s="71"/>
      <c r="AE39" s="549"/>
      <c r="AF39" s="549"/>
      <c r="AG39" s="550"/>
      <c r="AH39" s="550"/>
      <c r="AI39" s="550"/>
      <c r="AJ39" s="550"/>
      <c r="AK39" s="550"/>
      <c r="AL39" s="550"/>
      <c r="AM39" s="550"/>
      <c r="AN39" s="550"/>
      <c r="AO39" s="550"/>
      <c r="AP39" s="550"/>
      <c r="AQ39" s="69"/>
    </row>
    <row r="40" spans="1:45" ht="18" customHeight="1" x14ac:dyDescent="0.55000000000000004">
      <c r="C40" s="618">
        <v>5</v>
      </c>
      <c r="D40" s="618"/>
      <c r="E40" s="617" t="s">
        <v>638</v>
      </c>
      <c r="F40" s="550"/>
      <c r="G40" s="550"/>
      <c r="H40" s="550"/>
      <c r="I40" s="550"/>
      <c r="J40" s="550"/>
      <c r="K40" s="550"/>
      <c r="L40" s="550"/>
      <c r="M40" s="550"/>
      <c r="N40" s="550"/>
      <c r="O40" s="71"/>
      <c r="P40" s="71"/>
      <c r="Q40" s="618">
        <v>10</v>
      </c>
      <c r="R40" s="618"/>
      <c r="S40" s="617" t="s">
        <v>662</v>
      </c>
      <c r="T40" s="550"/>
      <c r="U40" s="550"/>
      <c r="V40" s="550"/>
      <c r="W40" s="550"/>
      <c r="X40" s="550"/>
      <c r="Y40" s="550"/>
      <c r="Z40" s="550"/>
      <c r="AA40" s="550"/>
      <c r="AB40" s="550"/>
      <c r="AC40" s="81"/>
      <c r="AD40" s="67"/>
      <c r="AE40" s="549"/>
      <c r="AF40" s="549"/>
      <c r="AG40" s="552"/>
      <c r="AH40" s="553"/>
      <c r="AI40" s="553"/>
      <c r="AJ40" s="553"/>
      <c r="AK40" s="553"/>
      <c r="AL40" s="553"/>
      <c r="AM40" s="553"/>
      <c r="AN40" s="553"/>
      <c r="AO40" s="553"/>
      <c r="AP40" s="554"/>
    </row>
    <row r="41" spans="1:45" ht="15" customHeight="1" x14ac:dyDescent="0.55000000000000004">
      <c r="C41" s="116"/>
      <c r="D41" s="117"/>
      <c r="E41" s="117"/>
      <c r="F41" s="117"/>
      <c r="G41" s="117"/>
      <c r="H41" s="117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</row>
    <row r="42" spans="1:45" ht="21" customHeight="1" thickBot="1" x14ac:dyDescent="0.6">
      <c r="B42" s="68" t="s">
        <v>129</v>
      </c>
    </row>
    <row r="43" spans="1:45" ht="20.25" customHeight="1" thickBot="1" x14ac:dyDescent="0.6">
      <c r="B43" s="70"/>
      <c r="C43" s="562" t="s">
        <v>130</v>
      </c>
      <c r="D43" s="563"/>
      <c r="E43" s="577"/>
      <c r="F43" s="559" t="s">
        <v>131</v>
      </c>
      <c r="G43" s="560"/>
      <c r="H43" s="560"/>
      <c r="I43" s="561"/>
      <c r="J43" s="563" t="s">
        <v>132</v>
      </c>
      <c r="K43" s="557"/>
      <c r="L43" s="557"/>
      <c r="M43" s="557"/>
      <c r="N43" s="557"/>
      <c r="O43" s="557"/>
      <c r="P43" s="578"/>
      <c r="Q43" s="555" t="s">
        <v>133</v>
      </c>
      <c r="R43" s="555"/>
      <c r="S43" s="555"/>
      <c r="T43" s="555"/>
      <c r="U43" s="555"/>
      <c r="V43" s="555"/>
      <c r="W43" s="555"/>
      <c r="X43" s="556" t="s">
        <v>132</v>
      </c>
      <c r="Y43" s="557"/>
      <c r="Z43" s="557"/>
      <c r="AA43" s="557"/>
      <c r="AB43" s="557"/>
      <c r="AC43" s="557"/>
      <c r="AD43" s="558"/>
      <c r="AE43" s="559" t="s">
        <v>131</v>
      </c>
      <c r="AF43" s="560"/>
      <c r="AG43" s="560"/>
      <c r="AH43" s="561"/>
      <c r="AI43" s="562" t="s">
        <v>134</v>
      </c>
      <c r="AJ43" s="563"/>
      <c r="AK43" s="557"/>
      <c r="AL43" s="557"/>
      <c r="AM43" s="557"/>
      <c r="AN43" s="557"/>
      <c r="AO43" s="557"/>
      <c r="AP43" s="558"/>
    </row>
    <row r="44" spans="1:45" ht="20.149999999999999" customHeight="1" x14ac:dyDescent="0.55000000000000004">
      <c r="B44" s="521">
        <v>1</v>
      </c>
      <c r="C44" s="513">
        <v>0.375</v>
      </c>
      <c r="D44" s="514"/>
      <c r="E44" s="515"/>
      <c r="F44" s="516"/>
      <c r="G44" s="656"/>
      <c r="H44" s="656"/>
      <c r="I44" s="657"/>
      <c r="J44" s="507" t="s">
        <v>667</v>
      </c>
      <c r="K44" s="692"/>
      <c r="L44" s="692"/>
      <c r="M44" s="692"/>
      <c r="N44" s="692"/>
      <c r="O44" s="692"/>
      <c r="P44" s="693"/>
      <c r="Q44" s="519">
        <v>0</v>
      </c>
      <c r="R44" s="520"/>
      <c r="S44" s="219">
        <v>0</v>
      </c>
      <c r="T44" s="220" t="s">
        <v>135</v>
      </c>
      <c r="U44" s="219">
        <v>1</v>
      </c>
      <c r="V44" s="519">
        <v>2</v>
      </c>
      <c r="W44" s="520"/>
      <c r="X44" s="510" t="s">
        <v>651</v>
      </c>
      <c r="Y44" s="694"/>
      <c r="Z44" s="694"/>
      <c r="AA44" s="694"/>
      <c r="AB44" s="694"/>
      <c r="AC44" s="694"/>
      <c r="AD44" s="695"/>
      <c r="AE44" s="516"/>
      <c r="AF44" s="656"/>
      <c r="AG44" s="656"/>
      <c r="AH44" s="657"/>
      <c r="AI44" s="523" t="s">
        <v>742</v>
      </c>
      <c r="AJ44" s="696"/>
      <c r="AK44" s="697"/>
      <c r="AL44" s="696"/>
      <c r="AM44" s="697"/>
      <c r="AN44" s="649"/>
      <c r="AO44" s="697"/>
      <c r="AP44" s="650"/>
      <c r="AR44" s="68">
        <v>2</v>
      </c>
      <c r="AS44" s="68">
        <v>4</v>
      </c>
    </row>
    <row r="45" spans="1:45" ht="20.149999999999999" customHeight="1" x14ac:dyDescent="0.55000000000000004">
      <c r="B45" s="522"/>
      <c r="C45" s="479"/>
      <c r="D45" s="480"/>
      <c r="E45" s="481"/>
      <c r="F45" s="648"/>
      <c r="G45" s="646"/>
      <c r="H45" s="646"/>
      <c r="I45" s="647"/>
      <c r="J45" s="681"/>
      <c r="K45" s="681"/>
      <c r="L45" s="681"/>
      <c r="M45" s="681"/>
      <c r="N45" s="681"/>
      <c r="O45" s="681"/>
      <c r="P45" s="682"/>
      <c r="Q45" s="476"/>
      <c r="R45" s="477"/>
      <c r="S45" s="221">
        <v>0</v>
      </c>
      <c r="T45" s="222" t="s">
        <v>135</v>
      </c>
      <c r="U45" s="221">
        <v>1</v>
      </c>
      <c r="V45" s="476"/>
      <c r="W45" s="477"/>
      <c r="X45" s="685"/>
      <c r="Y45" s="686"/>
      <c r="Z45" s="686"/>
      <c r="AA45" s="686"/>
      <c r="AB45" s="686"/>
      <c r="AC45" s="686"/>
      <c r="AD45" s="687"/>
      <c r="AE45" s="648"/>
      <c r="AF45" s="646"/>
      <c r="AG45" s="646"/>
      <c r="AH45" s="647"/>
      <c r="AI45" s="658"/>
      <c r="AJ45" s="690"/>
      <c r="AK45" s="691"/>
      <c r="AL45" s="690"/>
      <c r="AM45" s="691"/>
      <c r="AN45" s="641"/>
      <c r="AO45" s="691"/>
      <c r="AP45" s="642"/>
    </row>
    <row r="46" spans="1:45" ht="20.149999999999999" customHeight="1" x14ac:dyDescent="0.55000000000000004">
      <c r="B46" s="522">
        <v>2</v>
      </c>
      <c r="C46" s="479">
        <v>0.40972222222222199</v>
      </c>
      <c r="D46" s="480"/>
      <c r="E46" s="481"/>
      <c r="F46" s="482"/>
      <c r="G46" s="646"/>
      <c r="H46" s="646"/>
      <c r="I46" s="647"/>
      <c r="J46" s="486" t="s">
        <v>642</v>
      </c>
      <c r="K46" s="679"/>
      <c r="L46" s="679"/>
      <c r="M46" s="679"/>
      <c r="N46" s="679"/>
      <c r="O46" s="679"/>
      <c r="P46" s="680"/>
      <c r="Q46" s="474">
        <v>3</v>
      </c>
      <c r="R46" s="475"/>
      <c r="S46" s="223">
        <v>2</v>
      </c>
      <c r="T46" s="224" t="s">
        <v>135</v>
      </c>
      <c r="U46" s="223">
        <v>0</v>
      </c>
      <c r="V46" s="474">
        <v>0</v>
      </c>
      <c r="W46" s="475"/>
      <c r="X46" s="491" t="s">
        <v>662</v>
      </c>
      <c r="Y46" s="683"/>
      <c r="Z46" s="683"/>
      <c r="AA46" s="683"/>
      <c r="AB46" s="683"/>
      <c r="AC46" s="683"/>
      <c r="AD46" s="684"/>
      <c r="AE46" s="482"/>
      <c r="AF46" s="646"/>
      <c r="AG46" s="646"/>
      <c r="AH46" s="647"/>
      <c r="AI46" s="497" t="s">
        <v>727</v>
      </c>
      <c r="AJ46" s="688"/>
      <c r="AK46" s="689"/>
      <c r="AL46" s="688"/>
      <c r="AM46" s="689"/>
      <c r="AN46" s="654"/>
      <c r="AO46" s="689"/>
      <c r="AP46" s="655"/>
      <c r="AR46" s="68">
        <v>8</v>
      </c>
      <c r="AS46" s="68">
        <v>10</v>
      </c>
    </row>
    <row r="47" spans="1:45" ht="20.149999999999999" customHeight="1" x14ac:dyDescent="0.55000000000000004">
      <c r="B47" s="522"/>
      <c r="C47" s="479"/>
      <c r="D47" s="480"/>
      <c r="E47" s="481"/>
      <c r="F47" s="648"/>
      <c r="G47" s="646"/>
      <c r="H47" s="646"/>
      <c r="I47" s="647"/>
      <c r="J47" s="681"/>
      <c r="K47" s="681"/>
      <c r="L47" s="681"/>
      <c r="M47" s="681"/>
      <c r="N47" s="681"/>
      <c r="O47" s="681"/>
      <c r="P47" s="682"/>
      <c r="Q47" s="476"/>
      <c r="R47" s="477"/>
      <c r="S47" s="221">
        <v>1</v>
      </c>
      <c r="T47" s="222" t="s">
        <v>135</v>
      </c>
      <c r="U47" s="221">
        <v>0</v>
      </c>
      <c r="V47" s="476"/>
      <c r="W47" s="477"/>
      <c r="X47" s="685"/>
      <c r="Y47" s="686"/>
      <c r="Z47" s="686"/>
      <c r="AA47" s="686"/>
      <c r="AB47" s="686"/>
      <c r="AC47" s="686"/>
      <c r="AD47" s="687"/>
      <c r="AE47" s="648"/>
      <c r="AF47" s="646"/>
      <c r="AG47" s="646"/>
      <c r="AH47" s="647"/>
      <c r="AI47" s="658"/>
      <c r="AJ47" s="690"/>
      <c r="AK47" s="691"/>
      <c r="AL47" s="690"/>
      <c r="AM47" s="691"/>
      <c r="AN47" s="641"/>
      <c r="AO47" s="691"/>
      <c r="AP47" s="642"/>
    </row>
    <row r="48" spans="1:45" ht="20.149999999999999" customHeight="1" x14ac:dyDescent="0.55000000000000004">
      <c r="B48" s="522">
        <v>3</v>
      </c>
      <c r="C48" s="479">
        <v>0.44444444444444398</v>
      </c>
      <c r="D48" s="480"/>
      <c r="E48" s="481"/>
      <c r="F48" s="482"/>
      <c r="G48" s="646"/>
      <c r="H48" s="646"/>
      <c r="I48" s="647"/>
      <c r="J48" s="486" t="s">
        <v>617</v>
      </c>
      <c r="K48" s="679"/>
      <c r="L48" s="679"/>
      <c r="M48" s="679"/>
      <c r="N48" s="679"/>
      <c r="O48" s="679"/>
      <c r="P48" s="680"/>
      <c r="Q48" s="474">
        <v>5</v>
      </c>
      <c r="R48" s="475"/>
      <c r="S48" s="223">
        <v>3</v>
      </c>
      <c r="T48" s="224" t="s">
        <v>135</v>
      </c>
      <c r="U48" s="223">
        <v>0</v>
      </c>
      <c r="V48" s="474">
        <v>0</v>
      </c>
      <c r="W48" s="475"/>
      <c r="X48" s="491" t="s">
        <v>661</v>
      </c>
      <c r="Y48" s="683"/>
      <c r="Z48" s="683"/>
      <c r="AA48" s="683"/>
      <c r="AB48" s="683"/>
      <c r="AC48" s="683"/>
      <c r="AD48" s="684"/>
      <c r="AE48" s="482"/>
      <c r="AF48" s="646"/>
      <c r="AG48" s="646"/>
      <c r="AH48" s="647"/>
      <c r="AI48" s="497" t="s">
        <v>743</v>
      </c>
      <c r="AJ48" s="688"/>
      <c r="AK48" s="689"/>
      <c r="AL48" s="688"/>
      <c r="AM48" s="689"/>
      <c r="AN48" s="654"/>
      <c r="AO48" s="689"/>
      <c r="AP48" s="655"/>
      <c r="AR48" s="68">
        <v>1</v>
      </c>
      <c r="AS48" s="68">
        <v>3</v>
      </c>
    </row>
    <row r="49" spans="1:88" ht="20.149999999999999" customHeight="1" x14ac:dyDescent="0.55000000000000004">
      <c r="B49" s="522"/>
      <c r="C49" s="479"/>
      <c r="D49" s="480"/>
      <c r="E49" s="481"/>
      <c r="F49" s="648"/>
      <c r="G49" s="646"/>
      <c r="H49" s="646"/>
      <c r="I49" s="647"/>
      <c r="J49" s="681"/>
      <c r="K49" s="681"/>
      <c r="L49" s="681"/>
      <c r="M49" s="681"/>
      <c r="N49" s="681"/>
      <c r="O49" s="681"/>
      <c r="P49" s="682"/>
      <c r="Q49" s="476"/>
      <c r="R49" s="477"/>
      <c r="S49" s="221">
        <v>2</v>
      </c>
      <c r="T49" s="222" t="s">
        <v>135</v>
      </c>
      <c r="U49" s="221">
        <v>0</v>
      </c>
      <c r="V49" s="476"/>
      <c r="W49" s="477"/>
      <c r="X49" s="685"/>
      <c r="Y49" s="686"/>
      <c r="Z49" s="686"/>
      <c r="AA49" s="686"/>
      <c r="AB49" s="686"/>
      <c r="AC49" s="686"/>
      <c r="AD49" s="687"/>
      <c r="AE49" s="648"/>
      <c r="AF49" s="646"/>
      <c r="AG49" s="646"/>
      <c r="AH49" s="647"/>
      <c r="AI49" s="658"/>
      <c r="AJ49" s="690"/>
      <c r="AK49" s="691"/>
      <c r="AL49" s="690"/>
      <c r="AM49" s="691"/>
      <c r="AN49" s="641"/>
      <c r="AO49" s="691"/>
      <c r="AP49" s="642"/>
    </row>
    <row r="50" spans="1:88" ht="20.149999999999999" customHeight="1" x14ac:dyDescent="0.55000000000000004">
      <c r="B50" s="522">
        <v>4</v>
      </c>
      <c r="C50" s="479">
        <v>0.47916666666666702</v>
      </c>
      <c r="D50" s="480"/>
      <c r="E50" s="481"/>
      <c r="F50" s="482"/>
      <c r="G50" s="646"/>
      <c r="H50" s="646"/>
      <c r="I50" s="647"/>
      <c r="J50" s="486" t="s">
        <v>624</v>
      </c>
      <c r="K50" s="679"/>
      <c r="L50" s="679"/>
      <c r="M50" s="679"/>
      <c r="N50" s="679"/>
      <c r="O50" s="679"/>
      <c r="P50" s="680"/>
      <c r="Q50" s="474">
        <v>1</v>
      </c>
      <c r="R50" s="475"/>
      <c r="S50" s="223">
        <v>0</v>
      </c>
      <c r="T50" s="224" t="s">
        <v>135</v>
      </c>
      <c r="U50" s="223">
        <v>0</v>
      </c>
      <c r="V50" s="474">
        <v>3</v>
      </c>
      <c r="W50" s="475"/>
      <c r="X50" s="491" t="s">
        <v>630</v>
      </c>
      <c r="Y50" s="683"/>
      <c r="Z50" s="683"/>
      <c r="AA50" s="683"/>
      <c r="AB50" s="683"/>
      <c r="AC50" s="683"/>
      <c r="AD50" s="684"/>
      <c r="AE50" s="482"/>
      <c r="AF50" s="646"/>
      <c r="AG50" s="646"/>
      <c r="AH50" s="647"/>
      <c r="AI50" s="497" t="s">
        <v>744</v>
      </c>
      <c r="AJ50" s="688"/>
      <c r="AK50" s="689"/>
      <c r="AL50" s="688"/>
      <c r="AM50" s="689"/>
      <c r="AN50" s="654"/>
      <c r="AO50" s="689"/>
      <c r="AP50" s="655"/>
      <c r="AR50" s="68">
        <v>7</v>
      </c>
      <c r="AS50" s="68">
        <v>9</v>
      </c>
    </row>
    <row r="51" spans="1:88" ht="20.149999999999999" customHeight="1" x14ac:dyDescent="0.55000000000000004">
      <c r="B51" s="522"/>
      <c r="C51" s="479"/>
      <c r="D51" s="480"/>
      <c r="E51" s="481"/>
      <c r="F51" s="648"/>
      <c r="G51" s="646"/>
      <c r="H51" s="646"/>
      <c r="I51" s="647"/>
      <c r="J51" s="681"/>
      <c r="K51" s="681"/>
      <c r="L51" s="681"/>
      <c r="M51" s="681"/>
      <c r="N51" s="681"/>
      <c r="O51" s="681"/>
      <c r="P51" s="682"/>
      <c r="Q51" s="476"/>
      <c r="R51" s="477"/>
      <c r="S51" s="221">
        <v>1</v>
      </c>
      <c r="T51" s="222" t="s">
        <v>135</v>
      </c>
      <c r="U51" s="221">
        <v>3</v>
      </c>
      <c r="V51" s="476"/>
      <c r="W51" s="477"/>
      <c r="X51" s="685"/>
      <c r="Y51" s="686"/>
      <c r="Z51" s="686"/>
      <c r="AA51" s="686"/>
      <c r="AB51" s="686"/>
      <c r="AC51" s="686"/>
      <c r="AD51" s="687"/>
      <c r="AE51" s="648"/>
      <c r="AF51" s="646"/>
      <c r="AG51" s="646"/>
      <c r="AH51" s="647"/>
      <c r="AI51" s="658"/>
      <c r="AJ51" s="690"/>
      <c r="AK51" s="691"/>
      <c r="AL51" s="690"/>
      <c r="AM51" s="691"/>
      <c r="AN51" s="641"/>
      <c r="AO51" s="691"/>
      <c r="AP51" s="642"/>
    </row>
    <row r="52" spans="1:88" ht="20.149999999999999" customHeight="1" x14ac:dyDescent="0.55000000000000004">
      <c r="B52" s="522">
        <v>5</v>
      </c>
      <c r="C52" s="479">
        <v>0.51388888888888895</v>
      </c>
      <c r="D52" s="480"/>
      <c r="E52" s="481"/>
      <c r="F52" s="482"/>
      <c r="G52" s="646"/>
      <c r="H52" s="646"/>
      <c r="I52" s="647"/>
      <c r="J52" s="486" t="s">
        <v>662</v>
      </c>
      <c r="K52" s="679"/>
      <c r="L52" s="679"/>
      <c r="M52" s="679"/>
      <c r="N52" s="679"/>
      <c r="O52" s="679"/>
      <c r="P52" s="680"/>
      <c r="Q52" s="474">
        <v>0</v>
      </c>
      <c r="R52" s="475"/>
      <c r="S52" s="223">
        <v>0</v>
      </c>
      <c r="T52" s="224" t="s">
        <v>135</v>
      </c>
      <c r="U52" s="223">
        <v>1</v>
      </c>
      <c r="V52" s="474">
        <v>1</v>
      </c>
      <c r="W52" s="475"/>
      <c r="X52" s="491" t="s">
        <v>667</v>
      </c>
      <c r="Y52" s="683"/>
      <c r="Z52" s="683"/>
      <c r="AA52" s="683"/>
      <c r="AB52" s="683"/>
      <c r="AC52" s="683"/>
      <c r="AD52" s="684"/>
      <c r="AE52" s="482"/>
      <c r="AF52" s="646"/>
      <c r="AG52" s="646"/>
      <c r="AH52" s="647"/>
      <c r="AI52" s="497" t="s">
        <v>701</v>
      </c>
      <c r="AJ52" s="688"/>
      <c r="AK52" s="689"/>
      <c r="AL52" s="688"/>
      <c r="AM52" s="689"/>
      <c r="AN52" s="654"/>
      <c r="AO52" s="689"/>
      <c r="AP52" s="655"/>
      <c r="AR52" s="68">
        <v>10</v>
      </c>
      <c r="AS52" s="68">
        <v>2</v>
      </c>
    </row>
    <row r="53" spans="1:88" ht="20.149999999999999" customHeight="1" x14ac:dyDescent="0.55000000000000004">
      <c r="B53" s="522"/>
      <c r="C53" s="479"/>
      <c r="D53" s="480"/>
      <c r="E53" s="481"/>
      <c r="F53" s="648"/>
      <c r="G53" s="646"/>
      <c r="H53" s="646"/>
      <c r="I53" s="647"/>
      <c r="J53" s="681"/>
      <c r="K53" s="681"/>
      <c r="L53" s="681"/>
      <c r="M53" s="681"/>
      <c r="N53" s="681"/>
      <c r="O53" s="681"/>
      <c r="P53" s="682"/>
      <c r="Q53" s="476"/>
      <c r="R53" s="477"/>
      <c r="S53" s="221">
        <v>0</v>
      </c>
      <c r="T53" s="222" t="s">
        <v>135</v>
      </c>
      <c r="U53" s="221">
        <v>0</v>
      </c>
      <c r="V53" s="476"/>
      <c r="W53" s="477"/>
      <c r="X53" s="685"/>
      <c r="Y53" s="686"/>
      <c r="Z53" s="686"/>
      <c r="AA53" s="686"/>
      <c r="AB53" s="686"/>
      <c r="AC53" s="686"/>
      <c r="AD53" s="687"/>
      <c r="AE53" s="648"/>
      <c r="AF53" s="646"/>
      <c r="AG53" s="646"/>
      <c r="AH53" s="647"/>
      <c r="AI53" s="658"/>
      <c r="AJ53" s="690"/>
      <c r="AK53" s="691"/>
      <c r="AL53" s="690"/>
      <c r="AM53" s="691"/>
      <c r="AN53" s="641"/>
      <c r="AO53" s="691"/>
      <c r="AP53" s="642"/>
    </row>
    <row r="54" spans="1:88" ht="20.149999999999999" customHeight="1" x14ac:dyDescent="0.55000000000000004">
      <c r="B54" s="522">
        <v>6</v>
      </c>
      <c r="C54" s="479">
        <v>0.54861111111111105</v>
      </c>
      <c r="D54" s="480"/>
      <c r="E54" s="481"/>
      <c r="F54" s="482"/>
      <c r="G54" s="646"/>
      <c r="H54" s="646"/>
      <c r="I54" s="647"/>
      <c r="J54" s="486" t="s">
        <v>611</v>
      </c>
      <c r="K54" s="679"/>
      <c r="L54" s="679"/>
      <c r="M54" s="679"/>
      <c r="N54" s="679"/>
      <c r="O54" s="679"/>
      <c r="P54" s="680"/>
      <c r="Q54" s="474">
        <v>3</v>
      </c>
      <c r="R54" s="475"/>
      <c r="S54" s="223">
        <v>2</v>
      </c>
      <c r="T54" s="224" t="s">
        <v>135</v>
      </c>
      <c r="U54" s="223">
        <v>0</v>
      </c>
      <c r="V54" s="474">
        <v>0</v>
      </c>
      <c r="W54" s="475"/>
      <c r="X54" s="491" t="s">
        <v>642</v>
      </c>
      <c r="Y54" s="683"/>
      <c r="Z54" s="683"/>
      <c r="AA54" s="683"/>
      <c r="AB54" s="683"/>
      <c r="AC54" s="683"/>
      <c r="AD54" s="684"/>
      <c r="AE54" s="482"/>
      <c r="AF54" s="646"/>
      <c r="AG54" s="646"/>
      <c r="AH54" s="647"/>
      <c r="AI54" s="497" t="s">
        <v>722</v>
      </c>
      <c r="AJ54" s="688"/>
      <c r="AK54" s="689"/>
      <c r="AL54" s="688"/>
      <c r="AM54" s="689"/>
      <c r="AN54" s="654"/>
      <c r="AO54" s="689"/>
      <c r="AP54" s="655"/>
      <c r="AR54" s="68">
        <v>6</v>
      </c>
      <c r="AS54" s="68">
        <v>8</v>
      </c>
    </row>
    <row r="55" spans="1:88" ht="20.149999999999999" customHeight="1" x14ac:dyDescent="0.55000000000000004">
      <c r="B55" s="522"/>
      <c r="C55" s="479"/>
      <c r="D55" s="480"/>
      <c r="E55" s="481"/>
      <c r="F55" s="648"/>
      <c r="G55" s="646"/>
      <c r="H55" s="646"/>
      <c r="I55" s="647"/>
      <c r="J55" s="681"/>
      <c r="K55" s="681"/>
      <c r="L55" s="681"/>
      <c r="M55" s="681"/>
      <c r="N55" s="681"/>
      <c r="O55" s="681"/>
      <c r="P55" s="682"/>
      <c r="Q55" s="476"/>
      <c r="R55" s="477"/>
      <c r="S55" s="221">
        <v>1</v>
      </c>
      <c r="T55" s="222" t="s">
        <v>135</v>
      </c>
      <c r="U55" s="221">
        <v>0</v>
      </c>
      <c r="V55" s="476"/>
      <c r="W55" s="477"/>
      <c r="X55" s="685"/>
      <c r="Y55" s="686"/>
      <c r="Z55" s="686"/>
      <c r="AA55" s="686"/>
      <c r="AB55" s="686"/>
      <c r="AC55" s="686"/>
      <c r="AD55" s="687"/>
      <c r="AE55" s="648"/>
      <c r="AF55" s="646"/>
      <c r="AG55" s="646"/>
      <c r="AH55" s="647"/>
      <c r="AI55" s="658"/>
      <c r="AJ55" s="690"/>
      <c r="AK55" s="691"/>
      <c r="AL55" s="690"/>
      <c r="AM55" s="691"/>
      <c r="AN55" s="641"/>
      <c r="AO55" s="691"/>
      <c r="AP55" s="642"/>
    </row>
    <row r="56" spans="1:88" ht="20.149999999999999" customHeight="1" x14ac:dyDescent="0.55000000000000004">
      <c r="B56" s="521">
        <v>7</v>
      </c>
      <c r="C56" s="513">
        <v>0.58333333333333304</v>
      </c>
      <c r="D56" s="514"/>
      <c r="E56" s="515"/>
      <c r="F56" s="528"/>
      <c r="G56" s="641"/>
      <c r="H56" s="641"/>
      <c r="I56" s="642"/>
      <c r="J56" s="532" t="s">
        <v>630</v>
      </c>
      <c r="K56" s="701"/>
      <c r="L56" s="701"/>
      <c r="M56" s="701"/>
      <c r="N56" s="701"/>
      <c r="O56" s="701"/>
      <c r="P56" s="702"/>
      <c r="Q56" s="519">
        <v>0</v>
      </c>
      <c r="R56" s="520"/>
      <c r="S56" s="219">
        <v>0</v>
      </c>
      <c r="T56" s="220" t="s">
        <v>135</v>
      </c>
      <c r="U56" s="219">
        <v>0</v>
      </c>
      <c r="V56" s="519">
        <v>4</v>
      </c>
      <c r="W56" s="520"/>
      <c r="X56" s="537" t="s">
        <v>617</v>
      </c>
      <c r="Y56" s="705"/>
      <c r="Z56" s="705"/>
      <c r="AA56" s="705"/>
      <c r="AB56" s="705"/>
      <c r="AC56" s="705"/>
      <c r="AD56" s="706"/>
      <c r="AE56" s="528"/>
      <c r="AF56" s="641"/>
      <c r="AG56" s="641"/>
      <c r="AH56" s="642"/>
      <c r="AI56" s="503" t="s">
        <v>745</v>
      </c>
      <c r="AJ56" s="652"/>
      <c r="AK56" s="652"/>
      <c r="AL56" s="652"/>
      <c r="AM56" s="652"/>
      <c r="AN56" s="652"/>
      <c r="AO56" s="652"/>
      <c r="AP56" s="653"/>
      <c r="AR56" s="68">
        <v>9</v>
      </c>
      <c r="AS56" s="68">
        <v>1</v>
      </c>
    </row>
    <row r="57" spans="1:88" ht="20.149999999999999" customHeight="1" thickBot="1" x14ac:dyDescent="0.6">
      <c r="B57" s="567"/>
      <c r="C57" s="543"/>
      <c r="D57" s="544"/>
      <c r="E57" s="545"/>
      <c r="F57" s="643"/>
      <c r="G57" s="644"/>
      <c r="H57" s="644"/>
      <c r="I57" s="645"/>
      <c r="J57" s="703"/>
      <c r="K57" s="703"/>
      <c r="L57" s="703"/>
      <c r="M57" s="703"/>
      <c r="N57" s="703"/>
      <c r="O57" s="703"/>
      <c r="P57" s="704"/>
      <c r="Q57" s="526"/>
      <c r="R57" s="527"/>
      <c r="S57" s="225">
        <v>0</v>
      </c>
      <c r="T57" s="226" t="s">
        <v>135</v>
      </c>
      <c r="U57" s="225">
        <v>4</v>
      </c>
      <c r="V57" s="526"/>
      <c r="W57" s="527"/>
      <c r="X57" s="707"/>
      <c r="Y57" s="708"/>
      <c r="Z57" s="708"/>
      <c r="AA57" s="708"/>
      <c r="AB57" s="708"/>
      <c r="AC57" s="708"/>
      <c r="AD57" s="709"/>
      <c r="AE57" s="643"/>
      <c r="AF57" s="644"/>
      <c r="AG57" s="644"/>
      <c r="AH57" s="645"/>
      <c r="AI57" s="698"/>
      <c r="AJ57" s="699"/>
      <c r="AK57" s="699"/>
      <c r="AL57" s="699"/>
      <c r="AM57" s="699"/>
      <c r="AN57" s="699"/>
      <c r="AO57" s="699"/>
      <c r="AP57" s="700"/>
    </row>
    <row r="58" spans="1:88" s="67" customFormat="1" ht="15.75" customHeight="1" thickBot="1" x14ac:dyDescent="0.6">
      <c r="A58" s="71"/>
      <c r="B58" s="72"/>
      <c r="C58" s="73"/>
      <c r="D58" s="73"/>
      <c r="E58" s="73"/>
      <c r="F58" s="72"/>
      <c r="G58" s="72"/>
      <c r="H58" s="72"/>
      <c r="I58" s="72"/>
      <c r="J58" s="72"/>
      <c r="K58" s="74"/>
      <c r="L58" s="74"/>
      <c r="M58" s="75"/>
      <c r="N58" s="76"/>
      <c r="O58" s="75"/>
      <c r="P58" s="74"/>
      <c r="Q58" s="74"/>
      <c r="R58" s="72"/>
      <c r="S58" s="72"/>
      <c r="T58" s="72"/>
      <c r="U58" s="72"/>
      <c r="V58" s="72"/>
      <c r="W58" s="79"/>
      <c r="X58" s="79"/>
      <c r="Y58" s="79"/>
      <c r="Z58" s="79"/>
      <c r="AA58" s="79"/>
      <c r="AB58" s="79"/>
      <c r="AC58" s="71"/>
    </row>
    <row r="59" spans="1:88" ht="20.25" customHeight="1" thickBot="1" x14ac:dyDescent="0.6">
      <c r="D59" s="596" t="s">
        <v>136</v>
      </c>
      <c r="E59" s="597"/>
      <c r="F59" s="597"/>
      <c r="G59" s="597"/>
      <c r="H59" s="597"/>
      <c r="I59" s="597"/>
      <c r="J59" s="597" t="s">
        <v>132</v>
      </c>
      <c r="K59" s="597"/>
      <c r="L59" s="597"/>
      <c r="M59" s="597"/>
      <c r="N59" s="597"/>
      <c r="O59" s="597"/>
      <c r="P59" s="597"/>
      <c r="Q59" s="597"/>
      <c r="R59" s="598" t="s">
        <v>137</v>
      </c>
      <c r="S59" s="598"/>
      <c r="T59" s="598"/>
      <c r="U59" s="598"/>
      <c r="V59" s="598"/>
      <c r="W59" s="598"/>
      <c r="X59" s="598"/>
      <c r="Y59" s="598"/>
      <c r="Z59" s="598"/>
      <c r="AA59" s="599" t="s">
        <v>138</v>
      </c>
      <c r="AB59" s="599"/>
      <c r="AC59" s="599"/>
      <c r="AD59" s="599" t="s">
        <v>139</v>
      </c>
      <c r="AE59" s="599"/>
      <c r="AF59" s="599"/>
      <c r="AG59" s="599"/>
      <c r="AH59" s="599"/>
      <c r="AI59" s="599"/>
      <c r="AJ59" s="599"/>
      <c r="AK59" s="599"/>
      <c r="AL59" s="599"/>
      <c r="AM59" s="600"/>
    </row>
    <row r="60" spans="1:88" ht="30" customHeight="1" x14ac:dyDescent="0.55000000000000004">
      <c r="D60" s="601" t="s">
        <v>140</v>
      </c>
      <c r="E60" s="602"/>
      <c r="F60" s="602"/>
      <c r="G60" s="602"/>
      <c r="H60" s="602"/>
      <c r="I60" s="602"/>
      <c r="J60" s="602"/>
      <c r="K60" s="602"/>
      <c r="L60" s="602"/>
      <c r="M60" s="602"/>
      <c r="N60" s="602"/>
      <c r="O60" s="602"/>
      <c r="P60" s="602"/>
      <c r="Q60" s="602"/>
      <c r="R60" s="603"/>
      <c r="S60" s="603"/>
      <c r="T60" s="603"/>
      <c r="U60" s="603"/>
      <c r="V60" s="603"/>
      <c r="W60" s="603"/>
      <c r="X60" s="603"/>
      <c r="Y60" s="603"/>
      <c r="Z60" s="603"/>
      <c r="AA60" s="604"/>
      <c r="AB60" s="604"/>
      <c r="AC60" s="604"/>
      <c r="AD60" s="605"/>
      <c r="AE60" s="605"/>
      <c r="AF60" s="605"/>
      <c r="AG60" s="605"/>
      <c r="AH60" s="605"/>
      <c r="AI60" s="605"/>
      <c r="AJ60" s="605"/>
      <c r="AK60" s="605"/>
      <c r="AL60" s="605"/>
      <c r="AM60" s="606"/>
    </row>
    <row r="61" spans="1:88" ht="30" customHeight="1" x14ac:dyDescent="0.55000000000000004">
      <c r="D61" s="584" t="s">
        <v>140</v>
      </c>
      <c r="E61" s="585"/>
      <c r="F61" s="585"/>
      <c r="G61" s="585"/>
      <c r="H61" s="585"/>
      <c r="I61" s="585"/>
      <c r="J61" s="585"/>
      <c r="K61" s="585"/>
      <c r="L61" s="585"/>
      <c r="M61" s="585"/>
      <c r="N61" s="585"/>
      <c r="O61" s="585"/>
      <c r="P61" s="585"/>
      <c r="Q61" s="585"/>
      <c r="R61" s="586"/>
      <c r="S61" s="586"/>
      <c r="T61" s="586"/>
      <c r="U61" s="586"/>
      <c r="V61" s="586"/>
      <c r="W61" s="586"/>
      <c r="X61" s="586"/>
      <c r="Y61" s="586"/>
      <c r="Z61" s="586"/>
      <c r="AA61" s="587"/>
      <c r="AB61" s="587"/>
      <c r="AC61" s="587"/>
      <c r="AD61" s="588"/>
      <c r="AE61" s="588"/>
      <c r="AF61" s="588"/>
      <c r="AG61" s="588"/>
      <c r="AH61" s="588"/>
      <c r="AI61" s="588"/>
      <c r="AJ61" s="588"/>
      <c r="AK61" s="588"/>
      <c r="AL61" s="588"/>
      <c r="AM61" s="589"/>
    </row>
    <row r="62" spans="1:88" ht="30" customHeight="1" thickBot="1" x14ac:dyDescent="0.6">
      <c r="D62" s="590" t="s">
        <v>140</v>
      </c>
      <c r="E62" s="591"/>
      <c r="F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2"/>
      <c r="S62" s="592"/>
      <c r="T62" s="592"/>
      <c r="U62" s="592"/>
      <c r="V62" s="592"/>
      <c r="W62" s="592"/>
      <c r="X62" s="592"/>
      <c r="Y62" s="592"/>
      <c r="Z62" s="592"/>
      <c r="AA62" s="593"/>
      <c r="AB62" s="593"/>
      <c r="AC62" s="593"/>
      <c r="AD62" s="594"/>
      <c r="AE62" s="594"/>
      <c r="AF62" s="594"/>
      <c r="AG62" s="594"/>
      <c r="AH62" s="594"/>
      <c r="AI62" s="594"/>
      <c r="AJ62" s="594"/>
      <c r="AK62" s="594"/>
      <c r="AL62" s="594"/>
      <c r="AM62" s="595"/>
    </row>
    <row r="63" spans="1:88" ht="14.25" customHeight="1" x14ac:dyDescent="0.55000000000000004">
      <c r="A63" s="478" t="s">
        <v>151</v>
      </c>
      <c r="B63" s="478"/>
      <c r="C63" s="478"/>
      <c r="D63" s="478"/>
      <c r="E63" s="478"/>
      <c r="F63" s="478"/>
      <c r="G63" s="478"/>
      <c r="H63" s="478"/>
      <c r="I63" s="478"/>
      <c r="J63" s="478"/>
      <c r="K63" s="478"/>
      <c r="L63" s="478"/>
      <c r="M63" s="478"/>
      <c r="N63" s="478"/>
      <c r="O63" s="478"/>
      <c r="P63" s="478"/>
      <c r="Q63" s="478"/>
      <c r="R63" s="478"/>
      <c r="S63" s="478"/>
      <c r="T63" s="478"/>
      <c r="U63" s="478"/>
      <c r="V63" s="478"/>
      <c r="W63" s="478"/>
      <c r="X63" s="478"/>
      <c r="Y63" s="478"/>
      <c r="Z63" s="478"/>
      <c r="AA63" s="478"/>
      <c r="AB63" s="478"/>
      <c r="AC63" s="478"/>
      <c r="AD63" s="478"/>
      <c r="AE63" s="478"/>
      <c r="AF63" s="478"/>
      <c r="AG63" s="478"/>
      <c r="AH63" s="478"/>
      <c r="AI63" s="478"/>
      <c r="AJ63" s="478"/>
      <c r="AK63" s="478"/>
      <c r="AL63" s="478"/>
      <c r="AM63" s="478"/>
      <c r="AN63" s="478"/>
      <c r="AO63" s="478"/>
      <c r="AP63" s="478"/>
      <c r="AQ63" s="478"/>
      <c r="AT63" s="478" t="s">
        <v>151</v>
      </c>
      <c r="AU63" s="478"/>
      <c r="AV63" s="478"/>
      <c r="AW63" s="478"/>
      <c r="AX63" s="478"/>
      <c r="AY63" s="478"/>
      <c r="AZ63" s="478"/>
      <c r="BA63" s="478"/>
      <c r="BB63" s="478"/>
      <c r="BC63" s="478"/>
      <c r="BD63" s="478"/>
      <c r="BE63" s="478"/>
      <c r="BF63" s="478"/>
      <c r="BG63" s="478"/>
      <c r="BH63" s="478"/>
      <c r="BI63" s="478"/>
      <c r="BJ63" s="478"/>
      <c r="BK63" s="478"/>
      <c r="BL63" s="478"/>
      <c r="BM63" s="478"/>
      <c r="BN63" s="478"/>
      <c r="BO63" s="478"/>
      <c r="BP63" s="478"/>
      <c r="BQ63" s="478"/>
      <c r="BR63" s="478"/>
      <c r="BS63" s="478"/>
      <c r="BT63" s="478"/>
      <c r="BU63" s="478"/>
      <c r="BV63" s="478"/>
      <c r="BW63" s="478"/>
      <c r="BX63" s="478"/>
      <c r="BY63" s="478"/>
      <c r="BZ63" s="478"/>
      <c r="CA63" s="478"/>
      <c r="CB63" s="478"/>
      <c r="CC63" s="478"/>
      <c r="CD63" s="478"/>
      <c r="CE63" s="478"/>
      <c r="CF63" s="478"/>
      <c r="CG63" s="478"/>
      <c r="CH63" s="478"/>
      <c r="CI63" s="478"/>
      <c r="CJ63" s="478"/>
    </row>
    <row r="64" spans="1:88" ht="14.25" customHeight="1" x14ac:dyDescent="0.55000000000000004">
      <c r="A64" s="478"/>
      <c r="B64" s="478"/>
      <c r="C64" s="478"/>
      <c r="D64" s="478"/>
      <c r="E64" s="478"/>
      <c r="F64" s="478"/>
      <c r="G64" s="478"/>
      <c r="H64" s="478"/>
      <c r="I64" s="478"/>
      <c r="J64" s="478"/>
      <c r="K64" s="478"/>
      <c r="L64" s="478"/>
      <c r="M64" s="478"/>
      <c r="N64" s="478"/>
      <c r="O64" s="478"/>
      <c r="P64" s="478"/>
      <c r="Q64" s="478"/>
      <c r="R64" s="478"/>
      <c r="S64" s="478"/>
      <c r="T64" s="478"/>
      <c r="U64" s="478"/>
      <c r="V64" s="478"/>
      <c r="W64" s="478"/>
      <c r="X64" s="478"/>
      <c r="Y64" s="478"/>
      <c r="Z64" s="478"/>
      <c r="AA64" s="478"/>
      <c r="AB64" s="478"/>
      <c r="AC64" s="478"/>
      <c r="AD64" s="478"/>
      <c r="AE64" s="478"/>
      <c r="AF64" s="478"/>
      <c r="AG64" s="478"/>
      <c r="AH64" s="478"/>
      <c r="AI64" s="478"/>
      <c r="AJ64" s="478"/>
      <c r="AK64" s="478"/>
      <c r="AL64" s="478"/>
      <c r="AM64" s="478"/>
      <c r="AN64" s="478"/>
      <c r="AO64" s="478"/>
      <c r="AP64" s="478"/>
      <c r="AQ64" s="478"/>
      <c r="AT64" s="478"/>
      <c r="AU64" s="478"/>
      <c r="AV64" s="478"/>
      <c r="AW64" s="478"/>
      <c r="AX64" s="478"/>
      <c r="AY64" s="478"/>
      <c r="AZ64" s="478"/>
      <c r="BA64" s="478"/>
      <c r="BB64" s="478"/>
      <c r="BC64" s="478"/>
      <c r="BD64" s="478"/>
      <c r="BE64" s="478"/>
      <c r="BF64" s="478"/>
      <c r="BG64" s="478"/>
      <c r="BH64" s="478"/>
      <c r="BI64" s="478"/>
      <c r="BJ64" s="478"/>
      <c r="BK64" s="478"/>
      <c r="BL64" s="478"/>
      <c r="BM64" s="478"/>
      <c r="BN64" s="478"/>
      <c r="BO64" s="478"/>
      <c r="BP64" s="478"/>
      <c r="BQ64" s="478"/>
      <c r="BR64" s="478"/>
      <c r="BS64" s="478"/>
      <c r="BT64" s="478"/>
      <c r="BU64" s="478"/>
      <c r="BV64" s="478"/>
      <c r="BW64" s="478"/>
      <c r="BX64" s="478"/>
      <c r="BY64" s="478"/>
      <c r="BZ64" s="478"/>
      <c r="CA64" s="478"/>
      <c r="CB64" s="478"/>
      <c r="CC64" s="478"/>
      <c r="CD64" s="478"/>
      <c r="CE64" s="478"/>
      <c r="CF64" s="478"/>
      <c r="CG64" s="478"/>
      <c r="CH64" s="478"/>
      <c r="CI64" s="478"/>
      <c r="CJ64" s="478"/>
    </row>
    <row r="65" spans="2:90" ht="27.75" customHeight="1" x14ac:dyDescent="0.55000000000000004">
      <c r="C65" s="564" t="s">
        <v>111</v>
      </c>
      <c r="D65" s="564"/>
      <c r="E65" s="564"/>
      <c r="F65" s="564"/>
      <c r="G65" s="631" t="s">
        <v>4</v>
      </c>
      <c r="H65" s="722"/>
      <c r="I65" s="722"/>
      <c r="J65" s="722"/>
      <c r="K65" s="722"/>
      <c r="L65" s="722"/>
      <c r="M65" s="722"/>
      <c r="N65" s="722"/>
      <c r="O65" s="722"/>
      <c r="P65" s="564" t="s">
        <v>5</v>
      </c>
      <c r="Q65" s="564"/>
      <c r="R65" s="564"/>
      <c r="S65" s="564"/>
      <c r="T65" s="607" t="s">
        <v>746</v>
      </c>
      <c r="U65" s="608"/>
      <c r="V65" s="608"/>
      <c r="W65" s="608"/>
      <c r="X65" s="608"/>
      <c r="Y65" s="608"/>
      <c r="Z65" s="608"/>
      <c r="AA65" s="608"/>
      <c r="AB65" s="608"/>
      <c r="AC65" s="564" t="s">
        <v>112</v>
      </c>
      <c r="AD65" s="564"/>
      <c r="AE65" s="564"/>
      <c r="AF65" s="564"/>
      <c r="AG65" s="609">
        <v>43597</v>
      </c>
      <c r="AH65" s="610"/>
      <c r="AI65" s="610"/>
      <c r="AJ65" s="610"/>
      <c r="AK65" s="610"/>
      <c r="AL65" s="610"/>
      <c r="AM65" s="621" t="s">
        <v>674</v>
      </c>
      <c r="AN65" s="621"/>
      <c r="AO65" s="622"/>
      <c r="AV65" s="564" t="s">
        <v>111</v>
      </c>
      <c r="AW65" s="564"/>
      <c r="AX65" s="564"/>
      <c r="AY65" s="564"/>
      <c r="AZ65" s="631" t="s">
        <v>22</v>
      </c>
      <c r="BA65" s="722"/>
      <c r="BB65" s="722"/>
      <c r="BC65" s="722"/>
      <c r="BD65" s="722"/>
      <c r="BE65" s="722"/>
      <c r="BF65" s="722"/>
      <c r="BG65" s="722"/>
      <c r="BH65" s="722"/>
      <c r="BI65" s="564" t="s">
        <v>5</v>
      </c>
      <c r="BJ65" s="564"/>
      <c r="BK65" s="564"/>
      <c r="BL65" s="564"/>
      <c r="BM65" s="607" t="s">
        <v>747</v>
      </c>
      <c r="BN65" s="608"/>
      <c r="BO65" s="608"/>
      <c r="BP65" s="608"/>
      <c r="BQ65" s="608"/>
      <c r="BR65" s="608"/>
      <c r="BS65" s="608"/>
      <c r="BT65" s="608"/>
      <c r="BU65" s="608"/>
      <c r="BV65" s="564" t="s">
        <v>112</v>
      </c>
      <c r="BW65" s="564"/>
      <c r="BX65" s="564"/>
      <c r="BY65" s="564"/>
      <c r="BZ65" s="609">
        <v>43597</v>
      </c>
      <c r="CA65" s="610"/>
      <c r="CB65" s="610"/>
      <c r="CC65" s="610"/>
      <c r="CD65" s="610"/>
      <c r="CE65" s="610"/>
      <c r="CF65" s="621" t="s">
        <v>674</v>
      </c>
      <c r="CG65" s="621"/>
      <c r="CH65" s="622"/>
    </row>
    <row r="66" spans="2:90" ht="15" customHeight="1" x14ac:dyDescent="0.55000000000000004"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77"/>
      <c r="X66" s="77"/>
      <c r="Y66" s="77"/>
      <c r="Z66" s="77"/>
      <c r="AA66" s="77"/>
      <c r="AB66" s="77"/>
      <c r="AC66" s="77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77"/>
      <c r="BQ66" s="77"/>
      <c r="BR66" s="77"/>
      <c r="BS66" s="77"/>
      <c r="BT66" s="77"/>
      <c r="BU66" s="77"/>
      <c r="BV66" s="77"/>
    </row>
    <row r="67" spans="2:90" ht="18" customHeight="1" x14ac:dyDescent="0.55000000000000004">
      <c r="C67" s="618">
        <v>1</v>
      </c>
      <c r="D67" s="618"/>
      <c r="E67" s="617" t="s">
        <v>617</v>
      </c>
      <c r="F67" s="721"/>
      <c r="G67" s="721"/>
      <c r="H67" s="721"/>
      <c r="I67" s="721"/>
      <c r="J67" s="721"/>
      <c r="K67" s="721"/>
      <c r="L67" s="721"/>
      <c r="M67" s="721"/>
      <c r="N67" s="721"/>
      <c r="O67" s="71"/>
      <c r="P67" s="71"/>
      <c r="Q67" s="618">
        <v>6</v>
      </c>
      <c r="R67" s="618"/>
      <c r="S67" s="617" t="s">
        <v>611</v>
      </c>
      <c r="T67" s="550"/>
      <c r="U67" s="550"/>
      <c r="V67" s="550"/>
      <c r="W67" s="550"/>
      <c r="X67" s="550"/>
      <c r="Y67" s="550"/>
      <c r="Z67" s="550"/>
      <c r="AA67" s="550"/>
      <c r="AB67" s="550"/>
      <c r="AC67" s="81"/>
      <c r="AD67" s="67"/>
      <c r="AE67" s="720"/>
      <c r="AF67" s="720"/>
      <c r="AG67" s="550"/>
      <c r="AH67" s="550"/>
      <c r="AI67" s="550"/>
      <c r="AJ67" s="550"/>
      <c r="AK67" s="550"/>
      <c r="AL67" s="550"/>
      <c r="AM67" s="550"/>
      <c r="AN67" s="550"/>
      <c r="AO67" s="550"/>
      <c r="AP67" s="550"/>
      <c r="AV67" s="618">
        <v>1</v>
      </c>
      <c r="AW67" s="618"/>
      <c r="AX67" s="617" t="s">
        <v>617</v>
      </c>
      <c r="AY67" s="721"/>
      <c r="AZ67" s="721"/>
      <c r="BA67" s="721"/>
      <c r="BB67" s="721"/>
      <c r="BC67" s="721"/>
      <c r="BD67" s="721"/>
      <c r="BE67" s="721"/>
      <c r="BF67" s="721"/>
      <c r="BG67" s="721"/>
      <c r="BH67" s="71"/>
      <c r="BI67" s="71"/>
      <c r="BJ67" s="618">
        <v>6</v>
      </c>
      <c r="BK67" s="618"/>
      <c r="BL67" s="617" t="s">
        <v>611</v>
      </c>
      <c r="BM67" s="550"/>
      <c r="BN67" s="550"/>
      <c r="BO67" s="550"/>
      <c r="BP67" s="550"/>
      <c r="BQ67" s="550"/>
      <c r="BR67" s="550"/>
      <c r="BS67" s="550"/>
      <c r="BT67" s="550"/>
      <c r="BU67" s="550"/>
      <c r="BV67" s="81"/>
      <c r="BW67" s="67"/>
      <c r="BX67" s="720"/>
      <c r="BY67" s="720"/>
      <c r="BZ67" s="550"/>
      <c r="CA67" s="550"/>
      <c r="CB67" s="550"/>
      <c r="CC67" s="550"/>
      <c r="CD67" s="550"/>
      <c r="CE67" s="550"/>
      <c r="CF67" s="550"/>
      <c r="CG67" s="550"/>
      <c r="CH67" s="550"/>
      <c r="CI67" s="550"/>
    </row>
    <row r="68" spans="2:90" ht="18" customHeight="1" x14ac:dyDescent="0.55000000000000004">
      <c r="B68" s="69"/>
      <c r="C68" s="618">
        <v>2</v>
      </c>
      <c r="D68" s="618"/>
      <c r="E68" s="617" t="s">
        <v>667</v>
      </c>
      <c r="F68" s="721"/>
      <c r="G68" s="721"/>
      <c r="H68" s="721"/>
      <c r="I68" s="721"/>
      <c r="J68" s="721"/>
      <c r="K68" s="721"/>
      <c r="L68" s="721"/>
      <c r="M68" s="721"/>
      <c r="N68" s="721"/>
      <c r="O68" s="71"/>
      <c r="P68" s="71"/>
      <c r="Q68" s="618">
        <v>7</v>
      </c>
      <c r="R68" s="618"/>
      <c r="S68" s="617" t="s">
        <v>624</v>
      </c>
      <c r="T68" s="550"/>
      <c r="U68" s="550"/>
      <c r="V68" s="550"/>
      <c r="W68" s="550"/>
      <c r="X68" s="550"/>
      <c r="Y68" s="550"/>
      <c r="Z68" s="550"/>
      <c r="AA68" s="550"/>
      <c r="AB68" s="550"/>
      <c r="AC68" s="81"/>
      <c r="AD68" s="67"/>
      <c r="AE68" s="720"/>
      <c r="AF68" s="720"/>
      <c r="AG68" s="550"/>
      <c r="AH68" s="550"/>
      <c r="AI68" s="550"/>
      <c r="AJ68" s="550"/>
      <c r="AK68" s="550"/>
      <c r="AL68" s="550"/>
      <c r="AM68" s="550"/>
      <c r="AN68" s="550"/>
      <c r="AO68" s="550"/>
      <c r="AP68" s="550"/>
      <c r="AQ68" s="69"/>
      <c r="AU68" s="69"/>
      <c r="AV68" s="618">
        <v>2</v>
      </c>
      <c r="AW68" s="618"/>
      <c r="AX68" s="617" t="s">
        <v>667</v>
      </c>
      <c r="AY68" s="721"/>
      <c r="AZ68" s="721"/>
      <c r="BA68" s="721"/>
      <c r="BB68" s="721"/>
      <c r="BC68" s="721"/>
      <c r="BD68" s="721"/>
      <c r="BE68" s="721"/>
      <c r="BF68" s="721"/>
      <c r="BG68" s="721"/>
      <c r="BH68" s="71"/>
      <c r="BI68" s="71"/>
      <c r="BJ68" s="618">
        <v>7</v>
      </c>
      <c r="BK68" s="618"/>
      <c r="BL68" s="617" t="s">
        <v>624</v>
      </c>
      <c r="BM68" s="550"/>
      <c r="BN68" s="550"/>
      <c r="BO68" s="550"/>
      <c r="BP68" s="550"/>
      <c r="BQ68" s="550"/>
      <c r="BR68" s="550"/>
      <c r="BS68" s="550"/>
      <c r="BT68" s="550"/>
      <c r="BU68" s="550"/>
      <c r="BV68" s="81"/>
      <c r="BW68" s="67"/>
      <c r="BX68" s="720"/>
      <c r="BY68" s="720"/>
      <c r="BZ68" s="550"/>
      <c r="CA68" s="550"/>
      <c r="CB68" s="550"/>
      <c r="CC68" s="550"/>
      <c r="CD68" s="550"/>
      <c r="CE68" s="550"/>
      <c r="CF68" s="550"/>
      <c r="CG68" s="550"/>
      <c r="CH68" s="550"/>
      <c r="CI68" s="550"/>
      <c r="CJ68" s="69"/>
    </row>
    <row r="69" spans="2:90" ht="18" customHeight="1" x14ac:dyDescent="0.55000000000000004">
      <c r="C69" s="618">
        <v>3</v>
      </c>
      <c r="D69" s="618"/>
      <c r="E69" s="617" t="s">
        <v>661</v>
      </c>
      <c r="F69" s="721"/>
      <c r="G69" s="721"/>
      <c r="H69" s="721"/>
      <c r="I69" s="721"/>
      <c r="J69" s="721"/>
      <c r="K69" s="721"/>
      <c r="L69" s="721"/>
      <c r="M69" s="721"/>
      <c r="N69" s="721"/>
      <c r="O69" s="71"/>
      <c r="P69" s="71"/>
      <c r="Q69" s="618">
        <v>8</v>
      </c>
      <c r="R69" s="618"/>
      <c r="S69" s="617" t="s">
        <v>642</v>
      </c>
      <c r="T69" s="550"/>
      <c r="U69" s="550"/>
      <c r="V69" s="550"/>
      <c r="W69" s="550"/>
      <c r="X69" s="550"/>
      <c r="Y69" s="550"/>
      <c r="Z69" s="550"/>
      <c r="AA69" s="550"/>
      <c r="AB69" s="550"/>
      <c r="AC69" s="81"/>
      <c r="AD69" s="67"/>
      <c r="AE69" s="720"/>
      <c r="AF69" s="720"/>
      <c r="AG69" s="550"/>
      <c r="AH69" s="550"/>
      <c r="AI69" s="550"/>
      <c r="AJ69" s="550"/>
      <c r="AK69" s="550"/>
      <c r="AL69" s="550"/>
      <c r="AM69" s="550"/>
      <c r="AN69" s="550"/>
      <c r="AO69" s="550"/>
      <c r="AP69" s="550"/>
      <c r="AV69" s="618">
        <v>3</v>
      </c>
      <c r="AW69" s="618"/>
      <c r="AX69" s="617" t="s">
        <v>661</v>
      </c>
      <c r="AY69" s="721"/>
      <c r="AZ69" s="721"/>
      <c r="BA69" s="721"/>
      <c r="BB69" s="721"/>
      <c r="BC69" s="721"/>
      <c r="BD69" s="721"/>
      <c r="BE69" s="721"/>
      <c r="BF69" s="721"/>
      <c r="BG69" s="721"/>
      <c r="BH69" s="71"/>
      <c r="BI69" s="71"/>
      <c r="BJ69" s="618">
        <v>8</v>
      </c>
      <c r="BK69" s="618"/>
      <c r="BL69" s="617" t="s">
        <v>642</v>
      </c>
      <c r="BM69" s="550"/>
      <c r="BN69" s="550"/>
      <c r="BO69" s="550"/>
      <c r="BP69" s="550"/>
      <c r="BQ69" s="550"/>
      <c r="BR69" s="550"/>
      <c r="BS69" s="550"/>
      <c r="BT69" s="550"/>
      <c r="BU69" s="550"/>
      <c r="BV69" s="81"/>
      <c r="BW69" s="67"/>
      <c r="BX69" s="720"/>
      <c r="BY69" s="720"/>
      <c r="BZ69" s="550"/>
      <c r="CA69" s="550"/>
      <c r="CB69" s="550"/>
      <c r="CC69" s="550"/>
      <c r="CD69" s="550"/>
      <c r="CE69" s="550"/>
      <c r="CF69" s="550"/>
      <c r="CG69" s="550"/>
      <c r="CH69" s="550"/>
      <c r="CI69" s="550"/>
    </row>
    <row r="70" spans="2:90" ht="18" customHeight="1" x14ac:dyDescent="0.55000000000000004">
      <c r="C70" s="618">
        <v>4</v>
      </c>
      <c r="D70" s="618"/>
      <c r="E70" s="617" t="s">
        <v>651</v>
      </c>
      <c r="F70" s="721"/>
      <c r="G70" s="721"/>
      <c r="H70" s="721"/>
      <c r="I70" s="721"/>
      <c r="J70" s="721"/>
      <c r="K70" s="721"/>
      <c r="L70" s="721"/>
      <c r="M70" s="721"/>
      <c r="N70" s="721"/>
      <c r="O70" s="71"/>
      <c r="P70" s="71"/>
      <c r="Q70" s="618">
        <v>9</v>
      </c>
      <c r="R70" s="618"/>
      <c r="S70" s="617" t="s">
        <v>630</v>
      </c>
      <c r="T70" s="550"/>
      <c r="U70" s="550"/>
      <c r="V70" s="550"/>
      <c r="W70" s="550"/>
      <c r="X70" s="550"/>
      <c r="Y70" s="550"/>
      <c r="Z70" s="550"/>
      <c r="AA70" s="550"/>
      <c r="AB70" s="550"/>
      <c r="AC70" s="81"/>
      <c r="AD70" s="71"/>
      <c r="AE70" s="549"/>
      <c r="AF70" s="549"/>
      <c r="AG70" s="550"/>
      <c r="AH70" s="550"/>
      <c r="AI70" s="550"/>
      <c r="AJ70" s="550"/>
      <c r="AK70" s="550"/>
      <c r="AL70" s="550"/>
      <c r="AM70" s="550"/>
      <c r="AN70" s="550"/>
      <c r="AO70" s="550"/>
      <c r="AP70" s="550"/>
      <c r="AV70" s="618">
        <v>4</v>
      </c>
      <c r="AW70" s="618"/>
      <c r="AX70" s="617" t="s">
        <v>651</v>
      </c>
      <c r="AY70" s="721"/>
      <c r="AZ70" s="721"/>
      <c r="BA70" s="721"/>
      <c r="BB70" s="721"/>
      <c r="BC70" s="721"/>
      <c r="BD70" s="721"/>
      <c r="BE70" s="721"/>
      <c r="BF70" s="721"/>
      <c r="BG70" s="721"/>
      <c r="BH70" s="71"/>
      <c r="BI70" s="71"/>
      <c r="BJ70" s="618">
        <v>9</v>
      </c>
      <c r="BK70" s="618"/>
      <c r="BL70" s="617" t="s">
        <v>630</v>
      </c>
      <c r="BM70" s="550"/>
      <c r="BN70" s="550"/>
      <c r="BO70" s="550"/>
      <c r="BP70" s="550"/>
      <c r="BQ70" s="550"/>
      <c r="BR70" s="550"/>
      <c r="BS70" s="550"/>
      <c r="BT70" s="550"/>
      <c r="BU70" s="550"/>
      <c r="BV70" s="81"/>
      <c r="BW70" s="71"/>
      <c r="BX70" s="549"/>
      <c r="BY70" s="549"/>
      <c r="BZ70" s="550"/>
      <c r="CA70" s="550"/>
      <c r="CB70" s="550"/>
      <c r="CC70" s="550"/>
      <c r="CD70" s="550"/>
      <c r="CE70" s="550"/>
      <c r="CF70" s="550"/>
      <c r="CG70" s="550"/>
      <c r="CH70" s="550"/>
      <c r="CI70" s="550"/>
    </row>
    <row r="71" spans="2:90" ht="18" customHeight="1" x14ac:dyDescent="0.55000000000000004">
      <c r="C71" s="618">
        <v>5</v>
      </c>
      <c r="D71" s="618"/>
      <c r="E71" s="617" t="s">
        <v>638</v>
      </c>
      <c r="F71" s="721"/>
      <c r="G71" s="721"/>
      <c r="H71" s="721"/>
      <c r="I71" s="721"/>
      <c r="J71" s="721"/>
      <c r="K71" s="721"/>
      <c r="L71" s="721"/>
      <c r="M71" s="721"/>
      <c r="N71" s="721"/>
      <c r="O71" s="71"/>
      <c r="P71" s="71"/>
      <c r="Q71" s="618">
        <v>10</v>
      </c>
      <c r="R71" s="618"/>
      <c r="S71" s="617" t="s">
        <v>662</v>
      </c>
      <c r="T71" s="550"/>
      <c r="U71" s="550"/>
      <c r="V71" s="550"/>
      <c r="W71" s="550"/>
      <c r="X71" s="550"/>
      <c r="Y71" s="550"/>
      <c r="Z71" s="550"/>
      <c r="AA71" s="550"/>
      <c r="AB71" s="550"/>
      <c r="AC71" s="81"/>
      <c r="AD71" s="67"/>
      <c r="AE71" s="549"/>
      <c r="AF71" s="549"/>
      <c r="AG71" s="552"/>
      <c r="AH71" s="553"/>
      <c r="AI71" s="553"/>
      <c r="AJ71" s="553"/>
      <c r="AK71" s="553"/>
      <c r="AL71" s="553"/>
      <c r="AM71" s="553"/>
      <c r="AN71" s="553"/>
      <c r="AO71" s="553"/>
      <c r="AP71" s="554"/>
      <c r="AV71" s="618">
        <v>5</v>
      </c>
      <c r="AW71" s="618"/>
      <c r="AX71" s="617" t="s">
        <v>638</v>
      </c>
      <c r="AY71" s="721"/>
      <c r="AZ71" s="721"/>
      <c r="BA71" s="721"/>
      <c r="BB71" s="721"/>
      <c r="BC71" s="721"/>
      <c r="BD71" s="721"/>
      <c r="BE71" s="721"/>
      <c r="BF71" s="721"/>
      <c r="BG71" s="721"/>
      <c r="BH71" s="71"/>
      <c r="BI71" s="71"/>
      <c r="BJ71" s="618">
        <v>10</v>
      </c>
      <c r="BK71" s="618"/>
      <c r="BL71" s="617" t="s">
        <v>662</v>
      </c>
      <c r="BM71" s="550"/>
      <c r="BN71" s="550"/>
      <c r="BO71" s="550"/>
      <c r="BP71" s="550"/>
      <c r="BQ71" s="550"/>
      <c r="BR71" s="550"/>
      <c r="BS71" s="550"/>
      <c r="BT71" s="550"/>
      <c r="BU71" s="550"/>
      <c r="BV71" s="81"/>
      <c r="BW71" s="67"/>
      <c r="BX71" s="549"/>
      <c r="BY71" s="549"/>
      <c r="BZ71" s="552"/>
      <c r="CA71" s="553"/>
      <c r="CB71" s="553"/>
      <c r="CC71" s="553"/>
      <c r="CD71" s="553"/>
      <c r="CE71" s="553"/>
      <c r="CF71" s="553"/>
      <c r="CG71" s="553"/>
      <c r="CH71" s="553"/>
      <c r="CI71" s="554"/>
    </row>
    <row r="72" spans="2:90" ht="15" customHeight="1" x14ac:dyDescent="0.55000000000000004">
      <c r="C72" s="116"/>
      <c r="D72" s="117"/>
      <c r="E72" s="117"/>
      <c r="F72" s="117"/>
      <c r="G72" s="117"/>
      <c r="H72" s="117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117"/>
      <c r="U72" s="69"/>
      <c r="V72" s="117"/>
      <c r="W72" s="69"/>
      <c r="X72" s="117"/>
      <c r="Y72" s="69"/>
      <c r="Z72" s="117"/>
      <c r="AA72" s="69"/>
      <c r="AB72" s="117"/>
      <c r="AC72" s="117"/>
      <c r="AV72" s="116"/>
      <c r="AW72" s="117"/>
      <c r="AX72" s="117"/>
      <c r="AY72" s="117"/>
      <c r="AZ72" s="117"/>
      <c r="BA72" s="117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117"/>
      <c r="BN72" s="69"/>
      <c r="BO72" s="117"/>
      <c r="BP72" s="69"/>
      <c r="BQ72" s="117"/>
      <c r="BR72" s="69"/>
      <c r="BS72" s="117"/>
      <c r="BT72" s="69"/>
      <c r="BU72" s="117"/>
      <c r="BV72" s="117"/>
    </row>
    <row r="73" spans="2:90" ht="21" customHeight="1" thickBot="1" x14ac:dyDescent="0.6">
      <c r="B73" s="68" t="s">
        <v>129</v>
      </c>
      <c r="AU73" s="68" t="s">
        <v>129</v>
      </c>
    </row>
    <row r="74" spans="2:90" ht="20.25" customHeight="1" thickBot="1" x14ac:dyDescent="0.6">
      <c r="B74" s="70"/>
      <c r="C74" s="562" t="s">
        <v>130</v>
      </c>
      <c r="D74" s="563"/>
      <c r="E74" s="577"/>
      <c r="F74" s="559" t="s">
        <v>131</v>
      </c>
      <c r="G74" s="560"/>
      <c r="H74" s="560"/>
      <c r="I74" s="561"/>
      <c r="J74" s="563" t="s">
        <v>132</v>
      </c>
      <c r="K74" s="557"/>
      <c r="L74" s="557"/>
      <c r="M74" s="557"/>
      <c r="N74" s="557"/>
      <c r="O74" s="557"/>
      <c r="P74" s="578"/>
      <c r="Q74" s="555" t="s">
        <v>133</v>
      </c>
      <c r="R74" s="555"/>
      <c r="S74" s="555"/>
      <c r="T74" s="555"/>
      <c r="U74" s="555"/>
      <c r="V74" s="555"/>
      <c r="W74" s="555"/>
      <c r="X74" s="556" t="s">
        <v>132</v>
      </c>
      <c r="Y74" s="557"/>
      <c r="Z74" s="557"/>
      <c r="AA74" s="557"/>
      <c r="AB74" s="557"/>
      <c r="AC74" s="557"/>
      <c r="AD74" s="558"/>
      <c r="AE74" s="559" t="s">
        <v>131</v>
      </c>
      <c r="AF74" s="560"/>
      <c r="AG74" s="560"/>
      <c r="AH74" s="561"/>
      <c r="AI74" s="562" t="s">
        <v>134</v>
      </c>
      <c r="AJ74" s="563"/>
      <c r="AK74" s="557"/>
      <c r="AL74" s="557"/>
      <c r="AM74" s="557"/>
      <c r="AN74" s="557"/>
      <c r="AO74" s="557"/>
      <c r="AP74" s="558"/>
      <c r="AU74" s="70"/>
      <c r="AV74" s="562" t="s">
        <v>130</v>
      </c>
      <c r="AW74" s="563"/>
      <c r="AX74" s="577"/>
      <c r="AY74" s="559" t="s">
        <v>131</v>
      </c>
      <c r="AZ74" s="560"/>
      <c r="BA74" s="560"/>
      <c r="BB74" s="561"/>
      <c r="BC74" s="563" t="s">
        <v>132</v>
      </c>
      <c r="BD74" s="557"/>
      <c r="BE74" s="557"/>
      <c r="BF74" s="557"/>
      <c r="BG74" s="557"/>
      <c r="BH74" s="557"/>
      <c r="BI74" s="578"/>
      <c r="BJ74" s="555" t="s">
        <v>133</v>
      </c>
      <c r="BK74" s="555"/>
      <c r="BL74" s="555"/>
      <c r="BM74" s="555"/>
      <c r="BN74" s="555"/>
      <c r="BO74" s="555"/>
      <c r="BP74" s="555"/>
      <c r="BQ74" s="556" t="s">
        <v>132</v>
      </c>
      <c r="BR74" s="557"/>
      <c r="BS74" s="557"/>
      <c r="BT74" s="557"/>
      <c r="BU74" s="557"/>
      <c r="BV74" s="557"/>
      <c r="BW74" s="558"/>
      <c r="BX74" s="559" t="s">
        <v>131</v>
      </c>
      <c r="BY74" s="560"/>
      <c r="BZ74" s="560"/>
      <c r="CA74" s="561"/>
      <c r="CB74" s="562" t="s">
        <v>134</v>
      </c>
      <c r="CC74" s="563"/>
      <c r="CD74" s="557"/>
      <c r="CE74" s="557"/>
      <c r="CF74" s="557"/>
      <c r="CG74" s="557"/>
      <c r="CH74" s="557"/>
      <c r="CI74" s="558"/>
    </row>
    <row r="75" spans="2:90" ht="20.149999999999999" customHeight="1" x14ac:dyDescent="0.55000000000000004">
      <c r="B75" s="521">
        <v>1</v>
      </c>
      <c r="C75" s="513">
        <v>0.375</v>
      </c>
      <c r="D75" s="514"/>
      <c r="E75" s="515"/>
      <c r="F75" s="516"/>
      <c r="G75" s="517"/>
      <c r="H75" s="517"/>
      <c r="I75" s="518"/>
      <c r="J75" s="507" t="s">
        <v>667</v>
      </c>
      <c r="K75" s="508"/>
      <c r="L75" s="508"/>
      <c r="M75" s="508"/>
      <c r="N75" s="508"/>
      <c r="O75" s="508"/>
      <c r="P75" s="509"/>
      <c r="Q75" s="519">
        <v>0</v>
      </c>
      <c r="R75" s="520"/>
      <c r="S75" s="219">
        <v>0</v>
      </c>
      <c r="T75" s="220" t="s">
        <v>135</v>
      </c>
      <c r="U75" s="219">
        <v>0</v>
      </c>
      <c r="V75" s="519">
        <v>5</v>
      </c>
      <c r="W75" s="520"/>
      <c r="X75" s="510" t="s">
        <v>638</v>
      </c>
      <c r="Y75" s="511"/>
      <c r="Z75" s="511"/>
      <c r="AA75" s="511"/>
      <c r="AB75" s="511"/>
      <c r="AC75" s="511"/>
      <c r="AD75" s="512"/>
      <c r="AE75" s="516"/>
      <c r="AF75" s="517"/>
      <c r="AG75" s="517"/>
      <c r="AH75" s="518"/>
      <c r="AI75" s="523" t="s">
        <v>748</v>
      </c>
      <c r="AJ75" s="524"/>
      <c r="AK75" s="524"/>
      <c r="AL75" s="524"/>
      <c r="AM75" s="524"/>
      <c r="AN75" s="524"/>
      <c r="AO75" s="524"/>
      <c r="AP75" s="525"/>
      <c r="AR75" s="68">
        <v>2</v>
      </c>
      <c r="AS75" s="68">
        <v>5</v>
      </c>
      <c r="AU75" s="521">
        <v>1</v>
      </c>
      <c r="AV75" s="513">
        <v>0.375</v>
      </c>
      <c r="AW75" s="514"/>
      <c r="AX75" s="515"/>
      <c r="AY75" s="516"/>
      <c r="AZ75" s="517"/>
      <c r="BA75" s="517"/>
      <c r="BB75" s="518"/>
      <c r="BC75" s="507" t="s">
        <v>624</v>
      </c>
      <c r="BD75" s="508"/>
      <c r="BE75" s="508"/>
      <c r="BF75" s="508"/>
      <c r="BG75" s="508"/>
      <c r="BH75" s="508"/>
      <c r="BI75" s="509"/>
      <c r="BJ75" s="519">
        <v>4</v>
      </c>
      <c r="BK75" s="520"/>
      <c r="BL75" s="219">
        <v>2</v>
      </c>
      <c r="BM75" s="220" t="s">
        <v>135</v>
      </c>
      <c r="BN75" s="219">
        <v>0</v>
      </c>
      <c r="BO75" s="519">
        <v>0</v>
      </c>
      <c r="BP75" s="520"/>
      <c r="BQ75" s="510" t="s">
        <v>662</v>
      </c>
      <c r="BR75" s="511"/>
      <c r="BS75" s="511"/>
      <c r="BT75" s="511"/>
      <c r="BU75" s="511"/>
      <c r="BV75" s="511"/>
      <c r="BW75" s="512"/>
      <c r="BX75" s="516"/>
      <c r="BY75" s="517"/>
      <c r="BZ75" s="517"/>
      <c r="CA75" s="518"/>
      <c r="CB75" s="523" t="s">
        <v>699</v>
      </c>
      <c r="CC75" s="524"/>
      <c r="CD75" s="524"/>
      <c r="CE75" s="524"/>
      <c r="CF75" s="524"/>
      <c r="CG75" s="524"/>
      <c r="CH75" s="524"/>
      <c r="CI75" s="525"/>
      <c r="CK75" s="68">
        <v>7</v>
      </c>
      <c r="CL75" s="68">
        <v>10</v>
      </c>
    </row>
    <row r="76" spans="2:90" ht="20.149999999999999" customHeight="1" x14ac:dyDescent="0.55000000000000004">
      <c r="B76" s="522"/>
      <c r="C76" s="479"/>
      <c r="D76" s="480"/>
      <c r="E76" s="481"/>
      <c r="F76" s="485"/>
      <c r="G76" s="483"/>
      <c r="H76" s="483"/>
      <c r="I76" s="484"/>
      <c r="J76" s="489"/>
      <c r="K76" s="489"/>
      <c r="L76" s="489"/>
      <c r="M76" s="489"/>
      <c r="N76" s="489"/>
      <c r="O76" s="489"/>
      <c r="P76" s="490"/>
      <c r="Q76" s="476"/>
      <c r="R76" s="477"/>
      <c r="S76" s="221">
        <v>0</v>
      </c>
      <c r="T76" s="222" t="s">
        <v>135</v>
      </c>
      <c r="U76" s="221">
        <v>5</v>
      </c>
      <c r="V76" s="476"/>
      <c r="W76" s="477"/>
      <c r="X76" s="494"/>
      <c r="Y76" s="495"/>
      <c r="Z76" s="495"/>
      <c r="AA76" s="495"/>
      <c r="AB76" s="495"/>
      <c r="AC76" s="495"/>
      <c r="AD76" s="496"/>
      <c r="AE76" s="485"/>
      <c r="AF76" s="483"/>
      <c r="AG76" s="483"/>
      <c r="AH76" s="484"/>
      <c r="AI76" s="506"/>
      <c r="AJ76" s="504"/>
      <c r="AK76" s="504"/>
      <c r="AL76" s="504"/>
      <c r="AM76" s="504"/>
      <c r="AN76" s="504"/>
      <c r="AO76" s="504"/>
      <c r="AP76" s="505"/>
      <c r="AU76" s="522"/>
      <c r="AV76" s="479"/>
      <c r="AW76" s="480"/>
      <c r="AX76" s="481"/>
      <c r="AY76" s="485"/>
      <c r="AZ76" s="483"/>
      <c r="BA76" s="483"/>
      <c r="BB76" s="484"/>
      <c r="BC76" s="489"/>
      <c r="BD76" s="489"/>
      <c r="BE76" s="489"/>
      <c r="BF76" s="489"/>
      <c r="BG76" s="489"/>
      <c r="BH76" s="489"/>
      <c r="BI76" s="490"/>
      <c r="BJ76" s="476"/>
      <c r="BK76" s="477"/>
      <c r="BL76" s="221">
        <v>2</v>
      </c>
      <c r="BM76" s="222" t="s">
        <v>135</v>
      </c>
      <c r="BN76" s="221">
        <v>0</v>
      </c>
      <c r="BO76" s="476"/>
      <c r="BP76" s="477"/>
      <c r="BQ76" s="494"/>
      <c r="BR76" s="495"/>
      <c r="BS76" s="495"/>
      <c r="BT76" s="495"/>
      <c r="BU76" s="495"/>
      <c r="BV76" s="495"/>
      <c r="BW76" s="496"/>
      <c r="BX76" s="485"/>
      <c r="BY76" s="483"/>
      <c r="BZ76" s="483"/>
      <c r="CA76" s="484"/>
      <c r="CB76" s="506"/>
      <c r="CC76" s="504"/>
      <c r="CD76" s="504"/>
      <c r="CE76" s="504"/>
      <c r="CF76" s="504"/>
      <c r="CG76" s="504"/>
      <c r="CH76" s="504"/>
      <c r="CI76" s="505"/>
    </row>
    <row r="77" spans="2:90" ht="20.149999999999999" customHeight="1" x14ac:dyDescent="0.55000000000000004">
      <c r="B77" s="522">
        <v>2</v>
      </c>
      <c r="C77" s="479">
        <v>0.40972222222222199</v>
      </c>
      <c r="D77" s="480"/>
      <c r="E77" s="481"/>
      <c r="F77" s="482"/>
      <c r="G77" s="483"/>
      <c r="H77" s="483"/>
      <c r="I77" s="484"/>
      <c r="J77" s="486" t="s">
        <v>661</v>
      </c>
      <c r="K77" s="487"/>
      <c r="L77" s="487"/>
      <c r="M77" s="487"/>
      <c r="N77" s="487"/>
      <c r="O77" s="487"/>
      <c r="P77" s="488"/>
      <c r="Q77" s="474">
        <v>0</v>
      </c>
      <c r="R77" s="475"/>
      <c r="S77" s="223">
        <v>0</v>
      </c>
      <c r="T77" s="224" t="s">
        <v>135</v>
      </c>
      <c r="U77" s="223">
        <v>0</v>
      </c>
      <c r="V77" s="474">
        <v>3</v>
      </c>
      <c r="W77" s="475"/>
      <c r="X77" s="491" t="s">
        <v>611</v>
      </c>
      <c r="Y77" s="492"/>
      <c r="Z77" s="492"/>
      <c r="AA77" s="492"/>
      <c r="AB77" s="492"/>
      <c r="AC77" s="492"/>
      <c r="AD77" s="493"/>
      <c r="AE77" s="482"/>
      <c r="AF77" s="483"/>
      <c r="AG77" s="483"/>
      <c r="AH77" s="484"/>
      <c r="AI77" s="497" t="s">
        <v>684</v>
      </c>
      <c r="AJ77" s="660"/>
      <c r="AK77" s="661"/>
      <c r="AL77" s="660"/>
      <c r="AM77" s="661"/>
      <c r="AN77" s="498"/>
      <c r="AO77" s="661"/>
      <c r="AP77" s="499"/>
      <c r="AR77" s="68">
        <v>3</v>
      </c>
      <c r="AS77" s="68">
        <v>6</v>
      </c>
      <c r="AU77" s="522">
        <v>2</v>
      </c>
      <c r="AV77" s="479">
        <v>0.40972222222222199</v>
      </c>
      <c r="AW77" s="480"/>
      <c r="AX77" s="481"/>
      <c r="AY77" s="482"/>
      <c r="AZ77" s="483"/>
      <c r="BA77" s="483"/>
      <c r="BB77" s="484"/>
      <c r="BC77" s="486" t="s">
        <v>642</v>
      </c>
      <c r="BD77" s="487"/>
      <c r="BE77" s="487"/>
      <c r="BF77" s="487"/>
      <c r="BG77" s="487"/>
      <c r="BH77" s="487"/>
      <c r="BI77" s="488"/>
      <c r="BJ77" s="474">
        <v>0</v>
      </c>
      <c r="BK77" s="475"/>
      <c r="BL77" s="223">
        <v>0</v>
      </c>
      <c r="BM77" s="224" t="s">
        <v>135</v>
      </c>
      <c r="BN77" s="223">
        <v>0</v>
      </c>
      <c r="BO77" s="474">
        <v>0</v>
      </c>
      <c r="BP77" s="475"/>
      <c r="BQ77" s="491" t="s">
        <v>617</v>
      </c>
      <c r="BR77" s="492"/>
      <c r="BS77" s="492"/>
      <c r="BT77" s="492"/>
      <c r="BU77" s="492"/>
      <c r="BV77" s="492"/>
      <c r="BW77" s="493"/>
      <c r="BX77" s="482"/>
      <c r="BY77" s="483"/>
      <c r="BZ77" s="483"/>
      <c r="CA77" s="484"/>
      <c r="CB77" s="497" t="s">
        <v>731</v>
      </c>
      <c r="CC77" s="660"/>
      <c r="CD77" s="661"/>
      <c r="CE77" s="660"/>
      <c r="CF77" s="661"/>
      <c r="CG77" s="498"/>
      <c r="CH77" s="661"/>
      <c r="CI77" s="499"/>
      <c r="CK77" s="68">
        <v>8</v>
      </c>
      <c r="CL77" s="68">
        <v>1</v>
      </c>
    </row>
    <row r="78" spans="2:90" ht="20.149999999999999" customHeight="1" x14ac:dyDescent="0.55000000000000004">
      <c r="B78" s="522"/>
      <c r="C78" s="479"/>
      <c r="D78" s="480"/>
      <c r="E78" s="481"/>
      <c r="F78" s="485"/>
      <c r="G78" s="483"/>
      <c r="H78" s="483"/>
      <c r="I78" s="484"/>
      <c r="J78" s="489"/>
      <c r="K78" s="489"/>
      <c r="L78" s="489"/>
      <c r="M78" s="489"/>
      <c r="N78" s="489"/>
      <c r="O78" s="489"/>
      <c r="P78" s="490"/>
      <c r="Q78" s="476"/>
      <c r="R78" s="477"/>
      <c r="S78" s="221">
        <v>0</v>
      </c>
      <c r="T78" s="222" t="s">
        <v>135</v>
      </c>
      <c r="U78" s="221">
        <v>3</v>
      </c>
      <c r="V78" s="476"/>
      <c r="W78" s="477"/>
      <c r="X78" s="494"/>
      <c r="Y78" s="495"/>
      <c r="Z78" s="495"/>
      <c r="AA78" s="495"/>
      <c r="AB78" s="495"/>
      <c r="AC78" s="495"/>
      <c r="AD78" s="496"/>
      <c r="AE78" s="485"/>
      <c r="AF78" s="483"/>
      <c r="AG78" s="483"/>
      <c r="AH78" s="484"/>
      <c r="AI78" s="500"/>
      <c r="AJ78" s="664"/>
      <c r="AK78" s="665"/>
      <c r="AL78" s="664"/>
      <c r="AM78" s="665"/>
      <c r="AN78" s="501"/>
      <c r="AO78" s="665"/>
      <c r="AP78" s="502"/>
      <c r="AU78" s="522"/>
      <c r="AV78" s="479"/>
      <c r="AW78" s="480"/>
      <c r="AX78" s="481"/>
      <c r="AY78" s="485"/>
      <c r="AZ78" s="483"/>
      <c r="BA78" s="483"/>
      <c r="BB78" s="484"/>
      <c r="BC78" s="489"/>
      <c r="BD78" s="489"/>
      <c r="BE78" s="489"/>
      <c r="BF78" s="489"/>
      <c r="BG78" s="489"/>
      <c r="BH78" s="489"/>
      <c r="BI78" s="490"/>
      <c r="BJ78" s="476"/>
      <c r="BK78" s="477"/>
      <c r="BL78" s="221">
        <v>0</v>
      </c>
      <c r="BM78" s="222" t="s">
        <v>135</v>
      </c>
      <c r="BN78" s="221">
        <v>0</v>
      </c>
      <c r="BO78" s="476"/>
      <c r="BP78" s="477"/>
      <c r="BQ78" s="494"/>
      <c r="BR78" s="495"/>
      <c r="BS78" s="495"/>
      <c r="BT78" s="495"/>
      <c r="BU78" s="495"/>
      <c r="BV78" s="495"/>
      <c r="BW78" s="496"/>
      <c r="BX78" s="485"/>
      <c r="BY78" s="483"/>
      <c r="BZ78" s="483"/>
      <c r="CA78" s="484"/>
      <c r="CB78" s="500"/>
      <c r="CC78" s="664"/>
      <c r="CD78" s="665"/>
      <c r="CE78" s="664"/>
      <c r="CF78" s="665"/>
      <c r="CG78" s="501"/>
      <c r="CH78" s="665"/>
      <c r="CI78" s="502"/>
    </row>
    <row r="79" spans="2:90" ht="20.149999999999999" customHeight="1" x14ac:dyDescent="0.55000000000000004">
      <c r="B79" s="522">
        <v>3</v>
      </c>
      <c r="C79" s="479">
        <v>0.44444444444444398</v>
      </c>
      <c r="D79" s="480"/>
      <c r="E79" s="481"/>
      <c r="F79" s="482"/>
      <c r="G79" s="483"/>
      <c r="H79" s="483"/>
      <c r="I79" s="484"/>
      <c r="J79" s="486" t="s">
        <v>651</v>
      </c>
      <c r="K79" s="487"/>
      <c r="L79" s="487"/>
      <c r="M79" s="487"/>
      <c r="N79" s="487"/>
      <c r="O79" s="487"/>
      <c r="P79" s="488"/>
      <c r="Q79" s="474">
        <v>0</v>
      </c>
      <c r="R79" s="475"/>
      <c r="S79" s="223">
        <v>0</v>
      </c>
      <c r="T79" s="224" t="s">
        <v>135</v>
      </c>
      <c r="U79" s="223">
        <v>2</v>
      </c>
      <c r="V79" s="474">
        <v>4</v>
      </c>
      <c r="W79" s="475"/>
      <c r="X79" s="491" t="s">
        <v>624</v>
      </c>
      <c r="Y79" s="492"/>
      <c r="Z79" s="492"/>
      <c r="AA79" s="492"/>
      <c r="AB79" s="492"/>
      <c r="AC79" s="492"/>
      <c r="AD79" s="493"/>
      <c r="AE79" s="482"/>
      <c r="AF79" s="483"/>
      <c r="AG79" s="483"/>
      <c r="AH79" s="484"/>
      <c r="AI79" s="497" t="s">
        <v>685</v>
      </c>
      <c r="AJ79" s="660"/>
      <c r="AK79" s="661"/>
      <c r="AL79" s="660"/>
      <c r="AM79" s="661"/>
      <c r="AN79" s="498"/>
      <c r="AO79" s="661"/>
      <c r="AP79" s="499"/>
      <c r="AR79" s="68">
        <v>4</v>
      </c>
      <c r="AS79" s="68">
        <v>7</v>
      </c>
      <c r="AU79" s="522">
        <v>3</v>
      </c>
      <c r="AV79" s="479">
        <v>0.44444444444444398</v>
      </c>
      <c r="AW79" s="480"/>
      <c r="AX79" s="481"/>
      <c r="AY79" s="482"/>
      <c r="AZ79" s="483"/>
      <c r="BA79" s="483"/>
      <c r="BB79" s="484"/>
      <c r="BC79" s="486" t="s">
        <v>630</v>
      </c>
      <c r="BD79" s="487"/>
      <c r="BE79" s="487"/>
      <c r="BF79" s="487"/>
      <c r="BG79" s="487"/>
      <c r="BH79" s="487"/>
      <c r="BI79" s="488"/>
      <c r="BJ79" s="474">
        <v>3</v>
      </c>
      <c r="BK79" s="475"/>
      <c r="BL79" s="223">
        <v>2</v>
      </c>
      <c r="BM79" s="224" t="s">
        <v>135</v>
      </c>
      <c r="BN79" s="223">
        <v>0</v>
      </c>
      <c r="BO79" s="474">
        <v>0</v>
      </c>
      <c r="BP79" s="475"/>
      <c r="BQ79" s="491" t="s">
        <v>667</v>
      </c>
      <c r="BR79" s="492"/>
      <c r="BS79" s="492"/>
      <c r="BT79" s="492"/>
      <c r="BU79" s="492"/>
      <c r="BV79" s="492"/>
      <c r="BW79" s="493"/>
      <c r="BX79" s="482"/>
      <c r="BY79" s="483"/>
      <c r="BZ79" s="483"/>
      <c r="CA79" s="484"/>
      <c r="CB79" s="497" t="s">
        <v>749</v>
      </c>
      <c r="CC79" s="660"/>
      <c r="CD79" s="661"/>
      <c r="CE79" s="660"/>
      <c r="CF79" s="661"/>
      <c r="CG79" s="498"/>
      <c r="CH79" s="661"/>
      <c r="CI79" s="499"/>
      <c r="CK79" s="68">
        <v>9</v>
      </c>
      <c r="CL79" s="68">
        <v>2</v>
      </c>
    </row>
    <row r="80" spans="2:90" ht="20.149999999999999" customHeight="1" x14ac:dyDescent="0.55000000000000004">
      <c r="B80" s="522"/>
      <c r="C80" s="479"/>
      <c r="D80" s="480"/>
      <c r="E80" s="481"/>
      <c r="F80" s="485"/>
      <c r="G80" s="483"/>
      <c r="H80" s="483"/>
      <c r="I80" s="484"/>
      <c r="J80" s="489"/>
      <c r="K80" s="489"/>
      <c r="L80" s="489"/>
      <c r="M80" s="489"/>
      <c r="N80" s="489"/>
      <c r="O80" s="489"/>
      <c r="P80" s="490"/>
      <c r="Q80" s="476"/>
      <c r="R80" s="477"/>
      <c r="S80" s="221">
        <v>0</v>
      </c>
      <c r="T80" s="222" t="s">
        <v>135</v>
      </c>
      <c r="U80" s="221">
        <v>2</v>
      </c>
      <c r="V80" s="476"/>
      <c r="W80" s="477"/>
      <c r="X80" s="494"/>
      <c r="Y80" s="495"/>
      <c r="Z80" s="495"/>
      <c r="AA80" s="495"/>
      <c r="AB80" s="495"/>
      <c r="AC80" s="495"/>
      <c r="AD80" s="496"/>
      <c r="AE80" s="485"/>
      <c r="AF80" s="483"/>
      <c r="AG80" s="483"/>
      <c r="AH80" s="484"/>
      <c r="AI80" s="500"/>
      <c r="AJ80" s="664"/>
      <c r="AK80" s="665"/>
      <c r="AL80" s="664"/>
      <c r="AM80" s="665"/>
      <c r="AN80" s="501"/>
      <c r="AO80" s="665"/>
      <c r="AP80" s="502"/>
      <c r="AU80" s="522"/>
      <c r="AV80" s="479"/>
      <c r="AW80" s="480"/>
      <c r="AX80" s="481"/>
      <c r="AY80" s="485"/>
      <c r="AZ80" s="483"/>
      <c r="BA80" s="483"/>
      <c r="BB80" s="484"/>
      <c r="BC80" s="489"/>
      <c r="BD80" s="489"/>
      <c r="BE80" s="489"/>
      <c r="BF80" s="489"/>
      <c r="BG80" s="489"/>
      <c r="BH80" s="489"/>
      <c r="BI80" s="490"/>
      <c r="BJ80" s="476"/>
      <c r="BK80" s="477"/>
      <c r="BL80" s="221">
        <v>1</v>
      </c>
      <c r="BM80" s="222" t="s">
        <v>135</v>
      </c>
      <c r="BN80" s="221">
        <v>0</v>
      </c>
      <c r="BO80" s="476"/>
      <c r="BP80" s="477"/>
      <c r="BQ80" s="494"/>
      <c r="BR80" s="495"/>
      <c r="BS80" s="495"/>
      <c r="BT80" s="495"/>
      <c r="BU80" s="495"/>
      <c r="BV80" s="495"/>
      <c r="BW80" s="496"/>
      <c r="BX80" s="485"/>
      <c r="BY80" s="483"/>
      <c r="BZ80" s="483"/>
      <c r="CA80" s="484"/>
      <c r="CB80" s="500"/>
      <c r="CC80" s="664"/>
      <c r="CD80" s="665"/>
      <c r="CE80" s="664"/>
      <c r="CF80" s="665"/>
      <c r="CG80" s="501"/>
      <c r="CH80" s="665"/>
      <c r="CI80" s="502"/>
    </row>
    <row r="81" spans="1:90" ht="20.149999999999999" customHeight="1" x14ac:dyDescent="0.55000000000000004">
      <c r="B81" s="522">
        <v>4</v>
      </c>
      <c r="C81" s="479">
        <v>0.47916666666666702</v>
      </c>
      <c r="D81" s="480"/>
      <c r="E81" s="481"/>
      <c r="F81" s="482"/>
      <c r="G81" s="483"/>
      <c r="H81" s="483"/>
      <c r="I81" s="484"/>
      <c r="J81" s="486" t="s">
        <v>638</v>
      </c>
      <c r="K81" s="487"/>
      <c r="L81" s="487"/>
      <c r="M81" s="487"/>
      <c r="N81" s="487"/>
      <c r="O81" s="487"/>
      <c r="P81" s="488"/>
      <c r="Q81" s="474">
        <v>2</v>
      </c>
      <c r="R81" s="475"/>
      <c r="S81" s="223">
        <v>2</v>
      </c>
      <c r="T81" s="224" t="s">
        <v>135</v>
      </c>
      <c r="U81" s="223">
        <v>1</v>
      </c>
      <c r="V81" s="474">
        <v>1</v>
      </c>
      <c r="W81" s="475"/>
      <c r="X81" s="491" t="s">
        <v>642</v>
      </c>
      <c r="Y81" s="492"/>
      <c r="Z81" s="492"/>
      <c r="AA81" s="492"/>
      <c r="AB81" s="492"/>
      <c r="AC81" s="492"/>
      <c r="AD81" s="493"/>
      <c r="AE81" s="482"/>
      <c r="AF81" s="483"/>
      <c r="AG81" s="483"/>
      <c r="AH81" s="484"/>
      <c r="AI81" s="497" t="s">
        <v>750</v>
      </c>
      <c r="AJ81" s="660"/>
      <c r="AK81" s="661"/>
      <c r="AL81" s="660"/>
      <c r="AM81" s="661"/>
      <c r="AN81" s="498"/>
      <c r="AO81" s="661"/>
      <c r="AP81" s="499"/>
      <c r="AR81" s="68">
        <v>5</v>
      </c>
      <c r="AS81" s="68">
        <v>8</v>
      </c>
      <c r="AU81" s="522">
        <v>4</v>
      </c>
      <c r="AV81" s="479">
        <v>0.47916666666666702</v>
      </c>
      <c r="AW81" s="480"/>
      <c r="AX81" s="481"/>
      <c r="AY81" s="482"/>
      <c r="AZ81" s="483"/>
      <c r="BA81" s="483"/>
      <c r="BB81" s="484"/>
      <c r="BC81" s="486" t="s">
        <v>662</v>
      </c>
      <c r="BD81" s="487"/>
      <c r="BE81" s="487"/>
      <c r="BF81" s="487"/>
      <c r="BG81" s="487"/>
      <c r="BH81" s="487"/>
      <c r="BI81" s="488"/>
      <c r="BJ81" s="474">
        <v>2</v>
      </c>
      <c r="BK81" s="475"/>
      <c r="BL81" s="223">
        <v>2</v>
      </c>
      <c r="BM81" s="224" t="s">
        <v>135</v>
      </c>
      <c r="BN81" s="223">
        <v>1</v>
      </c>
      <c r="BO81" s="474">
        <v>1</v>
      </c>
      <c r="BP81" s="475"/>
      <c r="BQ81" s="491" t="s">
        <v>661</v>
      </c>
      <c r="BR81" s="492"/>
      <c r="BS81" s="492"/>
      <c r="BT81" s="492"/>
      <c r="BU81" s="492"/>
      <c r="BV81" s="492"/>
      <c r="BW81" s="493"/>
      <c r="BX81" s="482"/>
      <c r="BY81" s="483"/>
      <c r="BZ81" s="483"/>
      <c r="CA81" s="484"/>
      <c r="CB81" s="497" t="s">
        <v>686</v>
      </c>
      <c r="CC81" s="660"/>
      <c r="CD81" s="661"/>
      <c r="CE81" s="660"/>
      <c r="CF81" s="661"/>
      <c r="CG81" s="498"/>
      <c r="CH81" s="661"/>
      <c r="CI81" s="499"/>
      <c r="CK81" s="68">
        <v>10</v>
      </c>
      <c r="CL81" s="68">
        <v>3</v>
      </c>
    </row>
    <row r="82" spans="1:90" ht="20.149999999999999" customHeight="1" x14ac:dyDescent="0.55000000000000004">
      <c r="B82" s="522"/>
      <c r="C82" s="479"/>
      <c r="D82" s="480"/>
      <c r="E82" s="481"/>
      <c r="F82" s="485"/>
      <c r="G82" s="483"/>
      <c r="H82" s="483"/>
      <c r="I82" s="484"/>
      <c r="J82" s="489"/>
      <c r="K82" s="489"/>
      <c r="L82" s="489"/>
      <c r="M82" s="489"/>
      <c r="N82" s="489"/>
      <c r="O82" s="489"/>
      <c r="P82" s="490"/>
      <c r="Q82" s="476"/>
      <c r="R82" s="477"/>
      <c r="S82" s="221">
        <v>0</v>
      </c>
      <c r="T82" s="222" t="s">
        <v>135</v>
      </c>
      <c r="U82" s="221">
        <v>0</v>
      </c>
      <c r="V82" s="476"/>
      <c r="W82" s="477"/>
      <c r="X82" s="494"/>
      <c r="Y82" s="495"/>
      <c r="Z82" s="495"/>
      <c r="AA82" s="495"/>
      <c r="AB82" s="495"/>
      <c r="AC82" s="495"/>
      <c r="AD82" s="496"/>
      <c r="AE82" s="485"/>
      <c r="AF82" s="483"/>
      <c r="AG82" s="483"/>
      <c r="AH82" s="484"/>
      <c r="AI82" s="500"/>
      <c r="AJ82" s="664"/>
      <c r="AK82" s="665"/>
      <c r="AL82" s="664"/>
      <c r="AM82" s="665"/>
      <c r="AN82" s="501"/>
      <c r="AO82" s="665"/>
      <c r="AP82" s="502"/>
      <c r="AU82" s="522"/>
      <c r="AV82" s="479"/>
      <c r="AW82" s="480"/>
      <c r="AX82" s="481"/>
      <c r="AY82" s="485"/>
      <c r="AZ82" s="483"/>
      <c r="BA82" s="483"/>
      <c r="BB82" s="484"/>
      <c r="BC82" s="489"/>
      <c r="BD82" s="489"/>
      <c r="BE82" s="489"/>
      <c r="BF82" s="489"/>
      <c r="BG82" s="489"/>
      <c r="BH82" s="489"/>
      <c r="BI82" s="490"/>
      <c r="BJ82" s="476"/>
      <c r="BK82" s="477"/>
      <c r="BL82" s="221">
        <v>0</v>
      </c>
      <c r="BM82" s="222" t="s">
        <v>135</v>
      </c>
      <c r="BN82" s="221">
        <v>0</v>
      </c>
      <c r="BO82" s="476"/>
      <c r="BP82" s="477"/>
      <c r="BQ82" s="494"/>
      <c r="BR82" s="495"/>
      <c r="BS82" s="495"/>
      <c r="BT82" s="495"/>
      <c r="BU82" s="495"/>
      <c r="BV82" s="495"/>
      <c r="BW82" s="496"/>
      <c r="BX82" s="485"/>
      <c r="BY82" s="483"/>
      <c r="BZ82" s="483"/>
      <c r="CA82" s="484"/>
      <c r="CB82" s="500"/>
      <c r="CC82" s="664"/>
      <c r="CD82" s="665"/>
      <c r="CE82" s="664"/>
      <c r="CF82" s="665"/>
      <c r="CG82" s="501"/>
      <c r="CH82" s="665"/>
      <c r="CI82" s="502"/>
    </row>
    <row r="83" spans="1:90" ht="20.149999999999999" customHeight="1" x14ac:dyDescent="0.55000000000000004">
      <c r="B83" s="522">
        <v>5</v>
      </c>
      <c r="C83" s="479">
        <v>0.51388888888888895</v>
      </c>
      <c r="D83" s="480"/>
      <c r="E83" s="481"/>
      <c r="F83" s="482"/>
      <c r="G83" s="483"/>
      <c r="H83" s="483"/>
      <c r="I83" s="484"/>
      <c r="J83" s="486" t="s">
        <v>611</v>
      </c>
      <c r="K83" s="487"/>
      <c r="L83" s="487"/>
      <c r="M83" s="487"/>
      <c r="N83" s="487"/>
      <c r="O83" s="487"/>
      <c r="P83" s="488"/>
      <c r="Q83" s="474">
        <v>3</v>
      </c>
      <c r="R83" s="475"/>
      <c r="S83" s="223">
        <v>2</v>
      </c>
      <c r="T83" s="224" t="s">
        <v>135</v>
      </c>
      <c r="U83" s="223">
        <v>1</v>
      </c>
      <c r="V83" s="474">
        <v>1</v>
      </c>
      <c r="W83" s="475"/>
      <c r="X83" s="491" t="s">
        <v>630</v>
      </c>
      <c r="Y83" s="492"/>
      <c r="Z83" s="492"/>
      <c r="AA83" s="492"/>
      <c r="AB83" s="492"/>
      <c r="AC83" s="492"/>
      <c r="AD83" s="493"/>
      <c r="AE83" s="482"/>
      <c r="AF83" s="483"/>
      <c r="AG83" s="483"/>
      <c r="AH83" s="484"/>
      <c r="AI83" s="497" t="s">
        <v>687</v>
      </c>
      <c r="AJ83" s="660"/>
      <c r="AK83" s="661"/>
      <c r="AL83" s="660"/>
      <c r="AM83" s="661"/>
      <c r="AN83" s="498"/>
      <c r="AO83" s="661"/>
      <c r="AP83" s="499"/>
      <c r="AR83" s="68">
        <v>6</v>
      </c>
      <c r="AS83" s="68">
        <v>9</v>
      </c>
      <c r="AU83" s="522">
        <v>5</v>
      </c>
      <c r="AV83" s="479">
        <v>0.51388888888888895</v>
      </c>
      <c r="AW83" s="480"/>
      <c r="AX83" s="481"/>
      <c r="AY83" s="482"/>
      <c r="AZ83" s="483"/>
      <c r="BA83" s="483"/>
      <c r="BB83" s="484"/>
      <c r="BC83" s="486" t="s">
        <v>617</v>
      </c>
      <c r="BD83" s="487"/>
      <c r="BE83" s="487"/>
      <c r="BF83" s="487"/>
      <c r="BG83" s="487"/>
      <c r="BH83" s="487"/>
      <c r="BI83" s="488"/>
      <c r="BJ83" s="474">
        <v>2</v>
      </c>
      <c r="BK83" s="475"/>
      <c r="BL83" s="223">
        <v>1</v>
      </c>
      <c r="BM83" s="224" t="s">
        <v>135</v>
      </c>
      <c r="BN83" s="223">
        <v>0</v>
      </c>
      <c r="BO83" s="474">
        <v>0</v>
      </c>
      <c r="BP83" s="475"/>
      <c r="BQ83" s="491" t="s">
        <v>651</v>
      </c>
      <c r="BR83" s="492"/>
      <c r="BS83" s="492"/>
      <c r="BT83" s="492"/>
      <c r="BU83" s="492"/>
      <c r="BV83" s="492"/>
      <c r="BW83" s="493"/>
      <c r="BX83" s="482"/>
      <c r="BY83" s="483"/>
      <c r="BZ83" s="483"/>
      <c r="CA83" s="484"/>
      <c r="CB83" s="497" t="s">
        <v>751</v>
      </c>
      <c r="CC83" s="660"/>
      <c r="CD83" s="661"/>
      <c r="CE83" s="660"/>
      <c r="CF83" s="661"/>
      <c r="CG83" s="498"/>
      <c r="CH83" s="661"/>
      <c r="CI83" s="499"/>
      <c r="CK83" s="68">
        <v>1</v>
      </c>
      <c r="CL83" s="68">
        <v>4</v>
      </c>
    </row>
    <row r="84" spans="1:90" ht="20.149999999999999" customHeight="1" x14ac:dyDescent="0.55000000000000004">
      <c r="B84" s="522"/>
      <c r="C84" s="479"/>
      <c r="D84" s="480"/>
      <c r="E84" s="481"/>
      <c r="F84" s="485"/>
      <c r="G84" s="483"/>
      <c r="H84" s="483"/>
      <c r="I84" s="484"/>
      <c r="J84" s="489"/>
      <c r="K84" s="489"/>
      <c r="L84" s="489"/>
      <c r="M84" s="489"/>
      <c r="N84" s="489"/>
      <c r="O84" s="489"/>
      <c r="P84" s="490"/>
      <c r="Q84" s="476"/>
      <c r="R84" s="477"/>
      <c r="S84" s="221">
        <v>1</v>
      </c>
      <c r="T84" s="222" t="s">
        <v>135</v>
      </c>
      <c r="U84" s="221">
        <v>0</v>
      </c>
      <c r="V84" s="476"/>
      <c r="W84" s="477"/>
      <c r="X84" s="494"/>
      <c r="Y84" s="495"/>
      <c r="Z84" s="495"/>
      <c r="AA84" s="495"/>
      <c r="AB84" s="495"/>
      <c r="AC84" s="495"/>
      <c r="AD84" s="496"/>
      <c r="AE84" s="485"/>
      <c r="AF84" s="483"/>
      <c r="AG84" s="483"/>
      <c r="AH84" s="484"/>
      <c r="AI84" s="500"/>
      <c r="AJ84" s="664"/>
      <c r="AK84" s="665"/>
      <c r="AL84" s="664"/>
      <c r="AM84" s="665"/>
      <c r="AN84" s="501"/>
      <c r="AO84" s="665"/>
      <c r="AP84" s="502"/>
      <c r="AU84" s="522"/>
      <c r="AV84" s="479"/>
      <c r="AW84" s="480"/>
      <c r="AX84" s="481"/>
      <c r="AY84" s="485"/>
      <c r="AZ84" s="483"/>
      <c r="BA84" s="483"/>
      <c r="BB84" s="484"/>
      <c r="BC84" s="489"/>
      <c r="BD84" s="489"/>
      <c r="BE84" s="489"/>
      <c r="BF84" s="489"/>
      <c r="BG84" s="489"/>
      <c r="BH84" s="489"/>
      <c r="BI84" s="490"/>
      <c r="BJ84" s="476"/>
      <c r="BK84" s="477"/>
      <c r="BL84" s="221">
        <v>1</v>
      </c>
      <c r="BM84" s="222" t="s">
        <v>135</v>
      </c>
      <c r="BN84" s="221">
        <v>0</v>
      </c>
      <c r="BO84" s="476"/>
      <c r="BP84" s="477"/>
      <c r="BQ84" s="494"/>
      <c r="BR84" s="495"/>
      <c r="BS84" s="495"/>
      <c r="BT84" s="495"/>
      <c r="BU84" s="495"/>
      <c r="BV84" s="495"/>
      <c r="BW84" s="496"/>
      <c r="BX84" s="485"/>
      <c r="BY84" s="483"/>
      <c r="BZ84" s="483"/>
      <c r="CA84" s="484"/>
      <c r="CB84" s="500"/>
      <c r="CC84" s="664"/>
      <c r="CD84" s="665"/>
      <c r="CE84" s="664"/>
      <c r="CF84" s="665"/>
      <c r="CG84" s="501"/>
      <c r="CH84" s="665"/>
      <c r="CI84" s="502"/>
    </row>
    <row r="85" spans="1:90" ht="20.149999999999999" customHeight="1" x14ac:dyDescent="0.55000000000000004">
      <c r="B85" s="522">
        <v>6</v>
      </c>
      <c r="C85" s="479">
        <v>0.54861111111111105</v>
      </c>
      <c r="D85" s="480"/>
      <c r="E85" s="481"/>
      <c r="F85" s="482"/>
      <c r="G85" s="483"/>
      <c r="H85" s="483"/>
      <c r="I85" s="484"/>
      <c r="J85" s="666"/>
      <c r="K85" s="667"/>
      <c r="L85" s="667"/>
      <c r="M85" s="667"/>
      <c r="N85" s="667"/>
      <c r="O85" s="667"/>
      <c r="P85" s="668"/>
      <c r="Q85" s="474" t="s">
        <v>608</v>
      </c>
      <c r="R85" s="475"/>
      <c r="S85" s="223"/>
      <c r="T85" s="224" t="s">
        <v>135</v>
      </c>
      <c r="U85" s="223"/>
      <c r="V85" s="474" t="s">
        <v>608</v>
      </c>
      <c r="W85" s="475"/>
      <c r="X85" s="635"/>
      <c r="Y85" s="636"/>
      <c r="Z85" s="636"/>
      <c r="AA85" s="636"/>
      <c r="AB85" s="636"/>
      <c r="AC85" s="636"/>
      <c r="AD85" s="637"/>
      <c r="AE85" s="482"/>
      <c r="AF85" s="483"/>
      <c r="AG85" s="483"/>
      <c r="AH85" s="484"/>
      <c r="AI85" s="497"/>
      <c r="AJ85" s="660"/>
      <c r="AK85" s="661"/>
      <c r="AL85" s="660"/>
      <c r="AM85" s="661"/>
      <c r="AN85" s="498"/>
      <c r="AO85" s="661"/>
      <c r="AP85" s="499"/>
      <c r="AU85" s="522">
        <v>6</v>
      </c>
      <c r="AV85" s="479">
        <v>0.54861111111111105</v>
      </c>
      <c r="AW85" s="480"/>
      <c r="AX85" s="481"/>
      <c r="AY85" s="482"/>
      <c r="AZ85" s="483"/>
      <c r="BA85" s="483"/>
      <c r="BB85" s="484"/>
      <c r="BC85" s="666"/>
      <c r="BD85" s="667"/>
      <c r="BE85" s="667"/>
      <c r="BF85" s="667"/>
      <c r="BG85" s="667"/>
      <c r="BH85" s="667"/>
      <c r="BI85" s="668"/>
      <c r="BJ85" s="474" t="s">
        <v>608</v>
      </c>
      <c r="BK85" s="475"/>
      <c r="BL85" s="223"/>
      <c r="BM85" s="224" t="s">
        <v>135</v>
      </c>
      <c r="BN85" s="223"/>
      <c r="BO85" s="474" t="s">
        <v>608</v>
      </c>
      <c r="BP85" s="475"/>
      <c r="BQ85" s="635"/>
      <c r="BR85" s="636"/>
      <c r="BS85" s="636"/>
      <c r="BT85" s="636"/>
      <c r="BU85" s="636"/>
      <c r="BV85" s="636"/>
      <c r="BW85" s="637"/>
      <c r="BX85" s="482"/>
      <c r="BY85" s="483"/>
      <c r="BZ85" s="483"/>
      <c r="CA85" s="484"/>
      <c r="CB85" s="497"/>
      <c r="CC85" s="660"/>
      <c r="CD85" s="661"/>
      <c r="CE85" s="660"/>
      <c r="CF85" s="661"/>
      <c r="CG85" s="498"/>
      <c r="CH85" s="661"/>
      <c r="CI85" s="499"/>
    </row>
    <row r="86" spans="1:90" ht="20.149999999999999" customHeight="1" x14ac:dyDescent="0.55000000000000004">
      <c r="B86" s="710"/>
      <c r="C86" s="671"/>
      <c r="D86" s="672"/>
      <c r="E86" s="673"/>
      <c r="F86" s="659"/>
      <c r="G86" s="498"/>
      <c r="H86" s="498"/>
      <c r="I86" s="499"/>
      <c r="J86" s="674"/>
      <c r="K86" s="674"/>
      <c r="L86" s="674"/>
      <c r="M86" s="674"/>
      <c r="N86" s="674"/>
      <c r="O86" s="674"/>
      <c r="P86" s="675"/>
      <c r="Q86" s="476"/>
      <c r="R86" s="477"/>
      <c r="S86" s="221"/>
      <c r="T86" s="222" t="s">
        <v>135</v>
      </c>
      <c r="U86" s="221"/>
      <c r="V86" s="476"/>
      <c r="W86" s="477"/>
      <c r="X86" s="676"/>
      <c r="Y86" s="677"/>
      <c r="Z86" s="677"/>
      <c r="AA86" s="677"/>
      <c r="AB86" s="677"/>
      <c r="AC86" s="677"/>
      <c r="AD86" s="678"/>
      <c r="AE86" s="659"/>
      <c r="AF86" s="498"/>
      <c r="AG86" s="498"/>
      <c r="AH86" s="499"/>
      <c r="AI86" s="506"/>
      <c r="AJ86" s="662"/>
      <c r="AK86" s="663"/>
      <c r="AL86" s="662"/>
      <c r="AM86" s="663"/>
      <c r="AN86" s="504"/>
      <c r="AO86" s="663"/>
      <c r="AP86" s="505"/>
      <c r="AU86" s="710"/>
      <c r="AV86" s="671"/>
      <c r="AW86" s="672"/>
      <c r="AX86" s="673"/>
      <c r="AY86" s="659"/>
      <c r="AZ86" s="498"/>
      <c r="BA86" s="498"/>
      <c r="BB86" s="499"/>
      <c r="BC86" s="674"/>
      <c r="BD86" s="674"/>
      <c r="BE86" s="674"/>
      <c r="BF86" s="674"/>
      <c r="BG86" s="674"/>
      <c r="BH86" s="674"/>
      <c r="BI86" s="675"/>
      <c r="BJ86" s="476"/>
      <c r="BK86" s="477"/>
      <c r="BL86" s="221"/>
      <c r="BM86" s="222" t="s">
        <v>135</v>
      </c>
      <c r="BN86" s="221"/>
      <c r="BO86" s="476"/>
      <c r="BP86" s="477"/>
      <c r="BQ86" s="676"/>
      <c r="BR86" s="677"/>
      <c r="BS86" s="677"/>
      <c r="BT86" s="677"/>
      <c r="BU86" s="677"/>
      <c r="BV86" s="677"/>
      <c r="BW86" s="678"/>
      <c r="BX86" s="659"/>
      <c r="BY86" s="498"/>
      <c r="BZ86" s="498"/>
      <c r="CA86" s="499"/>
      <c r="CB86" s="506"/>
      <c r="CC86" s="662"/>
      <c r="CD86" s="663"/>
      <c r="CE86" s="662"/>
      <c r="CF86" s="663"/>
      <c r="CG86" s="504"/>
      <c r="CH86" s="663"/>
      <c r="CI86" s="505"/>
    </row>
    <row r="87" spans="1:90" ht="20.149999999999999" customHeight="1" x14ac:dyDescent="0.55000000000000004">
      <c r="B87" s="522">
        <v>7</v>
      </c>
      <c r="C87" s="479">
        <v>0.58333333333333304</v>
      </c>
      <c r="D87" s="480"/>
      <c r="E87" s="481"/>
      <c r="F87" s="482"/>
      <c r="G87" s="483"/>
      <c r="H87" s="483"/>
      <c r="I87" s="484"/>
      <c r="J87" s="666"/>
      <c r="K87" s="667"/>
      <c r="L87" s="667"/>
      <c r="M87" s="667"/>
      <c r="N87" s="667"/>
      <c r="O87" s="667"/>
      <c r="P87" s="668"/>
      <c r="Q87" s="519" t="s">
        <v>608</v>
      </c>
      <c r="R87" s="520"/>
      <c r="S87" s="219"/>
      <c r="T87" s="220" t="s">
        <v>135</v>
      </c>
      <c r="U87" s="219"/>
      <c r="V87" s="519" t="s">
        <v>608</v>
      </c>
      <c r="W87" s="520"/>
      <c r="X87" s="635"/>
      <c r="Y87" s="636"/>
      <c r="Z87" s="636"/>
      <c r="AA87" s="636"/>
      <c r="AB87" s="636"/>
      <c r="AC87" s="636"/>
      <c r="AD87" s="637"/>
      <c r="AE87" s="482"/>
      <c r="AF87" s="483"/>
      <c r="AG87" s="483"/>
      <c r="AH87" s="484"/>
      <c r="AI87" s="497"/>
      <c r="AJ87" s="498"/>
      <c r="AK87" s="498"/>
      <c r="AL87" s="498"/>
      <c r="AM87" s="498"/>
      <c r="AN87" s="498"/>
      <c r="AO87" s="498"/>
      <c r="AP87" s="499"/>
      <c r="AU87" s="522">
        <v>7</v>
      </c>
      <c r="AV87" s="479">
        <v>0.58333333333333304</v>
      </c>
      <c r="AW87" s="480"/>
      <c r="AX87" s="481"/>
      <c r="AY87" s="482"/>
      <c r="AZ87" s="483"/>
      <c r="BA87" s="483"/>
      <c r="BB87" s="484"/>
      <c r="BC87" s="666"/>
      <c r="BD87" s="667"/>
      <c r="BE87" s="667"/>
      <c r="BF87" s="667"/>
      <c r="BG87" s="667"/>
      <c r="BH87" s="667"/>
      <c r="BI87" s="668"/>
      <c r="BJ87" s="519" t="s">
        <v>608</v>
      </c>
      <c r="BK87" s="520"/>
      <c r="BL87" s="219"/>
      <c r="BM87" s="220" t="s">
        <v>135</v>
      </c>
      <c r="BN87" s="219"/>
      <c r="BO87" s="519" t="s">
        <v>608</v>
      </c>
      <c r="BP87" s="520"/>
      <c r="BQ87" s="635"/>
      <c r="BR87" s="636"/>
      <c r="BS87" s="636"/>
      <c r="BT87" s="636"/>
      <c r="BU87" s="636"/>
      <c r="BV87" s="636"/>
      <c r="BW87" s="637"/>
      <c r="BX87" s="482"/>
      <c r="BY87" s="483"/>
      <c r="BZ87" s="483"/>
      <c r="CA87" s="484"/>
      <c r="CB87" s="497"/>
      <c r="CC87" s="498"/>
      <c r="CD87" s="498"/>
      <c r="CE87" s="498"/>
      <c r="CF87" s="498"/>
      <c r="CG87" s="498"/>
      <c r="CH87" s="498"/>
      <c r="CI87" s="499"/>
    </row>
    <row r="88" spans="1:90" ht="20.149999999999999" customHeight="1" thickBot="1" x14ac:dyDescent="0.6">
      <c r="B88" s="567"/>
      <c r="C88" s="543"/>
      <c r="D88" s="544"/>
      <c r="E88" s="545"/>
      <c r="F88" s="529"/>
      <c r="G88" s="530"/>
      <c r="H88" s="530"/>
      <c r="I88" s="531"/>
      <c r="J88" s="669"/>
      <c r="K88" s="669"/>
      <c r="L88" s="669"/>
      <c r="M88" s="669"/>
      <c r="N88" s="669"/>
      <c r="O88" s="669"/>
      <c r="P88" s="670"/>
      <c r="Q88" s="526"/>
      <c r="R88" s="527"/>
      <c r="S88" s="225"/>
      <c r="T88" s="226" t="s">
        <v>135</v>
      </c>
      <c r="U88" s="225"/>
      <c r="V88" s="526"/>
      <c r="W88" s="527"/>
      <c r="X88" s="638"/>
      <c r="Y88" s="639"/>
      <c r="Z88" s="639"/>
      <c r="AA88" s="639"/>
      <c r="AB88" s="639"/>
      <c r="AC88" s="639"/>
      <c r="AD88" s="640"/>
      <c r="AE88" s="529"/>
      <c r="AF88" s="530"/>
      <c r="AG88" s="530"/>
      <c r="AH88" s="531"/>
      <c r="AI88" s="546"/>
      <c r="AJ88" s="547"/>
      <c r="AK88" s="547"/>
      <c r="AL88" s="547"/>
      <c r="AM88" s="547"/>
      <c r="AN88" s="547"/>
      <c r="AO88" s="547"/>
      <c r="AP88" s="548"/>
      <c r="AU88" s="567"/>
      <c r="AV88" s="543"/>
      <c r="AW88" s="544"/>
      <c r="AX88" s="545"/>
      <c r="AY88" s="529"/>
      <c r="AZ88" s="530"/>
      <c r="BA88" s="530"/>
      <c r="BB88" s="531"/>
      <c r="BC88" s="669"/>
      <c r="BD88" s="669"/>
      <c r="BE88" s="669"/>
      <c r="BF88" s="669"/>
      <c r="BG88" s="669"/>
      <c r="BH88" s="669"/>
      <c r="BI88" s="670"/>
      <c r="BJ88" s="526"/>
      <c r="BK88" s="527"/>
      <c r="BL88" s="225"/>
      <c r="BM88" s="226" t="s">
        <v>135</v>
      </c>
      <c r="BN88" s="225"/>
      <c r="BO88" s="526"/>
      <c r="BP88" s="527"/>
      <c r="BQ88" s="638"/>
      <c r="BR88" s="639"/>
      <c r="BS88" s="639"/>
      <c r="BT88" s="639"/>
      <c r="BU88" s="639"/>
      <c r="BV88" s="639"/>
      <c r="BW88" s="640"/>
      <c r="BX88" s="529"/>
      <c r="BY88" s="530"/>
      <c r="BZ88" s="530"/>
      <c r="CA88" s="531"/>
      <c r="CB88" s="546"/>
      <c r="CC88" s="547"/>
      <c r="CD88" s="547"/>
      <c r="CE88" s="547"/>
      <c r="CF88" s="547"/>
      <c r="CG88" s="547"/>
      <c r="CH88" s="547"/>
      <c r="CI88" s="548"/>
    </row>
    <row r="89" spans="1:90" s="67" customFormat="1" ht="15.75" customHeight="1" thickBot="1" x14ac:dyDescent="0.6">
      <c r="A89" s="71"/>
      <c r="B89" s="72"/>
      <c r="C89" s="73"/>
      <c r="D89" s="73"/>
      <c r="E89" s="73"/>
      <c r="F89" s="72"/>
      <c r="G89" s="72"/>
      <c r="H89" s="72"/>
      <c r="I89" s="72"/>
      <c r="J89" s="72"/>
      <c r="K89" s="74"/>
      <c r="L89" s="74"/>
      <c r="M89" s="75"/>
      <c r="N89" s="76"/>
      <c r="O89" s="75"/>
      <c r="P89" s="74"/>
      <c r="Q89" s="74"/>
      <c r="R89" s="72"/>
      <c r="S89" s="72"/>
      <c r="T89" s="72"/>
      <c r="U89" s="72"/>
      <c r="V89" s="72"/>
      <c r="W89" s="79"/>
      <c r="X89" s="79"/>
      <c r="Y89" s="79"/>
      <c r="Z89" s="79"/>
      <c r="AA89" s="79"/>
      <c r="AB89" s="79"/>
      <c r="AC89" s="71"/>
      <c r="AT89" s="71"/>
      <c r="AU89" s="72"/>
      <c r="AV89" s="73"/>
      <c r="AW89" s="73"/>
      <c r="AX89" s="73"/>
      <c r="AY89" s="72"/>
      <c r="AZ89" s="72"/>
      <c r="BA89" s="72"/>
      <c r="BB89" s="72"/>
      <c r="BC89" s="72"/>
      <c r="BD89" s="74"/>
      <c r="BE89" s="74"/>
      <c r="BF89" s="75"/>
      <c r="BG89" s="76"/>
      <c r="BH89" s="75"/>
      <c r="BI89" s="74"/>
      <c r="BJ89" s="74"/>
      <c r="BK89" s="72"/>
      <c r="BL89" s="72"/>
      <c r="BM89" s="72"/>
      <c r="BN89" s="72"/>
      <c r="BO89" s="72"/>
      <c r="BP89" s="79"/>
      <c r="BQ89" s="79"/>
      <c r="BR89" s="79"/>
      <c r="BS89" s="79"/>
      <c r="BT89" s="79"/>
      <c r="BU89" s="79"/>
      <c r="BV89" s="71"/>
    </row>
    <row r="90" spans="1:90" ht="20.25" customHeight="1" thickBot="1" x14ac:dyDescent="0.6">
      <c r="D90" s="596" t="s">
        <v>136</v>
      </c>
      <c r="E90" s="597"/>
      <c r="F90" s="597"/>
      <c r="G90" s="597"/>
      <c r="H90" s="597"/>
      <c r="I90" s="597"/>
      <c r="J90" s="597" t="s">
        <v>132</v>
      </c>
      <c r="K90" s="597"/>
      <c r="L90" s="597"/>
      <c r="M90" s="597"/>
      <c r="N90" s="597"/>
      <c r="O90" s="597"/>
      <c r="P90" s="597"/>
      <c r="Q90" s="597"/>
      <c r="R90" s="598" t="s">
        <v>137</v>
      </c>
      <c r="S90" s="598"/>
      <c r="T90" s="598"/>
      <c r="U90" s="598"/>
      <c r="V90" s="598"/>
      <c r="W90" s="598"/>
      <c r="X90" s="598"/>
      <c r="Y90" s="598"/>
      <c r="Z90" s="598"/>
      <c r="AA90" s="599" t="s">
        <v>138</v>
      </c>
      <c r="AB90" s="599"/>
      <c r="AC90" s="599"/>
      <c r="AD90" s="599" t="s">
        <v>139</v>
      </c>
      <c r="AE90" s="599"/>
      <c r="AF90" s="599"/>
      <c r="AG90" s="599"/>
      <c r="AH90" s="599"/>
      <c r="AI90" s="599"/>
      <c r="AJ90" s="599"/>
      <c r="AK90" s="599"/>
      <c r="AL90" s="599"/>
      <c r="AM90" s="600"/>
      <c r="AW90" s="596" t="s">
        <v>136</v>
      </c>
      <c r="AX90" s="597"/>
      <c r="AY90" s="597"/>
      <c r="AZ90" s="597"/>
      <c r="BA90" s="597"/>
      <c r="BB90" s="597"/>
      <c r="BC90" s="597" t="s">
        <v>132</v>
      </c>
      <c r="BD90" s="597"/>
      <c r="BE90" s="597"/>
      <c r="BF90" s="597"/>
      <c r="BG90" s="597"/>
      <c r="BH90" s="597"/>
      <c r="BI90" s="597"/>
      <c r="BJ90" s="597"/>
      <c r="BK90" s="598" t="s">
        <v>137</v>
      </c>
      <c r="BL90" s="598"/>
      <c r="BM90" s="598"/>
      <c r="BN90" s="598"/>
      <c r="BO90" s="598"/>
      <c r="BP90" s="598"/>
      <c r="BQ90" s="598"/>
      <c r="BR90" s="598"/>
      <c r="BS90" s="598"/>
      <c r="BT90" s="599" t="s">
        <v>138</v>
      </c>
      <c r="BU90" s="599"/>
      <c r="BV90" s="599"/>
      <c r="BW90" s="599" t="s">
        <v>139</v>
      </c>
      <c r="BX90" s="599"/>
      <c r="BY90" s="599"/>
      <c r="BZ90" s="599"/>
      <c r="CA90" s="599"/>
      <c r="CB90" s="599"/>
      <c r="CC90" s="599"/>
      <c r="CD90" s="599"/>
      <c r="CE90" s="599"/>
      <c r="CF90" s="600"/>
    </row>
    <row r="91" spans="1:90" ht="30" customHeight="1" x14ac:dyDescent="0.55000000000000004">
      <c r="D91" s="601" t="s">
        <v>140</v>
      </c>
      <c r="E91" s="602"/>
      <c r="F91" s="602"/>
      <c r="G91" s="602"/>
      <c r="H91" s="602"/>
      <c r="I91" s="602"/>
      <c r="J91" s="602"/>
      <c r="K91" s="602"/>
      <c r="L91" s="602"/>
      <c r="M91" s="602"/>
      <c r="N91" s="602"/>
      <c r="O91" s="602"/>
      <c r="P91" s="602"/>
      <c r="Q91" s="602"/>
      <c r="R91" s="603"/>
      <c r="S91" s="603"/>
      <c r="T91" s="603"/>
      <c r="U91" s="603"/>
      <c r="V91" s="603"/>
      <c r="W91" s="603"/>
      <c r="X91" s="603"/>
      <c r="Y91" s="603"/>
      <c r="Z91" s="603"/>
      <c r="AA91" s="604"/>
      <c r="AB91" s="604"/>
      <c r="AC91" s="604"/>
      <c r="AD91" s="605"/>
      <c r="AE91" s="605"/>
      <c r="AF91" s="605"/>
      <c r="AG91" s="605"/>
      <c r="AH91" s="605"/>
      <c r="AI91" s="605"/>
      <c r="AJ91" s="605"/>
      <c r="AK91" s="605"/>
      <c r="AL91" s="605"/>
      <c r="AM91" s="606"/>
      <c r="AW91" s="601" t="s">
        <v>140</v>
      </c>
      <c r="AX91" s="602"/>
      <c r="AY91" s="602"/>
      <c r="AZ91" s="602"/>
      <c r="BA91" s="602"/>
      <c r="BB91" s="602"/>
      <c r="BC91" s="602"/>
      <c r="BD91" s="602"/>
      <c r="BE91" s="602"/>
      <c r="BF91" s="602"/>
      <c r="BG91" s="602"/>
      <c r="BH91" s="602"/>
      <c r="BI91" s="602"/>
      <c r="BJ91" s="602"/>
      <c r="BK91" s="603"/>
      <c r="BL91" s="603"/>
      <c r="BM91" s="603"/>
      <c r="BN91" s="603"/>
      <c r="BO91" s="603"/>
      <c r="BP91" s="603"/>
      <c r="BQ91" s="603"/>
      <c r="BR91" s="603"/>
      <c r="BS91" s="603"/>
      <c r="BT91" s="604"/>
      <c r="BU91" s="604"/>
      <c r="BV91" s="604"/>
      <c r="BW91" s="605"/>
      <c r="BX91" s="605"/>
      <c r="BY91" s="605"/>
      <c r="BZ91" s="605"/>
      <c r="CA91" s="605"/>
      <c r="CB91" s="605"/>
      <c r="CC91" s="605"/>
      <c r="CD91" s="605"/>
      <c r="CE91" s="605"/>
      <c r="CF91" s="606"/>
    </row>
    <row r="92" spans="1:90" ht="30" customHeight="1" x14ac:dyDescent="0.55000000000000004">
      <c r="D92" s="584" t="s">
        <v>140</v>
      </c>
      <c r="E92" s="585"/>
      <c r="F92" s="585"/>
      <c r="G92" s="585"/>
      <c r="H92" s="585"/>
      <c r="I92" s="585"/>
      <c r="J92" s="585"/>
      <c r="K92" s="585"/>
      <c r="L92" s="585"/>
      <c r="M92" s="585"/>
      <c r="N92" s="585"/>
      <c r="O92" s="585"/>
      <c r="P92" s="585"/>
      <c r="Q92" s="585"/>
      <c r="R92" s="586"/>
      <c r="S92" s="586"/>
      <c r="T92" s="586"/>
      <c r="U92" s="586"/>
      <c r="V92" s="586"/>
      <c r="W92" s="586"/>
      <c r="X92" s="586"/>
      <c r="Y92" s="586"/>
      <c r="Z92" s="586"/>
      <c r="AA92" s="587"/>
      <c r="AB92" s="587"/>
      <c r="AC92" s="587"/>
      <c r="AD92" s="588"/>
      <c r="AE92" s="588"/>
      <c r="AF92" s="588"/>
      <c r="AG92" s="588"/>
      <c r="AH92" s="588"/>
      <c r="AI92" s="588"/>
      <c r="AJ92" s="588"/>
      <c r="AK92" s="588"/>
      <c r="AL92" s="588"/>
      <c r="AM92" s="589"/>
      <c r="AW92" s="584" t="s">
        <v>140</v>
      </c>
      <c r="AX92" s="585"/>
      <c r="AY92" s="585"/>
      <c r="AZ92" s="585"/>
      <c r="BA92" s="585"/>
      <c r="BB92" s="585"/>
      <c r="BC92" s="585"/>
      <c r="BD92" s="585"/>
      <c r="BE92" s="585"/>
      <c r="BF92" s="585"/>
      <c r="BG92" s="585"/>
      <c r="BH92" s="585"/>
      <c r="BI92" s="585"/>
      <c r="BJ92" s="585"/>
      <c r="BK92" s="586"/>
      <c r="BL92" s="586"/>
      <c r="BM92" s="586"/>
      <c r="BN92" s="586"/>
      <c r="BO92" s="586"/>
      <c r="BP92" s="586"/>
      <c r="BQ92" s="586"/>
      <c r="BR92" s="586"/>
      <c r="BS92" s="586"/>
      <c r="BT92" s="587"/>
      <c r="BU92" s="587"/>
      <c r="BV92" s="587"/>
      <c r="BW92" s="588"/>
      <c r="BX92" s="588"/>
      <c r="BY92" s="588"/>
      <c r="BZ92" s="588"/>
      <c r="CA92" s="588"/>
      <c r="CB92" s="588"/>
      <c r="CC92" s="588"/>
      <c r="CD92" s="588"/>
      <c r="CE92" s="588"/>
      <c r="CF92" s="589"/>
    </row>
    <row r="93" spans="1:90" ht="30" customHeight="1" thickBot="1" x14ac:dyDescent="0.6">
      <c r="D93" s="590" t="s">
        <v>140</v>
      </c>
      <c r="E93" s="591"/>
      <c r="F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2"/>
      <c r="S93" s="592"/>
      <c r="T93" s="592"/>
      <c r="U93" s="592"/>
      <c r="V93" s="592"/>
      <c r="W93" s="592"/>
      <c r="X93" s="592"/>
      <c r="Y93" s="592"/>
      <c r="Z93" s="592"/>
      <c r="AA93" s="593"/>
      <c r="AB93" s="593"/>
      <c r="AC93" s="593"/>
      <c r="AD93" s="594"/>
      <c r="AE93" s="594"/>
      <c r="AF93" s="594"/>
      <c r="AG93" s="594"/>
      <c r="AH93" s="594"/>
      <c r="AI93" s="594"/>
      <c r="AJ93" s="594"/>
      <c r="AK93" s="594"/>
      <c r="AL93" s="594"/>
      <c r="AM93" s="595"/>
      <c r="AW93" s="590" t="s">
        <v>140</v>
      </c>
      <c r="AX93" s="591"/>
      <c r="AY93" s="591"/>
      <c r="AZ93" s="591"/>
      <c r="BA93" s="591"/>
      <c r="BB93" s="591"/>
      <c r="BC93" s="591"/>
      <c r="BD93" s="591"/>
      <c r="BE93" s="591"/>
      <c r="BF93" s="591"/>
      <c r="BG93" s="591"/>
      <c r="BH93" s="591"/>
      <c r="BI93" s="591"/>
      <c r="BJ93" s="591"/>
      <c r="BK93" s="592"/>
      <c r="BL93" s="592"/>
      <c r="BM93" s="592"/>
      <c r="BN93" s="592"/>
      <c r="BO93" s="592"/>
      <c r="BP93" s="592"/>
      <c r="BQ93" s="592"/>
      <c r="BR93" s="592"/>
      <c r="BS93" s="592"/>
      <c r="BT93" s="593"/>
      <c r="BU93" s="593"/>
      <c r="BV93" s="593"/>
      <c r="BW93" s="594"/>
      <c r="BX93" s="594"/>
      <c r="BY93" s="594"/>
      <c r="BZ93" s="594"/>
      <c r="CA93" s="594"/>
      <c r="CB93" s="594"/>
      <c r="CC93" s="594"/>
      <c r="CD93" s="594"/>
      <c r="CE93" s="594"/>
      <c r="CF93" s="595"/>
    </row>
    <row r="94" spans="1:90" ht="14.25" customHeight="1" x14ac:dyDescent="0.55000000000000004">
      <c r="A94" s="478" t="s">
        <v>152</v>
      </c>
      <c r="B94" s="478"/>
      <c r="C94" s="478"/>
      <c r="D94" s="478"/>
      <c r="E94" s="478"/>
      <c r="F94" s="478"/>
      <c r="G94" s="478"/>
      <c r="H94" s="478"/>
      <c r="I94" s="478"/>
      <c r="J94" s="478"/>
      <c r="K94" s="478"/>
      <c r="L94" s="478"/>
      <c r="M94" s="478"/>
      <c r="N94" s="478"/>
      <c r="O94" s="478"/>
      <c r="P94" s="478"/>
      <c r="Q94" s="478"/>
      <c r="R94" s="478"/>
      <c r="S94" s="478"/>
      <c r="T94" s="478"/>
      <c r="U94" s="478"/>
      <c r="V94" s="478"/>
      <c r="W94" s="478"/>
      <c r="X94" s="478"/>
      <c r="Y94" s="478"/>
      <c r="Z94" s="478"/>
      <c r="AA94" s="478"/>
      <c r="AB94" s="478"/>
      <c r="AC94" s="478"/>
      <c r="AD94" s="478"/>
      <c r="AE94" s="478"/>
      <c r="AF94" s="478"/>
      <c r="AG94" s="478"/>
      <c r="AH94" s="478"/>
      <c r="AI94" s="478"/>
      <c r="AJ94" s="478"/>
      <c r="AK94" s="478"/>
      <c r="AL94" s="478"/>
      <c r="AM94" s="478"/>
      <c r="AN94" s="478"/>
      <c r="AO94" s="478"/>
      <c r="AP94" s="478"/>
      <c r="AQ94" s="478"/>
    </row>
    <row r="95" spans="1:90" ht="14.25" customHeight="1" x14ac:dyDescent="0.55000000000000004">
      <c r="A95" s="478"/>
      <c r="B95" s="478"/>
      <c r="C95" s="478"/>
      <c r="D95" s="478"/>
      <c r="E95" s="478"/>
      <c r="F95" s="478"/>
      <c r="G95" s="478"/>
      <c r="H95" s="478"/>
      <c r="I95" s="478"/>
      <c r="J95" s="478"/>
      <c r="K95" s="478"/>
      <c r="L95" s="478"/>
      <c r="M95" s="478"/>
      <c r="N95" s="478"/>
      <c r="O95" s="478"/>
      <c r="P95" s="478"/>
      <c r="Q95" s="478"/>
      <c r="R95" s="478"/>
      <c r="S95" s="478"/>
      <c r="T95" s="478"/>
      <c r="U95" s="478"/>
      <c r="V95" s="478"/>
      <c r="W95" s="478"/>
      <c r="X95" s="478"/>
      <c r="Y95" s="478"/>
      <c r="Z95" s="478"/>
      <c r="AA95" s="478"/>
      <c r="AB95" s="478"/>
      <c r="AC95" s="478"/>
      <c r="AD95" s="478"/>
      <c r="AE95" s="478"/>
      <c r="AF95" s="478"/>
      <c r="AG95" s="478"/>
      <c r="AH95" s="478"/>
      <c r="AI95" s="478"/>
      <c r="AJ95" s="478"/>
      <c r="AK95" s="478"/>
      <c r="AL95" s="478"/>
      <c r="AM95" s="478"/>
      <c r="AN95" s="478"/>
      <c r="AO95" s="478"/>
      <c r="AP95" s="478"/>
      <c r="AQ95" s="478"/>
    </row>
    <row r="96" spans="1:90" ht="27.75" customHeight="1" x14ac:dyDescent="0.55000000000000004">
      <c r="C96" s="564" t="s">
        <v>111</v>
      </c>
      <c r="D96" s="564"/>
      <c r="E96" s="564"/>
      <c r="F96" s="564"/>
      <c r="G96" s="565" t="s">
        <v>4</v>
      </c>
      <c r="H96" s="566"/>
      <c r="I96" s="566"/>
      <c r="J96" s="566"/>
      <c r="K96" s="566"/>
      <c r="L96" s="566"/>
      <c r="M96" s="566"/>
      <c r="N96" s="566"/>
      <c r="O96" s="566"/>
      <c r="P96" s="564" t="s">
        <v>5</v>
      </c>
      <c r="Q96" s="564"/>
      <c r="R96" s="564"/>
      <c r="S96" s="564"/>
      <c r="T96" s="607" t="s">
        <v>752</v>
      </c>
      <c r="U96" s="608"/>
      <c r="V96" s="608"/>
      <c r="W96" s="608"/>
      <c r="X96" s="608"/>
      <c r="Y96" s="608"/>
      <c r="Z96" s="608"/>
      <c r="AA96" s="608"/>
      <c r="AB96" s="608"/>
      <c r="AC96" s="564" t="s">
        <v>112</v>
      </c>
      <c r="AD96" s="564"/>
      <c r="AE96" s="564"/>
      <c r="AF96" s="564"/>
      <c r="AG96" s="609">
        <v>43604</v>
      </c>
      <c r="AH96" s="610"/>
      <c r="AI96" s="610"/>
      <c r="AJ96" s="610"/>
      <c r="AK96" s="610"/>
      <c r="AL96" s="610"/>
      <c r="AM96" s="621" t="s">
        <v>674</v>
      </c>
      <c r="AN96" s="621"/>
      <c r="AO96" s="622"/>
    </row>
    <row r="97" spans="2:45" ht="15" customHeight="1" x14ac:dyDescent="0.55000000000000004"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77"/>
      <c r="X97" s="77"/>
      <c r="Y97" s="77"/>
      <c r="Z97" s="77"/>
      <c r="AA97" s="77"/>
      <c r="AB97" s="77"/>
      <c r="AC97" s="77"/>
    </row>
    <row r="98" spans="2:45" ht="18" customHeight="1" x14ac:dyDescent="0.55000000000000004">
      <c r="C98" s="618">
        <v>1</v>
      </c>
      <c r="D98" s="618"/>
      <c r="E98" s="617" t="s">
        <v>617</v>
      </c>
      <c r="F98" s="550"/>
      <c r="G98" s="550"/>
      <c r="H98" s="550"/>
      <c r="I98" s="550"/>
      <c r="J98" s="550"/>
      <c r="K98" s="550"/>
      <c r="L98" s="550"/>
      <c r="M98" s="550"/>
      <c r="N98" s="550"/>
      <c r="O98" s="71"/>
      <c r="P98" s="71"/>
      <c r="Q98" s="618">
        <v>6</v>
      </c>
      <c r="R98" s="618"/>
      <c r="S98" s="617" t="s">
        <v>611</v>
      </c>
      <c r="T98" s="550"/>
      <c r="U98" s="550"/>
      <c r="V98" s="550"/>
      <c r="W98" s="550"/>
      <c r="X98" s="550"/>
      <c r="Y98" s="550"/>
      <c r="Z98" s="550"/>
      <c r="AA98" s="550"/>
      <c r="AB98" s="550"/>
      <c r="AC98" s="81"/>
      <c r="AD98" s="67"/>
      <c r="AE98" s="720"/>
      <c r="AF98" s="720"/>
      <c r="AG98" s="550"/>
      <c r="AH98" s="550"/>
      <c r="AI98" s="550"/>
      <c r="AJ98" s="550"/>
      <c r="AK98" s="550"/>
      <c r="AL98" s="550"/>
      <c r="AM98" s="550"/>
      <c r="AN98" s="550"/>
      <c r="AO98" s="550"/>
      <c r="AP98" s="550"/>
    </row>
    <row r="99" spans="2:45" ht="18" customHeight="1" x14ac:dyDescent="0.55000000000000004">
      <c r="C99" s="618">
        <v>2</v>
      </c>
      <c r="D99" s="618"/>
      <c r="E99" s="617" t="s">
        <v>667</v>
      </c>
      <c r="F99" s="550"/>
      <c r="G99" s="550"/>
      <c r="H99" s="550"/>
      <c r="I99" s="550"/>
      <c r="J99" s="550"/>
      <c r="K99" s="550"/>
      <c r="L99" s="550"/>
      <c r="M99" s="550"/>
      <c r="N99" s="550"/>
      <c r="O99" s="71"/>
      <c r="P99" s="71"/>
      <c r="Q99" s="618">
        <v>7</v>
      </c>
      <c r="R99" s="618"/>
      <c r="S99" s="617" t="s">
        <v>624</v>
      </c>
      <c r="T99" s="550"/>
      <c r="U99" s="550"/>
      <c r="V99" s="550"/>
      <c r="W99" s="550"/>
      <c r="X99" s="550"/>
      <c r="Y99" s="550"/>
      <c r="Z99" s="550"/>
      <c r="AA99" s="550"/>
      <c r="AB99" s="550"/>
      <c r="AC99" s="81"/>
      <c r="AD99" s="67"/>
      <c r="AE99" s="720"/>
      <c r="AF99" s="720"/>
      <c r="AG99" s="550"/>
      <c r="AH99" s="550"/>
      <c r="AI99" s="550"/>
      <c r="AJ99" s="550"/>
      <c r="AK99" s="550"/>
      <c r="AL99" s="550"/>
      <c r="AM99" s="550"/>
      <c r="AN99" s="550"/>
      <c r="AO99" s="550"/>
      <c r="AP99" s="550"/>
    </row>
    <row r="100" spans="2:45" ht="18" customHeight="1" x14ac:dyDescent="0.55000000000000004">
      <c r="C100" s="719">
        <v>3</v>
      </c>
      <c r="D100" s="719"/>
      <c r="E100" s="617" t="s">
        <v>661</v>
      </c>
      <c r="F100" s="550"/>
      <c r="G100" s="550"/>
      <c r="H100" s="550"/>
      <c r="I100" s="550"/>
      <c r="J100" s="550"/>
      <c r="K100" s="550"/>
      <c r="L100" s="550"/>
      <c r="M100" s="550"/>
      <c r="N100" s="550"/>
      <c r="O100" s="71"/>
      <c r="P100" s="71"/>
      <c r="Q100" s="618">
        <v>8</v>
      </c>
      <c r="R100" s="618"/>
      <c r="S100" s="617" t="s">
        <v>642</v>
      </c>
      <c r="T100" s="550"/>
      <c r="U100" s="550"/>
      <c r="V100" s="550"/>
      <c r="W100" s="550"/>
      <c r="X100" s="550"/>
      <c r="Y100" s="550"/>
      <c r="Z100" s="550"/>
      <c r="AA100" s="550"/>
      <c r="AB100" s="550"/>
      <c r="AC100" s="81"/>
      <c r="AD100" s="67"/>
      <c r="AE100" s="720"/>
      <c r="AF100" s="720"/>
      <c r="AG100" s="550"/>
      <c r="AH100" s="550"/>
      <c r="AI100" s="550"/>
      <c r="AJ100" s="550"/>
      <c r="AK100" s="550"/>
      <c r="AL100" s="550"/>
      <c r="AM100" s="550"/>
      <c r="AN100" s="550"/>
      <c r="AO100" s="550"/>
      <c r="AP100" s="550"/>
    </row>
    <row r="101" spans="2:45" ht="18" customHeight="1" x14ac:dyDescent="0.55000000000000004">
      <c r="C101" s="618">
        <v>4</v>
      </c>
      <c r="D101" s="618"/>
      <c r="E101" s="617" t="s">
        <v>651</v>
      </c>
      <c r="F101" s="550"/>
      <c r="G101" s="550"/>
      <c r="H101" s="550"/>
      <c r="I101" s="550"/>
      <c r="J101" s="550"/>
      <c r="K101" s="550"/>
      <c r="L101" s="550"/>
      <c r="M101" s="550"/>
      <c r="N101" s="550"/>
      <c r="O101" s="71"/>
      <c r="P101" s="71"/>
      <c r="Q101" s="719">
        <v>9</v>
      </c>
      <c r="R101" s="719"/>
      <c r="S101" s="617" t="s">
        <v>630</v>
      </c>
      <c r="T101" s="550"/>
      <c r="U101" s="550"/>
      <c r="V101" s="550"/>
      <c r="W101" s="550"/>
      <c r="X101" s="550"/>
      <c r="Y101" s="550"/>
      <c r="Z101" s="550"/>
      <c r="AA101" s="550"/>
      <c r="AB101" s="550"/>
      <c r="AC101" s="81"/>
      <c r="AD101" s="71"/>
      <c r="AE101" s="549"/>
      <c r="AF101" s="549"/>
      <c r="AG101" s="550"/>
      <c r="AH101" s="550"/>
      <c r="AI101" s="550"/>
      <c r="AJ101" s="550"/>
      <c r="AK101" s="550"/>
      <c r="AL101" s="550"/>
      <c r="AM101" s="550"/>
      <c r="AN101" s="550"/>
      <c r="AO101" s="550"/>
      <c r="AP101" s="550"/>
    </row>
    <row r="102" spans="2:45" ht="18" customHeight="1" x14ac:dyDescent="0.55000000000000004">
      <c r="C102" s="618">
        <v>5</v>
      </c>
      <c r="D102" s="618"/>
      <c r="E102" s="617" t="s">
        <v>638</v>
      </c>
      <c r="F102" s="550"/>
      <c r="G102" s="550"/>
      <c r="H102" s="550"/>
      <c r="I102" s="550"/>
      <c r="J102" s="550"/>
      <c r="K102" s="550"/>
      <c r="L102" s="550"/>
      <c r="M102" s="550"/>
      <c r="N102" s="550"/>
      <c r="O102" s="71"/>
      <c r="P102" s="71"/>
      <c r="Q102" s="618">
        <v>10</v>
      </c>
      <c r="R102" s="618"/>
      <c r="S102" s="617" t="s">
        <v>662</v>
      </c>
      <c r="T102" s="550"/>
      <c r="U102" s="550"/>
      <c r="V102" s="550"/>
      <c r="W102" s="550"/>
      <c r="X102" s="550"/>
      <c r="Y102" s="550"/>
      <c r="Z102" s="550"/>
      <c r="AA102" s="550"/>
      <c r="AB102" s="550"/>
      <c r="AC102" s="81"/>
      <c r="AD102" s="67"/>
      <c r="AE102" s="549"/>
      <c r="AF102" s="549"/>
      <c r="AG102" s="552"/>
      <c r="AH102" s="553"/>
      <c r="AI102" s="553"/>
      <c r="AJ102" s="553"/>
      <c r="AK102" s="553"/>
      <c r="AL102" s="553"/>
      <c r="AM102" s="553"/>
      <c r="AN102" s="553"/>
      <c r="AO102" s="553"/>
      <c r="AP102" s="554"/>
    </row>
    <row r="103" spans="2:45" ht="15" customHeight="1" x14ac:dyDescent="0.55000000000000004">
      <c r="C103" s="116"/>
      <c r="D103" s="117"/>
      <c r="E103" s="117"/>
      <c r="F103" s="117"/>
      <c r="G103" s="117"/>
      <c r="H103" s="117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117"/>
      <c r="U103" s="69"/>
      <c r="V103" s="117"/>
      <c r="W103" s="69"/>
      <c r="X103" s="117"/>
      <c r="Y103" s="69"/>
      <c r="Z103" s="117"/>
      <c r="AA103" s="69"/>
      <c r="AB103" s="117"/>
      <c r="AC103" s="117"/>
    </row>
    <row r="104" spans="2:45" ht="21" customHeight="1" thickBot="1" x14ac:dyDescent="0.6">
      <c r="B104" s="68" t="s">
        <v>129</v>
      </c>
    </row>
    <row r="105" spans="2:45" ht="20.25" customHeight="1" thickBot="1" x14ac:dyDescent="0.6">
      <c r="B105" s="70"/>
      <c r="C105" s="562" t="s">
        <v>130</v>
      </c>
      <c r="D105" s="563"/>
      <c r="E105" s="577"/>
      <c r="F105" s="559" t="s">
        <v>131</v>
      </c>
      <c r="G105" s="560"/>
      <c r="H105" s="560"/>
      <c r="I105" s="561"/>
      <c r="J105" s="563" t="s">
        <v>132</v>
      </c>
      <c r="K105" s="557"/>
      <c r="L105" s="557"/>
      <c r="M105" s="557"/>
      <c r="N105" s="557"/>
      <c r="O105" s="557"/>
      <c r="P105" s="578"/>
      <c r="Q105" s="555" t="s">
        <v>133</v>
      </c>
      <c r="R105" s="555"/>
      <c r="S105" s="555"/>
      <c r="T105" s="555"/>
      <c r="U105" s="555"/>
      <c r="V105" s="555"/>
      <c r="W105" s="555"/>
      <c r="X105" s="556" t="s">
        <v>132</v>
      </c>
      <c r="Y105" s="557"/>
      <c r="Z105" s="557"/>
      <c r="AA105" s="557"/>
      <c r="AB105" s="557"/>
      <c r="AC105" s="557"/>
      <c r="AD105" s="558"/>
      <c r="AE105" s="559" t="s">
        <v>131</v>
      </c>
      <c r="AF105" s="560"/>
      <c r="AG105" s="560"/>
      <c r="AH105" s="561"/>
      <c r="AI105" s="562" t="s">
        <v>134</v>
      </c>
      <c r="AJ105" s="563"/>
      <c r="AK105" s="557"/>
      <c r="AL105" s="557"/>
      <c r="AM105" s="557"/>
      <c r="AN105" s="557"/>
      <c r="AO105" s="557"/>
      <c r="AP105" s="558"/>
    </row>
    <row r="106" spans="2:45" ht="20.149999999999999" customHeight="1" x14ac:dyDescent="0.55000000000000004">
      <c r="B106" s="521">
        <v>1</v>
      </c>
      <c r="C106" s="513">
        <v>0.375</v>
      </c>
      <c r="D106" s="514"/>
      <c r="E106" s="515"/>
      <c r="F106" s="516"/>
      <c r="G106" s="517"/>
      <c r="H106" s="517"/>
      <c r="I106" s="518"/>
      <c r="J106" s="507" t="s">
        <v>667</v>
      </c>
      <c r="K106" s="508"/>
      <c r="L106" s="508"/>
      <c r="M106" s="508"/>
      <c r="N106" s="508"/>
      <c r="O106" s="508"/>
      <c r="P106" s="509"/>
      <c r="Q106" s="519">
        <v>0</v>
      </c>
      <c r="R106" s="520"/>
      <c r="S106" s="219">
        <v>0</v>
      </c>
      <c r="T106" s="220" t="s">
        <v>135</v>
      </c>
      <c r="U106" s="219">
        <v>1</v>
      </c>
      <c r="V106" s="519">
        <v>4</v>
      </c>
      <c r="W106" s="520"/>
      <c r="X106" s="510" t="s">
        <v>611</v>
      </c>
      <c r="Y106" s="511"/>
      <c r="Z106" s="511"/>
      <c r="AA106" s="511"/>
      <c r="AB106" s="511"/>
      <c r="AC106" s="511"/>
      <c r="AD106" s="512"/>
      <c r="AE106" s="516"/>
      <c r="AF106" s="517"/>
      <c r="AG106" s="517"/>
      <c r="AH106" s="518"/>
      <c r="AI106" s="523" t="s">
        <v>753</v>
      </c>
      <c r="AJ106" s="711"/>
      <c r="AK106" s="712"/>
      <c r="AL106" s="711"/>
      <c r="AM106" s="712"/>
      <c r="AN106" s="524"/>
      <c r="AO106" s="712"/>
      <c r="AP106" s="525"/>
      <c r="AR106" s="68">
        <v>2</v>
      </c>
      <c r="AS106" s="68">
        <v>6</v>
      </c>
    </row>
    <row r="107" spans="2:45" ht="20.149999999999999" customHeight="1" x14ac:dyDescent="0.55000000000000004">
      <c r="B107" s="522"/>
      <c r="C107" s="479"/>
      <c r="D107" s="480"/>
      <c r="E107" s="481"/>
      <c r="F107" s="485"/>
      <c r="G107" s="483"/>
      <c r="H107" s="483"/>
      <c r="I107" s="484"/>
      <c r="J107" s="489"/>
      <c r="K107" s="489"/>
      <c r="L107" s="489"/>
      <c r="M107" s="489"/>
      <c r="N107" s="489"/>
      <c r="O107" s="489"/>
      <c r="P107" s="490"/>
      <c r="Q107" s="476"/>
      <c r="R107" s="477"/>
      <c r="S107" s="221">
        <v>0</v>
      </c>
      <c r="T107" s="222" t="s">
        <v>135</v>
      </c>
      <c r="U107" s="221">
        <v>3</v>
      </c>
      <c r="V107" s="476"/>
      <c r="W107" s="477"/>
      <c r="X107" s="494"/>
      <c r="Y107" s="495"/>
      <c r="Z107" s="495"/>
      <c r="AA107" s="495"/>
      <c r="AB107" s="495"/>
      <c r="AC107" s="495"/>
      <c r="AD107" s="496"/>
      <c r="AE107" s="485"/>
      <c r="AF107" s="483"/>
      <c r="AG107" s="483"/>
      <c r="AH107" s="484"/>
      <c r="AI107" s="500"/>
      <c r="AJ107" s="664"/>
      <c r="AK107" s="665"/>
      <c r="AL107" s="664"/>
      <c r="AM107" s="665"/>
      <c r="AN107" s="501"/>
      <c r="AO107" s="665"/>
      <c r="AP107" s="502"/>
    </row>
    <row r="108" spans="2:45" ht="20.149999999999999" customHeight="1" x14ac:dyDescent="0.55000000000000004">
      <c r="B108" s="522">
        <v>2</v>
      </c>
      <c r="C108" s="479">
        <v>0.40972222222222199</v>
      </c>
      <c r="D108" s="480"/>
      <c r="E108" s="481"/>
      <c r="F108" s="482"/>
      <c r="G108" s="483"/>
      <c r="H108" s="483"/>
      <c r="I108" s="484"/>
      <c r="J108" s="486" t="s">
        <v>651</v>
      </c>
      <c r="K108" s="487"/>
      <c r="L108" s="487"/>
      <c r="M108" s="487"/>
      <c r="N108" s="487"/>
      <c r="O108" s="487"/>
      <c r="P108" s="488"/>
      <c r="Q108" s="474">
        <v>0</v>
      </c>
      <c r="R108" s="475"/>
      <c r="S108" s="223">
        <v>0</v>
      </c>
      <c r="T108" s="224" t="s">
        <v>135</v>
      </c>
      <c r="U108" s="223">
        <v>2</v>
      </c>
      <c r="V108" s="474">
        <v>3</v>
      </c>
      <c r="W108" s="475"/>
      <c r="X108" s="491" t="s">
        <v>642</v>
      </c>
      <c r="Y108" s="492"/>
      <c r="Z108" s="492"/>
      <c r="AA108" s="492"/>
      <c r="AB108" s="492"/>
      <c r="AC108" s="492"/>
      <c r="AD108" s="493"/>
      <c r="AE108" s="482"/>
      <c r="AF108" s="483"/>
      <c r="AG108" s="483"/>
      <c r="AH108" s="484"/>
      <c r="AI108" s="497" t="s">
        <v>720</v>
      </c>
      <c r="AJ108" s="660"/>
      <c r="AK108" s="661"/>
      <c r="AL108" s="660"/>
      <c r="AM108" s="661"/>
      <c r="AN108" s="498"/>
      <c r="AO108" s="661"/>
      <c r="AP108" s="499"/>
      <c r="AR108" s="68">
        <v>4</v>
      </c>
      <c r="AS108" s="68">
        <v>8</v>
      </c>
    </row>
    <row r="109" spans="2:45" ht="20.149999999999999" customHeight="1" x14ac:dyDescent="0.55000000000000004">
      <c r="B109" s="522"/>
      <c r="C109" s="479"/>
      <c r="D109" s="480"/>
      <c r="E109" s="481"/>
      <c r="F109" s="485"/>
      <c r="G109" s="483"/>
      <c r="H109" s="483"/>
      <c r="I109" s="484"/>
      <c r="J109" s="489"/>
      <c r="K109" s="489"/>
      <c r="L109" s="489"/>
      <c r="M109" s="489"/>
      <c r="N109" s="489"/>
      <c r="O109" s="489"/>
      <c r="P109" s="490"/>
      <c r="Q109" s="476"/>
      <c r="R109" s="477"/>
      <c r="S109" s="221">
        <v>0</v>
      </c>
      <c r="T109" s="222" t="s">
        <v>135</v>
      </c>
      <c r="U109" s="221">
        <v>1</v>
      </c>
      <c r="V109" s="476"/>
      <c r="W109" s="477"/>
      <c r="X109" s="494"/>
      <c r="Y109" s="495"/>
      <c r="Z109" s="495"/>
      <c r="AA109" s="495"/>
      <c r="AB109" s="495"/>
      <c r="AC109" s="495"/>
      <c r="AD109" s="496"/>
      <c r="AE109" s="485"/>
      <c r="AF109" s="483"/>
      <c r="AG109" s="483"/>
      <c r="AH109" s="484"/>
      <c r="AI109" s="500"/>
      <c r="AJ109" s="664"/>
      <c r="AK109" s="665"/>
      <c r="AL109" s="664"/>
      <c r="AM109" s="665"/>
      <c r="AN109" s="501"/>
      <c r="AO109" s="665"/>
      <c r="AP109" s="502"/>
    </row>
    <row r="110" spans="2:45" ht="20.149999999999999" customHeight="1" x14ac:dyDescent="0.55000000000000004">
      <c r="B110" s="522">
        <v>3</v>
      </c>
      <c r="C110" s="479">
        <v>0.44444444444444398</v>
      </c>
      <c r="D110" s="480"/>
      <c r="E110" s="481"/>
      <c r="F110" s="482"/>
      <c r="G110" s="483"/>
      <c r="H110" s="483"/>
      <c r="I110" s="484"/>
      <c r="J110" s="486" t="s">
        <v>611</v>
      </c>
      <c r="K110" s="487"/>
      <c r="L110" s="487"/>
      <c r="M110" s="487"/>
      <c r="N110" s="487"/>
      <c r="O110" s="487"/>
      <c r="P110" s="488"/>
      <c r="Q110" s="474">
        <v>6</v>
      </c>
      <c r="R110" s="475"/>
      <c r="S110" s="223">
        <v>3</v>
      </c>
      <c r="T110" s="224" t="s">
        <v>135</v>
      </c>
      <c r="U110" s="223">
        <v>0</v>
      </c>
      <c r="V110" s="474">
        <v>0</v>
      </c>
      <c r="W110" s="475"/>
      <c r="X110" s="491" t="s">
        <v>662</v>
      </c>
      <c r="Y110" s="492"/>
      <c r="Z110" s="492"/>
      <c r="AA110" s="492"/>
      <c r="AB110" s="492"/>
      <c r="AC110" s="492"/>
      <c r="AD110" s="493"/>
      <c r="AE110" s="482"/>
      <c r="AF110" s="483"/>
      <c r="AG110" s="483"/>
      <c r="AH110" s="484"/>
      <c r="AI110" s="497" t="s">
        <v>682</v>
      </c>
      <c r="AJ110" s="660"/>
      <c r="AK110" s="661"/>
      <c r="AL110" s="660"/>
      <c r="AM110" s="661"/>
      <c r="AN110" s="498"/>
      <c r="AO110" s="661"/>
      <c r="AP110" s="499"/>
      <c r="AR110" s="68">
        <v>6</v>
      </c>
      <c r="AS110" s="68">
        <v>10</v>
      </c>
    </row>
    <row r="111" spans="2:45" ht="20.149999999999999" customHeight="1" x14ac:dyDescent="0.55000000000000004">
      <c r="B111" s="522"/>
      <c r="C111" s="479"/>
      <c r="D111" s="480"/>
      <c r="E111" s="481"/>
      <c r="F111" s="485"/>
      <c r="G111" s="483"/>
      <c r="H111" s="483"/>
      <c r="I111" s="484"/>
      <c r="J111" s="489"/>
      <c r="K111" s="489"/>
      <c r="L111" s="489"/>
      <c r="M111" s="489"/>
      <c r="N111" s="489"/>
      <c r="O111" s="489"/>
      <c r="P111" s="490"/>
      <c r="Q111" s="476"/>
      <c r="R111" s="477"/>
      <c r="S111" s="221">
        <v>3</v>
      </c>
      <c r="T111" s="222" t="s">
        <v>135</v>
      </c>
      <c r="U111" s="221">
        <v>0</v>
      </c>
      <c r="V111" s="476"/>
      <c r="W111" s="477"/>
      <c r="X111" s="494"/>
      <c r="Y111" s="495"/>
      <c r="Z111" s="495"/>
      <c r="AA111" s="495"/>
      <c r="AB111" s="495"/>
      <c r="AC111" s="495"/>
      <c r="AD111" s="496"/>
      <c r="AE111" s="485"/>
      <c r="AF111" s="483"/>
      <c r="AG111" s="483"/>
      <c r="AH111" s="484"/>
      <c r="AI111" s="500"/>
      <c r="AJ111" s="664"/>
      <c r="AK111" s="665"/>
      <c r="AL111" s="664"/>
      <c r="AM111" s="665"/>
      <c r="AN111" s="501"/>
      <c r="AO111" s="665"/>
      <c r="AP111" s="502"/>
    </row>
    <row r="112" spans="2:45" ht="20.149999999999999" customHeight="1" x14ac:dyDescent="0.55000000000000004">
      <c r="B112" s="522">
        <v>4</v>
      </c>
      <c r="C112" s="479">
        <v>0.47916666666666702</v>
      </c>
      <c r="D112" s="480"/>
      <c r="E112" s="481"/>
      <c r="F112" s="482"/>
      <c r="G112" s="483"/>
      <c r="H112" s="483"/>
      <c r="I112" s="484"/>
      <c r="J112" s="486" t="s">
        <v>624</v>
      </c>
      <c r="K112" s="487"/>
      <c r="L112" s="487"/>
      <c r="M112" s="487"/>
      <c r="N112" s="487"/>
      <c r="O112" s="487"/>
      <c r="P112" s="488"/>
      <c r="Q112" s="474">
        <v>0</v>
      </c>
      <c r="R112" s="475"/>
      <c r="S112" s="223">
        <v>0</v>
      </c>
      <c r="T112" s="224" t="s">
        <v>135</v>
      </c>
      <c r="U112" s="223">
        <v>0</v>
      </c>
      <c r="V112" s="474">
        <v>0</v>
      </c>
      <c r="W112" s="475"/>
      <c r="X112" s="491" t="s">
        <v>617</v>
      </c>
      <c r="Y112" s="492"/>
      <c r="Z112" s="492"/>
      <c r="AA112" s="492"/>
      <c r="AB112" s="492"/>
      <c r="AC112" s="492"/>
      <c r="AD112" s="493"/>
      <c r="AE112" s="482"/>
      <c r="AF112" s="483"/>
      <c r="AG112" s="483"/>
      <c r="AH112" s="484"/>
      <c r="AI112" s="497" t="s">
        <v>754</v>
      </c>
      <c r="AJ112" s="660"/>
      <c r="AK112" s="661"/>
      <c r="AL112" s="660"/>
      <c r="AM112" s="661"/>
      <c r="AN112" s="498"/>
      <c r="AO112" s="661"/>
      <c r="AP112" s="499"/>
      <c r="AR112" s="68">
        <v>7</v>
      </c>
      <c r="AS112" s="68">
        <v>1</v>
      </c>
    </row>
    <row r="113" spans="1:45" ht="20.149999999999999" customHeight="1" x14ac:dyDescent="0.55000000000000004">
      <c r="B113" s="522"/>
      <c r="C113" s="479"/>
      <c r="D113" s="480"/>
      <c r="E113" s="481"/>
      <c r="F113" s="485"/>
      <c r="G113" s="483"/>
      <c r="H113" s="483"/>
      <c r="I113" s="484"/>
      <c r="J113" s="489"/>
      <c r="K113" s="489"/>
      <c r="L113" s="489"/>
      <c r="M113" s="489"/>
      <c r="N113" s="489"/>
      <c r="O113" s="489"/>
      <c r="P113" s="490"/>
      <c r="Q113" s="476"/>
      <c r="R113" s="477"/>
      <c r="S113" s="221">
        <v>0</v>
      </c>
      <c r="T113" s="222" t="s">
        <v>135</v>
      </c>
      <c r="U113" s="221">
        <v>0</v>
      </c>
      <c r="V113" s="476"/>
      <c r="W113" s="477"/>
      <c r="X113" s="494"/>
      <c r="Y113" s="495"/>
      <c r="Z113" s="495"/>
      <c r="AA113" s="495"/>
      <c r="AB113" s="495"/>
      <c r="AC113" s="495"/>
      <c r="AD113" s="496"/>
      <c r="AE113" s="485"/>
      <c r="AF113" s="483"/>
      <c r="AG113" s="483"/>
      <c r="AH113" s="484"/>
      <c r="AI113" s="500"/>
      <c r="AJ113" s="664"/>
      <c r="AK113" s="665"/>
      <c r="AL113" s="664"/>
      <c r="AM113" s="665"/>
      <c r="AN113" s="501"/>
      <c r="AO113" s="665"/>
      <c r="AP113" s="502"/>
    </row>
    <row r="114" spans="1:45" ht="20.149999999999999" customHeight="1" x14ac:dyDescent="0.55000000000000004">
      <c r="B114" s="522">
        <v>5</v>
      </c>
      <c r="C114" s="479">
        <v>0.51388888888888895</v>
      </c>
      <c r="D114" s="480"/>
      <c r="E114" s="481"/>
      <c r="F114" s="482"/>
      <c r="G114" s="483"/>
      <c r="H114" s="483"/>
      <c r="I114" s="484"/>
      <c r="J114" s="486" t="s">
        <v>642</v>
      </c>
      <c r="K114" s="487"/>
      <c r="L114" s="487"/>
      <c r="M114" s="487"/>
      <c r="N114" s="487"/>
      <c r="O114" s="487"/>
      <c r="P114" s="488"/>
      <c r="Q114" s="474">
        <v>6</v>
      </c>
      <c r="R114" s="475"/>
      <c r="S114" s="223">
        <v>1</v>
      </c>
      <c r="T114" s="224" t="s">
        <v>135</v>
      </c>
      <c r="U114" s="223">
        <v>0</v>
      </c>
      <c r="V114" s="474">
        <v>0</v>
      </c>
      <c r="W114" s="475"/>
      <c r="X114" s="491" t="s">
        <v>667</v>
      </c>
      <c r="Y114" s="492"/>
      <c r="Z114" s="492"/>
      <c r="AA114" s="492"/>
      <c r="AB114" s="492"/>
      <c r="AC114" s="492"/>
      <c r="AD114" s="493"/>
      <c r="AE114" s="482"/>
      <c r="AF114" s="483"/>
      <c r="AG114" s="483"/>
      <c r="AH114" s="484"/>
      <c r="AI114" s="497" t="s">
        <v>755</v>
      </c>
      <c r="AJ114" s="660"/>
      <c r="AK114" s="661"/>
      <c r="AL114" s="660"/>
      <c r="AM114" s="661"/>
      <c r="AN114" s="498"/>
      <c r="AO114" s="661"/>
      <c r="AP114" s="499"/>
      <c r="AR114" s="68">
        <v>8</v>
      </c>
      <c r="AS114" s="68">
        <v>2</v>
      </c>
    </row>
    <row r="115" spans="1:45" ht="20.149999999999999" customHeight="1" x14ac:dyDescent="0.55000000000000004">
      <c r="B115" s="522"/>
      <c r="C115" s="479"/>
      <c r="D115" s="480"/>
      <c r="E115" s="481"/>
      <c r="F115" s="485"/>
      <c r="G115" s="483"/>
      <c r="H115" s="483"/>
      <c r="I115" s="484"/>
      <c r="J115" s="489"/>
      <c r="K115" s="489"/>
      <c r="L115" s="489"/>
      <c r="M115" s="489"/>
      <c r="N115" s="489"/>
      <c r="O115" s="489"/>
      <c r="P115" s="490"/>
      <c r="Q115" s="476"/>
      <c r="R115" s="477"/>
      <c r="S115" s="221">
        <v>5</v>
      </c>
      <c r="T115" s="222" t="s">
        <v>135</v>
      </c>
      <c r="U115" s="221">
        <v>0</v>
      </c>
      <c r="V115" s="476"/>
      <c r="W115" s="477"/>
      <c r="X115" s="494"/>
      <c r="Y115" s="495"/>
      <c r="Z115" s="495"/>
      <c r="AA115" s="495"/>
      <c r="AB115" s="495"/>
      <c r="AC115" s="495"/>
      <c r="AD115" s="496"/>
      <c r="AE115" s="485"/>
      <c r="AF115" s="483"/>
      <c r="AG115" s="483"/>
      <c r="AH115" s="484"/>
      <c r="AI115" s="500"/>
      <c r="AJ115" s="664"/>
      <c r="AK115" s="665"/>
      <c r="AL115" s="664"/>
      <c r="AM115" s="665"/>
      <c r="AN115" s="501"/>
      <c r="AO115" s="665"/>
      <c r="AP115" s="502"/>
    </row>
    <row r="116" spans="1:45" ht="20.149999999999999" customHeight="1" x14ac:dyDescent="0.55000000000000004">
      <c r="B116" s="522">
        <v>6</v>
      </c>
      <c r="C116" s="479">
        <v>0.54861111111111105</v>
      </c>
      <c r="D116" s="480"/>
      <c r="E116" s="481"/>
      <c r="F116" s="482"/>
      <c r="G116" s="483"/>
      <c r="H116" s="483"/>
      <c r="I116" s="484"/>
      <c r="J116" s="486" t="s">
        <v>662</v>
      </c>
      <c r="K116" s="487"/>
      <c r="L116" s="487"/>
      <c r="M116" s="487"/>
      <c r="N116" s="487"/>
      <c r="O116" s="487"/>
      <c r="P116" s="488"/>
      <c r="Q116" s="474">
        <v>0</v>
      </c>
      <c r="R116" s="475"/>
      <c r="S116" s="223">
        <v>0</v>
      </c>
      <c r="T116" s="224" t="s">
        <v>135</v>
      </c>
      <c r="U116" s="223">
        <v>0</v>
      </c>
      <c r="V116" s="474">
        <v>0</v>
      </c>
      <c r="W116" s="475"/>
      <c r="X116" s="491" t="s">
        <v>651</v>
      </c>
      <c r="Y116" s="492"/>
      <c r="Z116" s="492"/>
      <c r="AA116" s="492"/>
      <c r="AB116" s="492"/>
      <c r="AC116" s="492"/>
      <c r="AD116" s="493"/>
      <c r="AE116" s="482"/>
      <c r="AF116" s="483"/>
      <c r="AG116" s="483"/>
      <c r="AH116" s="484"/>
      <c r="AI116" s="497" t="s">
        <v>690</v>
      </c>
      <c r="AJ116" s="660"/>
      <c r="AK116" s="661"/>
      <c r="AL116" s="660"/>
      <c r="AM116" s="661"/>
      <c r="AN116" s="498"/>
      <c r="AO116" s="661"/>
      <c r="AP116" s="499"/>
      <c r="AR116" s="68">
        <v>10</v>
      </c>
      <c r="AS116" s="68">
        <v>4</v>
      </c>
    </row>
    <row r="117" spans="1:45" ht="20.149999999999999" customHeight="1" x14ac:dyDescent="0.55000000000000004">
      <c r="B117" s="522"/>
      <c r="C117" s="479"/>
      <c r="D117" s="480"/>
      <c r="E117" s="481"/>
      <c r="F117" s="485"/>
      <c r="G117" s="483"/>
      <c r="H117" s="483"/>
      <c r="I117" s="484"/>
      <c r="J117" s="489"/>
      <c r="K117" s="489"/>
      <c r="L117" s="489"/>
      <c r="M117" s="489"/>
      <c r="N117" s="489"/>
      <c r="O117" s="489"/>
      <c r="P117" s="490"/>
      <c r="Q117" s="476"/>
      <c r="R117" s="477"/>
      <c r="S117" s="221">
        <v>0</v>
      </c>
      <c r="T117" s="222" t="s">
        <v>135</v>
      </c>
      <c r="U117" s="221">
        <v>0</v>
      </c>
      <c r="V117" s="476"/>
      <c r="W117" s="477"/>
      <c r="X117" s="494"/>
      <c r="Y117" s="495"/>
      <c r="Z117" s="495"/>
      <c r="AA117" s="495"/>
      <c r="AB117" s="495"/>
      <c r="AC117" s="495"/>
      <c r="AD117" s="496"/>
      <c r="AE117" s="485"/>
      <c r="AF117" s="483"/>
      <c r="AG117" s="483"/>
      <c r="AH117" s="484"/>
      <c r="AI117" s="506"/>
      <c r="AJ117" s="662"/>
      <c r="AK117" s="663"/>
      <c r="AL117" s="662"/>
      <c r="AM117" s="663"/>
      <c r="AN117" s="504"/>
      <c r="AO117" s="663"/>
      <c r="AP117" s="505"/>
    </row>
    <row r="118" spans="1:45" ht="20.149999999999999" customHeight="1" x14ac:dyDescent="0.55000000000000004">
      <c r="B118" s="521">
        <v>7</v>
      </c>
      <c r="C118" s="513">
        <v>0.58333333333333304</v>
      </c>
      <c r="D118" s="514"/>
      <c r="E118" s="515"/>
      <c r="F118" s="528"/>
      <c r="G118" s="501"/>
      <c r="H118" s="501"/>
      <c r="I118" s="502"/>
      <c r="J118" s="532" t="s">
        <v>617</v>
      </c>
      <c r="K118" s="533"/>
      <c r="L118" s="533"/>
      <c r="M118" s="533"/>
      <c r="N118" s="533"/>
      <c r="O118" s="533"/>
      <c r="P118" s="534"/>
      <c r="Q118" s="519">
        <v>2</v>
      </c>
      <c r="R118" s="520"/>
      <c r="S118" s="219">
        <v>1</v>
      </c>
      <c r="T118" s="220" t="s">
        <v>135</v>
      </c>
      <c r="U118" s="219">
        <v>1</v>
      </c>
      <c r="V118" s="519">
        <v>1</v>
      </c>
      <c r="W118" s="520"/>
      <c r="X118" s="537" t="s">
        <v>638</v>
      </c>
      <c r="Y118" s="538"/>
      <c r="Z118" s="538"/>
      <c r="AA118" s="538"/>
      <c r="AB118" s="538"/>
      <c r="AC118" s="538"/>
      <c r="AD118" s="539"/>
      <c r="AE118" s="528"/>
      <c r="AF118" s="501"/>
      <c r="AG118" s="501"/>
      <c r="AH118" s="502"/>
      <c r="AI118" s="497" t="s">
        <v>683</v>
      </c>
      <c r="AJ118" s="498"/>
      <c r="AK118" s="498"/>
      <c r="AL118" s="498"/>
      <c r="AM118" s="498"/>
      <c r="AN118" s="498"/>
      <c r="AO118" s="498"/>
      <c r="AP118" s="499"/>
      <c r="AR118" s="68">
        <v>1</v>
      </c>
      <c r="AS118" s="68">
        <v>5</v>
      </c>
    </row>
    <row r="119" spans="1:45" ht="20.149999999999999" customHeight="1" thickBot="1" x14ac:dyDescent="0.6">
      <c r="B119" s="567"/>
      <c r="C119" s="543"/>
      <c r="D119" s="544"/>
      <c r="E119" s="545"/>
      <c r="F119" s="529"/>
      <c r="G119" s="530"/>
      <c r="H119" s="530"/>
      <c r="I119" s="531"/>
      <c r="J119" s="535"/>
      <c r="K119" s="535"/>
      <c r="L119" s="535"/>
      <c r="M119" s="535"/>
      <c r="N119" s="535"/>
      <c r="O119" s="535"/>
      <c r="P119" s="536"/>
      <c r="Q119" s="526"/>
      <c r="R119" s="527"/>
      <c r="S119" s="225">
        <v>1</v>
      </c>
      <c r="T119" s="226" t="s">
        <v>135</v>
      </c>
      <c r="U119" s="225">
        <v>0</v>
      </c>
      <c r="V119" s="526"/>
      <c r="W119" s="527"/>
      <c r="X119" s="540"/>
      <c r="Y119" s="541"/>
      <c r="Z119" s="541"/>
      <c r="AA119" s="541"/>
      <c r="AB119" s="541"/>
      <c r="AC119" s="541"/>
      <c r="AD119" s="542"/>
      <c r="AE119" s="529"/>
      <c r="AF119" s="530"/>
      <c r="AG119" s="530"/>
      <c r="AH119" s="531"/>
      <c r="AI119" s="546"/>
      <c r="AJ119" s="547"/>
      <c r="AK119" s="547"/>
      <c r="AL119" s="547"/>
      <c r="AM119" s="547"/>
      <c r="AN119" s="547"/>
      <c r="AO119" s="547"/>
      <c r="AP119" s="548"/>
    </row>
    <row r="120" spans="1:45" s="67" customFormat="1" ht="15.75" customHeight="1" thickBot="1" x14ac:dyDescent="0.6">
      <c r="A120" s="71"/>
      <c r="B120" s="72"/>
      <c r="C120" s="73"/>
      <c r="D120" s="73"/>
      <c r="E120" s="73"/>
      <c r="F120" s="72"/>
      <c r="G120" s="72"/>
      <c r="H120" s="72"/>
      <c r="I120" s="72"/>
      <c r="J120" s="72"/>
      <c r="K120" s="74"/>
      <c r="L120" s="74"/>
      <c r="M120" s="75"/>
      <c r="N120" s="76"/>
      <c r="O120" s="75"/>
      <c r="P120" s="74"/>
      <c r="Q120" s="74"/>
      <c r="R120" s="72"/>
      <c r="S120" s="72"/>
      <c r="T120" s="72"/>
      <c r="U120" s="72"/>
      <c r="V120" s="72"/>
      <c r="W120" s="79"/>
      <c r="X120" s="79"/>
      <c r="Y120" s="79"/>
      <c r="Z120" s="79"/>
      <c r="AA120" s="79"/>
      <c r="AB120" s="79"/>
      <c r="AC120" s="71"/>
    </row>
    <row r="121" spans="1:45" ht="20.25" customHeight="1" thickBot="1" x14ac:dyDescent="0.6">
      <c r="D121" s="596" t="s">
        <v>136</v>
      </c>
      <c r="E121" s="597"/>
      <c r="F121" s="597"/>
      <c r="G121" s="597"/>
      <c r="H121" s="597"/>
      <c r="I121" s="597"/>
      <c r="J121" s="597" t="s">
        <v>132</v>
      </c>
      <c r="K121" s="597"/>
      <c r="L121" s="597"/>
      <c r="M121" s="597"/>
      <c r="N121" s="597"/>
      <c r="O121" s="597"/>
      <c r="P121" s="597"/>
      <c r="Q121" s="597"/>
      <c r="R121" s="598" t="s">
        <v>137</v>
      </c>
      <c r="S121" s="598"/>
      <c r="T121" s="598"/>
      <c r="U121" s="598"/>
      <c r="V121" s="598"/>
      <c r="W121" s="598"/>
      <c r="X121" s="598"/>
      <c r="Y121" s="598"/>
      <c r="Z121" s="598"/>
      <c r="AA121" s="599" t="s">
        <v>138</v>
      </c>
      <c r="AB121" s="599"/>
      <c r="AC121" s="599"/>
      <c r="AD121" s="599" t="s">
        <v>139</v>
      </c>
      <c r="AE121" s="599"/>
      <c r="AF121" s="599"/>
      <c r="AG121" s="599"/>
      <c r="AH121" s="599"/>
      <c r="AI121" s="599"/>
      <c r="AJ121" s="599"/>
      <c r="AK121" s="599"/>
      <c r="AL121" s="599"/>
      <c r="AM121" s="600"/>
    </row>
    <row r="122" spans="1:45" ht="30" customHeight="1" x14ac:dyDescent="0.55000000000000004">
      <c r="D122" s="601" t="s">
        <v>140</v>
      </c>
      <c r="E122" s="602"/>
      <c r="F122" s="602"/>
      <c r="G122" s="602"/>
      <c r="H122" s="602"/>
      <c r="I122" s="602"/>
      <c r="J122" s="602"/>
      <c r="K122" s="602"/>
      <c r="L122" s="602"/>
      <c r="M122" s="602"/>
      <c r="N122" s="602"/>
      <c r="O122" s="602"/>
      <c r="P122" s="602"/>
      <c r="Q122" s="602"/>
      <c r="R122" s="603"/>
      <c r="S122" s="603"/>
      <c r="T122" s="603"/>
      <c r="U122" s="603"/>
      <c r="V122" s="603"/>
      <c r="W122" s="603"/>
      <c r="X122" s="603"/>
      <c r="Y122" s="603"/>
      <c r="Z122" s="603"/>
      <c r="AA122" s="604"/>
      <c r="AB122" s="604"/>
      <c r="AC122" s="604"/>
      <c r="AD122" s="605"/>
      <c r="AE122" s="605"/>
      <c r="AF122" s="605"/>
      <c r="AG122" s="605"/>
      <c r="AH122" s="605"/>
      <c r="AI122" s="605"/>
      <c r="AJ122" s="605"/>
      <c r="AK122" s="605"/>
      <c r="AL122" s="605"/>
      <c r="AM122" s="606"/>
    </row>
    <row r="123" spans="1:45" ht="30" customHeight="1" x14ac:dyDescent="0.55000000000000004">
      <c r="D123" s="584" t="s">
        <v>140</v>
      </c>
      <c r="E123" s="585"/>
      <c r="F123" s="585"/>
      <c r="G123" s="585"/>
      <c r="H123" s="585"/>
      <c r="I123" s="585"/>
      <c r="J123" s="585"/>
      <c r="K123" s="585"/>
      <c r="L123" s="585"/>
      <c r="M123" s="585"/>
      <c r="N123" s="585"/>
      <c r="O123" s="585"/>
      <c r="P123" s="585"/>
      <c r="Q123" s="585"/>
      <c r="R123" s="586"/>
      <c r="S123" s="586"/>
      <c r="T123" s="586"/>
      <c r="U123" s="586"/>
      <c r="V123" s="586"/>
      <c r="W123" s="586"/>
      <c r="X123" s="586"/>
      <c r="Y123" s="586"/>
      <c r="Z123" s="586"/>
      <c r="AA123" s="587"/>
      <c r="AB123" s="587"/>
      <c r="AC123" s="587"/>
      <c r="AD123" s="588"/>
      <c r="AE123" s="588"/>
      <c r="AF123" s="588"/>
      <c r="AG123" s="588"/>
      <c r="AH123" s="588"/>
      <c r="AI123" s="588"/>
      <c r="AJ123" s="588"/>
      <c r="AK123" s="588"/>
      <c r="AL123" s="588"/>
      <c r="AM123" s="589"/>
    </row>
    <row r="124" spans="1:45" ht="30" customHeight="1" thickBot="1" x14ac:dyDescent="0.6">
      <c r="D124" s="590" t="s">
        <v>140</v>
      </c>
      <c r="E124" s="591"/>
      <c r="F124" s="591"/>
      <c r="G124" s="591"/>
      <c r="H124" s="591"/>
      <c r="I124" s="591"/>
      <c r="J124" s="591"/>
      <c r="K124" s="591"/>
      <c r="L124" s="591"/>
      <c r="M124" s="591"/>
      <c r="N124" s="591"/>
      <c r="O124" s="591"/>
      <c r="P124" s="591"/>
      <c r="Q124" s="591"/>
      <c r="R124" s="592"/>
      <c r="S124" s="592"/>
      <c r="T124" s="592"/>
      <c r="U124" s="592"/>
      <c r="V124" s="592"/>
      <c r="W124" s="592"/>
      <c r="X124" s="592"/>
      <c r="Y124" s="592"/>
      <c r="Z124" s="592"/>
      <c r="AA124" s="593"/>
      <c r="AB124" s="593"/>
      <c r="AC124" s="593"/>
      <c r="AD124" s="594"/>
      <c r="AE124" s="594"/>
      <c r="AF124" s="594"/>
      <c r="AG124" s="594"/>
      <c r="AH124" s="594"/>
      <c r="AI124" s="594"/>
      <c r="AJ124" s="594"/>
      <c r="AK124" s="594"/>
      <c r="AL124" s="594"/>
      <c r="AM124" s="595"/>
    </row>
    <row r="125" spans="1:45" ht="14.25" customHeight="1" x14ac:dyDescent="0.55000000000000004">
      <c r="A125" s="478" t="s">
        <v>153</v>
      </c>
      <c r="B125" s="478"/>
      <c r="C125" s="478"/>
      <c r="D125" s="478"/>
      <c r="E125" s="478"/>
      <c r="F125" s="478"/>
      <c r="G125" s="478"/>
      <c r="H125" s="478"/>
      <c r="I125" s="478"/>
      <c r="J125" s="478"/>
      <c r="K125" s="478"/>
      <c r="L125" s="478"/>
      <c r="M125" s="478"/>
      <c r="N125" s="478"/>
      <c r="O125" s="478"/>
      <c r="P125" s="478"/>
      <c r="Q125" s="478"/>
      <c r="R125" s="478"/>
      <c r="S125" s="478"/>
      <c r="T125" s="478"/>
      <c r="U125" s="478"/>
      <c r="V125" s="478"/>
      <c r="W125" s="478"/>
      <c r="X125" s="478"/>
      <c r="Y125" s="478"/>
      <c r="Z125" s="478"/>
      <c r="AA125" s="478"/>
      <c r="AB125" s="478"/>
      <c r="AC125" s="478"/>
      <c r="AD125" s="478"/>
      <c r="AE125" s="478"/>
      <c r="AF125" s="478"/>
      <c r="AG125" s="478"/>
      <c r="AH125" s="478"/>
      <c r="AI125" s="478"/>
      <c r="AJ125" s="478"/>
      <c r="AK125" s="478"/>
      <c r="AL125" s="478"/>
      <c r="AM125" s="478"/>
      <c r="AN125" s="478"/>
      <c r="AO125" s="478"/>
      <c r="AP125" s="478"/>
      <c r="AQ125" s="478"/>
    </row>
    <row r="126" spans="1:45" ht="14.25" customHeight="1" x14ac:dyDescent="0.55000000000000004">
      <c r="A126" s="478"/>
      <c r="B126" s="478"/>
      <c r="C126" s="478"/>
      <c r="D126" s="478"/>
      <c r="E126" s="478"/>
      <c r="F126" s="478"/>
      <c r="G126" s="478"/>
      <c r="H126" s="478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8"/>
      <c r="Z126" s="478"/>
      <c r="AA126" s="478"/>
      <c r="AB126" s="478"/>
      <c r="AC126" s="478"/>
      <c r="AD126" s="478"/>
      <c r="AE126" s="478"/>
      <c r="AF126" s="478"/>
      <c r="AG126" s="478"/>
      <c r="AH126" s="478"/>
      <c r="AI126" s="478"/>
      <c r="AJ126" s="478"/>
      <c r="AK126" s="478"/>
      <c r="AL126" s="478"/>
      <c r="AM126" s="478"/>
      <c r="AN126" s="478"/>
      <c r="AO126" s="478"/>
      <c r="AP126" s="478"/>
      <c r="AQ126" s="478"/>
    </row>
    <row r="127" spans="1:45" ht="27.75" customHeight="1" x14ac:dyDescent="0.55000000000000004">
      <c r="C127" s="564" t="s">
        <v>111</v>
      </c>
      <c r="D127" s="564"/>
      <c r="E127" s="564"/>
      <c r="F127" s="564"/>
      <c r="G127" s="565" t="s">
        <v>756</v>
      </c>
      <c r="H127" s="566"/>
      <c r="I127" s="566"/>
      <c r="J127" s="566"/>
      <c r="K127" s="566"/>
      <c r="L127" s="566"/>
      <c r="M127" s="566"/>
      <c r="N127" s="566"/>
      <c r="O127" s="566"/>
      <c r="P127" s="564" t="s">
        <v>5</v>
      </c>
      <c r="Q127" s="564"/>
      <c r="R127" s="564"/>
      <c r="S127" s="564"/>
      <c r="T127" s="716" t="s">
        <v>757</v>
      </c>
      <c r="U127" s="717"/>
      <c r="V127" s="717"/>
      <c r="W127" s="717"/>
      <c r="X127" s="717"/>
      <c r="Y127" s="717"/>
      <c r="Z127" s="717"/>
      <c r="AA127" s="717"/>
      <c r="AB127" s="718"/>
      <c r="AC127" s="564" t="s">
        <v>112</v>
      </c>
      <c r="AD127" s="564"/>
      <c r="AE127" s="564"/>
      <c r="AF127" s="564"/>
      <c r="AG127" s="609">
        <v>43652</v>
      </c>
      <c r="AH127" s="610"/>
      <c r="AI127" s="610"/>
      <c r="AJ127" s="610"/>
      <c r="AK127" s="610"/>
      <c r="AL127" s="610"/>
      <c r="AM127" s="611" t="s">
        <v>681</v>
      </c>
      <c r="AN127" s="611"/>
      <c r="AO127" s="612"/>
    </row>
    <row r="128" spans="1:45" ht="15" customHeight="1" x14ac:dyDescent="0.55000000000000004"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77"/>
      <c r="X128" s="77"/>
      <c r="Y128" s="77"/>
      <c r="Z128" s="77"/>
      <c r="AA128" s="77"/>
      <c r="AB128" s="77"/>
      <c r="AC128" s="77"/>
    </row>
    <row r="129" spans="2:45" ht="18" customHeight="1" x14ac:dyDescent="0.55000000000000004">
      <c r="C129" s="618">
        <v>1</v>
      </c>
      <c r="D129" s="618"/>
      <c r="E129" s="617" t="s">
        <v>617</v>
      </c>
      <c r="F129" s="550"/>
      <c r="G129" s="550"/>
      <c r="H129" s="550"/>
      <c r="I129" s="550"/>
      <c r="J129" s="550"/>
      <c r="K129" s="550"/>
      <c r="L129" s="550"/>
      <c r="M129" s="550"/>
      <c r="N129" s="550"/>
      <c r="O129" s="71"/>
      <c r="P129" s="71"/>
      <c r="Q129" s="618">
        <v>6</v>
      </c>
      <c r="R129" s="618"/>
      <c r="S129" s="617" t="s">
        <v>611</v>
      </c>
      <c r="T129" s="550"/>
      <c r="U129" s="550"/>
      <c r="V129" s="550"/>
      <c r="W129" s="550"/>
      <c r="X129" s="550"/>
      <c r="Y129" s="550"/>
      <c r="Z129" s="550"/>
      <c r="AA129" s="550"/>
      <c r="AB129" s="550"/>
      <c r="AC129" s="81"/>
      <c r="AD129" s="67"/>
      <c r="AE129" s="549"/>
      <c r="AF129" s="549"/>
      <c r="AG129" s="550"/>
      <c r="AH129" s="550"/>
      <c r="AI129" s="550"/>
      <c r="AJ129" s="550"/>
      <c r="AK129" s="550"/>
      <c r="AL129" s="550"/>
      <c r="AM129" s="550"/>
      <c r="AN129" s="550"/>
      <c r="AO129" s="550"/>
      <c r="AP129" s="550"/>
    </row>
    <row r="130" spans="2:45" ht="18" customHeight="1" x14ac:dyDescent="0.55000000000000004">
      <c r="C130" s="618">
        <v>2</v>
      </c>
      <c r="D130" s="618"/>
      <c r="E130" s="617" t="s">
        <v>667</v>
      </c>
      <c r="F130" s="550"/>
      <c r="G130" s="550"/>
      <c r="H130" s="550"/>
      <c r="I130" s="550"/>
      <c r="J130" s="550"/>
      <c r="K130" s="550"/>
      <c r="L130" s="550"/>
      <c r="M130" s="550"/>
      <c r="N130" s="550"/>
      <c r="O130" s="71"/>
      <c r="P130" s="71"/>
      <c r="Q130" s="618">
        <v>7</v>
      </c>
      <c r="R130" s="618"/>
      <c r="S130" s="617" t="s">
        <v>624</v>
      </c>
      <c r="T130" s="550"/>
      <c r="U130" s="550"/>
      <c r="V130" s="550"/>
      <c r="W130" s="550"/>
      <c r="X130" s="550"/>
      <c r="Y130" s="550"/>
      <c r="Z130" s="550"/>
      <c r="AA130" s="550"/>
      <c r="AB130" s="550"/>
      <c r="AC130" s="81"/>
      <c r="AD130" s="67"/>
      <c r="AE130" s="549"/>
      <c r="AF130" s="549"/>
      <c r="AG130" s="550"/>
      <c r="AH130" s="550"/>
      <c r="AI130" s="550"/>
      <c r="AJ130" s="550"/>
      <c r="AK130" s="550"/>
      <c r="AL130" s="550"/>
      <c r="AM130" s="550"/>
      <c r="AN130" s="550"/>
      <c r="AO130" s="550"/>
      <c r="AP130" s="550"/>
    </row>
    <row r="131" spans="2:45" ht="18" customHeight="1" x14ac:dyDescent="0.55000000000000004">
      <c r="C131" s="618">
        <v>3</v>
      </c>
      <c r="D131" s="618"/>
      <c r="E131" s="617" t="s">
        <v>661</v>
      </c>
      <c r="F131" s="550"/>
      <c r="G131" s="550"/>
      <c r="H131" s="550"/>
      <c r="I131" s="550"/>
      <c r="J131" s="550"/>
      <c r="K131" s="550"/>
      <c r="L131" s="550"/>
      <c r="M131" s="550"/>
      <c r="N131" s="550"/>
      <c r="O131" s="71"/>
      <c r="P131" s="71"/>
      <c r="Q131" s="618">
        <v>8</v>
      </c>
      <c r="R131" s="618"/>
      <c r="S131" s="617" t="s">
        <v>642</v>
      </c>
      <c r="T131" s="550"/>
      <c r="U131" s="550"/>
      <c r="V131" s="550"/>
      <c r="W131" s="550"/>
      <c r="X131" s="550"/>
      <c r="Y131" s="550"/>
      <c r="Z131" s="550"/>
      <c r="AA131" s="550"/>
      <c r="AB131" s="550"/>
      <c r="AC131" s="81"/>
      <c r="AD131" s="67"/>
      <c r="AE131" s="549"/>
      <c r="AF131" s="549"/>
      <c r="AG131" s="550"/>
      <c r="AH131" s="550"/>
      <c r="AI131" s="550"/>
      <c r="AJ131" s="550"/>
      <c r="AK131" s="550"/>
      <c r="AL131" s="550"/>
      <c r="AM131" s="550"/>
      <c r="AN131" s="550"/>
      <c r="AO131" s="550"/>
      <c r="AP131" s="550"/>
    </row>
    <row r="132" spans="2:45" ht="18" customHeight="1" x14ac:dyDescent="0.55000000000000004">
      <c r="C132" s="618">
        <v>4</v>
      </c>
      <c r="D132" s="618"/>
      <c r="E132" s="617" t="s">
        <v>651</v>
      </c>
      <c r="F132" s="550"/>
      <c r="G132" s="550"/>
      <c r="H132" s="550"/>
      <c r="I132" s="550"/>
      <c r="J132" s="550"/>
      <c r="K132" s="550"/>
      <c r="L132" s="550"/>
      <c r="M132" s="550"/>
      <c r="N132" s="550"/>
      <c r="O132" s="71"/>
      <c r="P132" s="71"/>
      <c r="Q132" s="618">
        <v>9</v>
      </c>
      <c r="R132" s="618"/>
      <c r="S132" s="617" t="s">
        <v>630</v>
      </c>
      <c r="T132" s="550"/>
      <c r="U132" s="550"/>
      <c r="V132" s="550"/>
      <c r="W132" s="550"/>
      <c r="X132" s="550"/>
      <c r="Y132" s="550"/>
      <c r="Z132" s="550"/>
      <c r="AA132" s="550"/>
      <c r="AB132" s="550"/>
      <c r="AC132" s="81"/>
      <c r="AD132" s="71"/>
      <c r="AE132" s="549"/>
      <c r="AF132" s="549"/>
      <c r="AG132" s="550"/>
      <c r="AH132" s="550"/>
      <c r="AI132" s="550"/>
      <c r="AJ132" s="550"/>
      <c r="AK132" s="550"/>
      <c r="AL132" s="550"/>
      <c r="AM132" s="550"/>
      <c r="AN132" s="550"/>
      <c r="AO132" s="550"/>
      <c r="AP132" s="550"/>
    </row>
    <row r="133" spans="2:45" ht="18" customHeight="1" x14ac:dyDescent="0.55000000000000004">
      <c r="C133" s="618">
        <v>5</v>
      </c>
      <c r="D133" s="618"/>
      <c r="E133" s="617" t="s">
        <v>638</v>
      </c>
      <c r="F133" s="550"/>
      <c r="G133" s="550"/>
      <c r="H133" s="550"/>
      <c r="I133" s="550"/>
      <c r="J133" s="550"/>
      <c r="K133" s="550"/>
      <c r="L133" s="550"/>
      <c r="M133" s="550"/>
      <c r="N133" s="550"/>
      <c r="O133" s="71"/>
      <c r="P133" s="71"/>
      <c r="Q133" s="618">
        <v>10</v>
      </c>
      <c r="R133" s="618"/>
      <c r="S133" s="617" t="s">
        <v>662</v>
      </c>
      <c r="T133" s="550"/>
      <c r="U133" s="550"/>
      <c r="V133" s="550"/>
      <c r="W133" s="550"/>
      <c r="X133" s="550"/>
      <c r="Y133" s="550"/>
      <c r="Z133" s="550"/>
      <c r="AA133" s="550"/>
      <c r="AB133" s="550"/>
      <c r="AC133" s="81"/>
      <c r="AD133" s="67"/>
      <c r="AE133" s="549"/>
      <c r="AF133" s="549"/>
      <c r="AG133" s="552"/>
      <c r="AH133" s="553"/>
      <c r="AI133" s="553"/>
      <c r="AJ133" s="553"/>
      <c r="AK133" s="553"/>
      <c r="AL133" s="553"/>
      <c r="AM133" s="553"/>
      <c r="AN133" s="553"/>
      <c r="AO133" s="553"/>
      <c r="AP133" s="554"/>
    </row>
    <row r="134" spans="2:45" ht="15" customHeight="1" x14ac:dyDescent="0.55000000000000004">
      <c r="C134" s="116"/>
      <c r="D134" s="117"/>
      <c r="E134" s="117"/>
      <c r="F134" s="117"/>
      <c r="G134" s="117"/>
      <c r="H134" s="117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117"/>
      <c r="U134" s="69"/>
      <c r="V134" s="117"/>
      <c r="W134" s="69"/>
      <c r="X134" s="117"/>
      <c r="Y134" s="69"/>
      <c r="Z134" s="117"/>
      <c r="AA134" s="69"/>
      <c r="AB134" s="117"/>
      <c r="AC134" s="117"/>
    </row>
    <row r="135" spans="2:45" ht="21" customHeight="1" thickBot="1" x14ac:dyDescent="0.6">
      <c r="B135" s="68" t="s">
        <v>129</v>
      </c>
    </row>
    <row r="136" spans="2:45" ht="20.25" customHeight="1" thickBot="1" x14ac:dyDescent="0.6">
      <c r="B136" s="70"/>
      <c r="C136" s="562" t="s">
        <v>130</v>
      </c>
      <c r="D136" s="563"/>
      <c r="E136" s="577"/>
      <c r="F136" s="559" t="s">
        <v>131</v>
      </c>
      <c r="G136" s="560"/>
      <c r="H136" s="560"/>
      <c r="I136" s="561"/>
      <c r="J136" s="563" t="s">
        <v>132</v>
      </c>
      <c r="K136" s="557"/>
      <c r="L136" s="557"/>
      <c r="M136" s="557"/>
      <c r="N136" s="557"/>
      <c r="O136" s="557"/>
      <c r="P136" s="578"/>
      <c r="Q136" s="555" t="s">
        <v>133</v>
      </c>
      <c r="R136" s="555"/>
      <c r="S136" s="555"/>
      <c r="T136" s="555"/>
      <c r="U136" s="555"/>
      <c r="V136" s="555"/>
      <c r="W136" s="555"/>
      <c r="X136" s="556" t="s">
        <v>132</v>
      </c>
      <c r="Y136" s="557"/>
      <c r="Z136" s="557"/>
      <c r="AA136" s="557"/>
      <c r="AB136" s="557"/>
      <c r="AC136" s="557"/>
      <c r="AD136" s="558"/>
      <c r="AE136" s="559" t="s">
        <v>131</v>
      </c>
      <c r="AF136" s="560"/>
      <c r="AG136" s="560"/>
      <c r="AH136" s="561"/>
      <c r="AI136" s="562" t="s">
        <v>134</v>
      </c>
      <c r="AJ136" s="563"/>
      <c r="AK136" s="557"/>
      <c r="AL136" s="557"/>
      <c r="AM136" s="557"/>
      <c r="AN136" s="557"/>
      <c r="AO136" s="557"/>
      <c r="AP136" s="558"/>
    </row>
    <row r="137" spans="2:45" ht="20.149999999999999" customHeight="1" x14ac:dyDescent="0.55000000000000004">
      <c r="B137" s="521">
        <v>1</v>
      </c>
      <c r="C137" s="513">
        <v>0.375</v>
      </c>
      <c r="D137" s="514"/>
      <c r="E137" s="515"/>
      <c r="F137" s="516"/>
      <c r="G137" s="517"/>
      <c r="H137" s="517"/>
      <c r="I137" s="518"/>
      <c r="J137" s="507" t="s">
        <v>667</v>
      </c>
      <c r="K137" s="508"/>
      <c r="L137" s="508"/>
      <c r="M137" s="508"/>
      <c r="N137" s="508"/>
      <c r="O137" s="508"/>
      <c r="P137" s="509"/>
      <c r="Q137" s="519">
        <v>0</v>
      </c>
      <c r="R137" s="520"/>
      <c r="S137" s="219">
        <v>0</v>
      </c>
      <c r="T137" s="220" t="s">
        <v>135</v>
      </c>
      <c r="U137" s="219">
        <v>3</v>
      </c>
      <c r="V137" s="519">
        <v>5</v>
      </c>
      <c r="W137" s="520"/>
      <c r="X137" s="510" t="s">
        <v>624</v>
      </c>
      <c r="Y137" s="511"/>
      <c r="Z137" s="511"/>
      <c r="AA137" s="511"/>
      <c r="AB137" s="511"/>
      <c r="AC137" s="511"/>
      <c r="AD137" s="512"/>
      <c r="AE137" s="516"/>
      <c r="AF137" s="517"/>
      <c r="AG137" s="517"/>
      <c r="AH137" s="518"/>
      <c r="AI137" s="523" t="s">
        <v>758</v>
      </c>
      <c r="AJ137" s="711"/>
      <c r="AK137" s="712"/>
      <c r="AL137" s="711"/>
      <c r="AM137" s="712"/>
      <c r="AN137" s="524"/>
      <c r="AO137" s="712"/>
      <c r="AP137" s="525"/>
      <c r="AR137" s="68">
        <v>2</v>
      </c>
      <c r="AS137" s="68">
        <v>7</v>
      </c>
    </row>
    <row r="138" spans="2:45" ht="20.149999999999999" customHeight="1" x14ac:dyDescent="0.55000000000000004">
      <c r="B138" s="522"/>
      <c r="C138" s="479"/>
      <c r="D138" s="480"/>
      <c r="E138" s="481"/>
      <c r="F138" s="485"/>
      <c r="G138" s="483"/>
      <c r="H138" s="483"/>
      <c r="I138" s="484"/>
      <c r="J138" s="489"/>
      <c r="K138" s="489"/>
      <c r="L138" s="489"/>
      <c r="M138" s="489"/>
      <c r="N138" s="489"/>
      <c r="O138" s="489"/>
      <c r="P138" s="490"/>
      <c r="Q138" s="476"/>
      <c r="R138" s="477"/>
      <c r="S138" s="221">
        <v>0</v>
      </c>
      <c r="T138" s="222" t="s">
        <v>135</v>
      </c>
      <c r="U138" s="221">
        <v>2</v>
      </c>
      <c r="V138" s="476"/>
      <c r="W138" s="477"/>
      <c r="X138" s="494"/>
      <c r="Y138" s="495"/>
      <c r="Z138" s="495"/>
      <c r="AA138" s="495"/>
      <c r="AB138" s="495"/>
      <c r="AC138" s="495"/>
      <c r="AD138" s="496"/>
      <c r="AE138" s="485"/>
      <c r="AF138" s="483"/>
      <c r="AG138" s="483"/>
      <c r="AH138" s="484"/>
      <c r="AI138" s="500"/>
      <c r="AJ138" s="664"/>
      <c r="AK138" s="665"/>
      <c r="AL138" s="664"/>
      <c r="AM138" s="665"/>
      <c r="AN138" s="501"/>
      <c r="AO138" s="665"/>
      <c r="AP138" s="502"/>
    </row>
    <row r="139" spans="2:45" ht="20.149999999999999" customHeight="1" x14ac:dyDescent="0.55000000000000004">
      <c r="B139" s="522">
        <v>2</v>
      </c>
      <c r="C139" s="479">
        <v>0.40972222222222199</v>
      </c>
      <c r="D139" s="480"/>
      <c r="E139" s="481"/>
      <c r="F139" s="482"/>
      <c r="G139" s="483"/>
      <c r="H139" s="483"/>
      <c r="I139" s="484"/>
      <c r="J139" s="486" t="s">
        <v>661</v>
      </c>
      <c r="K139" s="487"/>
      <c r="L139" s="487"/>
      <c r="M139" s="487"/>
      <c r="N139" s="487"/>
      <c r="O139" s="487"/>
      <c r="P139" s="488"/>
      <c r="Q139" s="474">
        <v>0</v>
      </c>
      <c r="R139" s="475"/>
      <c r="S139" s="223">
        <v>0</v>
      </c>
      <c r="T139" s="224" t="s">
        <v>135</v>
      </c>
      <c r="U139" s="223">
        <v>2</v>
      </c>
      <c r="V139" s="474">
        <v>4</v>
      </c>
      <c r="W139" s="475"/>
      <c r="X139" s="491" t="s">
        <v>642</v>
      </c>
      <c r="Y139" s="492"/>
      <c r="Z139" s="492"/>
      <c r="AA139" s="492"/>
      <c r="AB139" s="492"/>
      <c r="AC139" s="492"/>
      <c r="AD139" s="493"/>
      <c r="AE139" s="482"/>
      <c r="AF139" s="483"/>
      <c r="AG139" s="483"/>
      <c r="AH139" s="484"/>
      <c r="AI139" s="497" t="s">
        <v>734</v>
      </c>
      <c r="AJ139" s="660"/>
      <c r="AK139" s="661"/>
      <c r="AL139" s="660"/>
      <c r="AM139" s="661"/>
      <c r="AN139" s="498"/>
      <c r="AO139" s="661"/>
      <c r="AP139" s="499"/>
      <c r="AR139" s="68">
        <v>3</v>
      </c>
      <c r="AS139" s="68">
        <v>8</v>
      </c>
    </row>
    <row r="140" spans="2:45" ht="20.149999999999999" customHeight="1" x14ac:dyDescent="0.55000000000000004">
      <c r="B140" s="522"/>
      <c r="C140" s="479"/>
      <c r="D140" s="480"/>
      <c r="E140" s="481"/>
      <c r="F140" s="485"/>
      <c r="G140" s="483"/>
      <c r="H140" s="483"/>
      <c r="I140" s="484"/>
      <c r="J140" s="489"/>
      <c r="K140" s="489"/>
      <c r="L140" s="489"/>
      <c r="M140" s="489"/>
      <c r="N140" s="489"/>
      <c r="O140" s="489"/>
      <c r="P140" s="490"/>
      <c r="Q140" s="476"/>
      <c r="R140" s="477"/>
      <c r="S140" s="221">
        <v>0</v>
      </c>
      <c r="T140" s="222" t="s">
        <v>135</v>
      </c>
      <c r="U140" s="221">
        <v>2</v>
      </c>
      <c r="V140" s="476"/>
      <c r="W140" s="477"/>
      <c r="X140" s="494"/>
      <c r="Y140" s="495"/>
      <c r="Z140" s="495"/>
      <c r="AA140" s="495"/>
      <c r="AB140" s="495"/>
      <c r="AC140" s="495"/>
      <c r="AD140" s="496"/>
      <c r="AE140" s="485"/>
      <c r="AF140" s="483"/>
      <c r="AG140" s="483"/>
      <c r="AH140" s="484"/>
      <c r="AI140" s="500"/>
      <c r="AJ140" s="664"/>
      <c r="AK140" s="665"/>
      <c r="AL140" s="664"/>
      <c r="AM140" s="665"/>
      <c r="AN140" s="501"/>
      <c r="AO140" s="665"/>
      <c r="AP140" s="502"/>
    </row>
    <row r="141" spans="2:45" ht="20.149999999999999" customHeight="1" x14ac:dyDescent="0.55000000000000004">
      <c r="B141" s="522">
        <v>3</v>
      </c>
      <c r="C141" s="479">
        <v>0.44444444444444398</v>
      </c>
      <c r="D141" s="480"/>
      <c r="E141" s="481"/>
      <c r="F141" s="482"/>
      <c r="G141" s="483"/>
      <c r="H141" s="483"/>
      <c r="I141" s="484"/>
      <c r="J141" s="486" t="s">
        <v>651</v>
      </c>
      <c r="K141" s="487"/>
      <c r="L141" s="487"/>
      <c r="M141" s="487"/>
      <c r="N141" s="487"/>
      <c r="O141" s="487"/>
      <c r="P141" s="488"/>
      <c r="Q141" s="474">
        <v>1</v>
      </c>
      <c r="R141" s="475"/>
      <c r="S141" s="223">
        <v>1</v>
      </c>
      <c r="T141" s="224" t="s">
        <v>135</v>
      </c>
      <c r="U141" s="223">
        <v>1</v>
      </c>
      <c r="V141" s="474">
        <v>2</v>
      </c>
      <c r="W141" s="475"/>
      <c r="X141" s="491" t="s">
        <v>630</v>
      </c>
      <c r="Y141" s="492"/>
      <c r="Z141" s="492"/>
      <c r="AA141" s="492"/>
      <c r="AB141" s="492"/>
      <c r="AC141" s="492"/>
      <c r="AD141" s="493"/>
      <c r="AE141" s="482"/>
      <c r="AF141" s="483"/>
      <c r="AG141" s="483"/>
      <c r="AH141" s="484"/>
      <c r="AI141" s="497" t="s">
        <v>759</v>
      </c>
      <c r="AJ141" s="660"/>
      <c r="AK141" s="661"/>
      <c r="AL141" s="660"/>
      <c r="AM141" s="661"/>
      <c r="AN141" s="498"/>
      <c r="AO141" s="661"/>
      <c r="AP141" s="499"/>
      <c r="AR141" s="68">
        <v>4</v>
      </c>
      <c r="AS141" s="68">
        <v>9</v>
      </c>
    </row>
    <row r="142" spans="2:45" ht="20.149999999999999" customHeight="1" x14ac:dyDescent="0.55000000000000004">
      <c r="B142" s="522"/>
      <c r="C142" s="479"/>
      <c r="D142" s="480"/>
      <c r="E142" s="481"/>
      <c r="F142" s="485"/>
      <c r="G142" s="483"/>
      <c r="H142" s="483"/>
      <c r="I142" s="484"/>
      <c r="J142" s="489"/>
      <c r="K142" s="489"/>
      <c r="L142" s="489"/>
      <c r="M142" s="489"/>
      <c r="N142" s="489"/>
      <c r="O142" s="489"/>
      <c r="P142" s="490"/>
      <c r="Q142" s="476"/>
      <c r="R142" s="477"/>
      <c r="S142" s="221">
        <v>0</v>
      </c>
      <c r="T142" s="222" t="s">
        <v>135</v>
      </c>
      <c r="U142" s="221">
        <v>1</v>
      </c>
      <c r="V142" s="476"/>
      <c r="W142" s="477"/>
      <c r="X142" s="494"/>
      <c r="Y142" s="495"/>
      <c r="Z142" s="495"/>
      <c r="AA142" s="495"/>
      <c r="AB142" s="495"/>
      <c r="AC142" s="495"/>
      <c r="AD142" s="496"/>
      <c r="AE142" s="485"/>
      <c r="AF142" s="483"/>
      <c r="AG142" s="483"/>
      <c r="AH142" s="484"/>
      <c r="AI142" s="500"/>
      <c r="AJ142" s="664"/>
      <c r="AK142" s="665"/>
      <c r="AL142" s="664"/>
      <c r="AM142" s="665"/>
      <c r="AN142" s="501"/>
      <c r="AO142" s="665"/>
      <c r="AP142" s="502"/>
    </row>
    <row r="143" spans="2:45" ht="20.149999999999999" customHeight="1" x14ac:dyDescent="0.55000000000000004">
      <c r="B143" s="522">
        <v>4</v>
      </c>
      <c r="C143" s="479">
        <v>0.47916666666666702</v>
      </c>
      <c r="D143" s="480"/>
      <c r="E143" s="481"/>
      <c r="F143" s="482"/>
      <c r="G143" s="483"/>
      <c r="H143" s="483"/>
      <c r="I143" s="484"/>
      <c r="J143" s="486" t="s">
        <v>638</v>
      </c>
      <c r="K143" s="487"/>
      <c r="L143" s="487"/>
      <c r="M143" s="487"/>
      <c r="N143" s="487"/>
      <c r="O143" s="487"/>
      <c r="P143" s="488"/>
      <c r="Q143" s="474">
        <v>4</v>
      </c>
      <c r="R143" s="475"/>
      <c r="S143" s="223">
        <v>3</v>
      </c>
      <c r="T143" s="224" t="s">
        <v>135</v>
      </c>
      <c r="U143" s="223">
        <v>0</v>
      </c>
      <c r="V143" s="474">
        <v>0</v>
      </c>
      <c r="W143" s="475"/>
      <c r="X143" s="491" t="s">
        <v>662</v>
      </c>
      <c r="Y143" s="492"/>
      <c r="Z143" s="492"/>
      <c r="AA143" s="492"/>
      <c r="AB143" s="492"/>
      <c r="AC143" s="492"/>
      <c r="AD143" s="493"/>
      <c r="AE143" s="482"/>
      <c r="AF143" s="483"/>
      <c r="AG143" s="483"/>
      <c r="AH143" s="484"/>
      <c r="AI143" s="497" t="s">
        <v>729</v>
      </c>
      <c r="AJ143" s="660"/>
      <c r="AK143" s="661"/>
      <c r="AL143" s="660"/>
      <c r="AM143" s="661"/>
      <c r="AN143" s="498"/>
      <c r="AO143" s="661"/>
      <c r="AP143" s="499"/>
      <c r="AR143" s="68">
        <v>5</v>
      </c>
      <c r="AS143" s="68">
        <v>10</v>
      </c>
    </row>
    <row r="144" spans="2:45" ht="20.149999999999999" customHeight="1" x14ac:dyDescent="0.55000000000000004">
      <c r="B144" s="522"/>
      <c r="C144" s="479"/>
      <c r="D144" s="480"/>
      <c r="E144" s="481"/>
      <c r="F144" s="485"/>
      <c r="G144" s="483"/>
      <c r="H144" s="483"/>
      <c r="I144" s="484"/>
      <c r="J144" s="489"/>
      <c r="K144" s="489"/>
      <c r="L144" s="489"/>
      <c r="M144" s="489"/>
      <c r="N144" s="489"/>
      <c r="O144" s="489"/>
      <c r="P144" s="490"/>
      <c r="Q144" s="476"/>
      <c r="R144" s="477"/>
      <c r="S144" s="221">
        <v>1</v>
      </c>
      <c r="T144" s="222" t="s">
        <v>135</v>
      </c>
      <c r="U144" s="221">
        <v>0</v>
      </c>
      <c r="V144" s="476"/>
      <c r="W144" s="477"/>
      <c r="X144" s="494"/>
      <c r="Y144" s="495"/>
      <c r="Z144" s="495"/>
      <c r="AA144" s="495"/>
      <c r="AB144" s="495"/>
      <c r="AC144" s="495"/>
      <c r="AD144" s="496"/>
      <c r="AE144" s="485"/>
      <c r="AF144" s="483"/>
      <c r="AG144" s="483"/>
      <c r="AH144" s="484"/>
      <c r="AI144" s="500"/>
      <c r="AJ144" s="664"/>
      <c r="AK144" s="665"/>
      <c r="AL144" s="664"/>
      <c r="AM144" s="665"/>
      <c r="AN144" s="501"/>
      <c r="AO144" s="665"/>
      <c r="AP144" s="502"/>
    </row>
    <row r="145" spans="1:45" ht="20.149999999999999" customHeight="1" x14ac:dyDescent="0.55000000000000004">
      <c r="B145" s="522">
        <v>5</v>
      </c>
      <c r="C145" s="479">
        <v>0.51388888888888895</v>
      </c>
      <c r="D145" s="480"/>
      <c r="E145" s="481"/>
      <c r="F145" s="482"/>
      <c r="G145" s="483"/>
      <c r="H145" s="483"/>
      <c r="I145" s="484"/>
      <c r="J145" s="486" t="s">
        <v>617</v>
      </c>
      <c r="K145" s="487"/>
      <c r="L145" s="487"/>
      <c r="M145" s="487"/>
      <c r="N145" s="487"/>
      <c r="O145" s="487"/>
      <c r="P145" s="488"/>
      <c r="Q145" s="474">
        <v>2</v>
      </c>
      <c r="R145" s="475"/>
      <c r="S145" s="223">
        <v>1</v>
      </c>
      <c r="T145" s="224" t="s">
        <v>135</v>
      </c>
      <c r="U145" s="223">
        <v>0</v>
      </c>
      <c r="V145" s="474">
        <v>0</v>
      </c>
      <c r="W145" s="475"/>
      <c r="X145" s="491" t="s">
        <v>611</v>
      </c>
      <c r="Y145" s="492"/>
      <c r="Z145" s="492"/>
      <c r="AA145" s="492"/>
      <c r="AB145" s="492"/>
      <c r="AC145" s="492"/>
      <c r="AD145" s="493"/>
      <c r="AE145" s="482"/>
      <c r="AF145" s="483"/>
      <c r="AG145" s="483"/>
      <c r="AH145" s="484"/>
      <c r="AI145" s="497" t="s">
        <v>691</v>
      </c>
      <c r="AJ145" s="660"/>
      <c r="AK145" s="661"/>
      <c r="AL145" s="660"/>
      <c r="AM145" s="661"/>
      <c r="AN145" s="498"/>
      <c r="AO145" s="661"/>
      <c r="AP145" s="499"/>
      <c r="AR145" s="68">
        <v>1</v>
      </c>
      <c r="AS145" s="68">
        <v>6</v>
      </c>
    </row>
    <row r="146" spans="1:45" ht="20.149999999999999" customHeight="1" x14ac:dyDescent="0.55000000000000004">
      <c r="B146" s="522"/>
      <c r="C146" s="479"/>
      <c r="D146" s="480"/>
      <c r="E146" s="481"/>
      <c r="F146" s="485"/>
      <c r="G146" s="483"/>
      <c r="H146" s="483"/>
      <c r="I146" s="484"/>
      <c r="J146" s="489"/>
      <c r="K146" s="489"/>
      <c r="L146" s="489"/>
      <c r="M146" s="489"/>
      <c r="N146" s="489"/>
      <c r="O146" s="489"/>
      <c r="P146" s="490"/>
      <c r="Q146" s="476"/>
      <c r="R146" s="477"/>
      <c r="S146" s="221">
        <v>1</v>
      </c>
      <c r="T146" s="222" t="s">
        <v>135</v>
      </c>
      <c r="U146" s="221">
        <v>0</v>
      </c>
      <c r="V146" s="476"/>
      <c r="W146" s="477"/>
      <c r="X146" s="494"/>
      <c r="Y146" s="495"/>
      <c r="Z146" s="495"/>
      <c r="AA146" s="495"/>
      <c r="AB146" s="495"/>
      <c r="AC146" s="495"/>
      <c r="AD146" s="496"/>
      <c r="AE146" s="485"/>
      <c r="AF146" s="483"/>
      <c r="AG146" s="483"/>
      <c r="AH146" s="484"/>
      <c r="AI146" s="500"/>
      <c r="AJ146" s="664"/>
      <c r="AK146" s="665"/>
      <c r="AL146" s="664"/>
      <c r="AM146" s="665"/>
      <c r="AN146" s="501"/>
      <c r="AO146" s="665"/>
      <c r="AP146" s="502"/>
    </row>
    <row r="147" spans="1:45" ht="20.149999999999999" customHeight="1" x14ac:dyDescent="0.55000000000000004">
      <c r="B147" s="522">
        <v>6</v>
      </c>
      <c r="C147" s="479">
        <v>0.54861111111111105</v>
      </c>
      <c r="D147" s="480"/>
      <c r="E147" s="481"/>
      <c r="F147" s="482"/>
      <c r="G147" s="483"/>
      <c r="H147" s="483"/>
      <c r="I147" s="484"/>
      <c r="J147" s="486"/>
      <c r="K147" s="487"/>
      <c r="L147" s="487"/>
      <c r="M147" s="487"/>
      <c r="N147" s="487"/>
      <c r="O147" s="487"/>
      <c r="P147" s="488"/>
      <c r="Q147" s="474" t="s">
        <v>608</v>
      </c>
      <c r="R147" s="475"/>
      <c r="S147" s="223"/>
      <c r="T147" s="224" t="s">
        <v>135</v>
      </c>
      <c r="U147" s="223"/>
      <c r="V147" s="474" t="s">
        <v>608</v>
      </c>
      <c r="W147" s="475"/>
      <c r="X147" s="491"/>
      <c r="Y147" s="492"/>
      <c r="Z147" s="492"/>
      <c r="AA147" s="492"/>
      <c r="AB147" s="492"/>
      <c r="AC147" s="492"/>
      <c r="AD147" s="493"/>
      <c r="AE147" s="482"/>
      <c r="AF147" s="483"/>
      <c r="AG147" s="483"/>
      <c r="AH147" s="484"/>
      <c r="AI147" s="497" t="s">
        <v>608</v>
      </c>
      <c r="AJ147" s="660"/>
      <c r="AK147" s="661"/>
      <c r="AL147" s="660"/>
      <c r="AM147" s="661"/>
      <c r="AN147" s="498"/>
      <c r="AO147" s="661"/>
      <c r="AP147" s="499"/>
    </row>
    <row r="148" spans="1:45" ht="20.149999999999999" customHeight="1" x14ac:dyDescent="0.55000000000000004">
      <c r="B148" s="522"/>
      <c r="C148" s="479"/>
      <c r="D148" s="480"/>
      <c r="E148" s="481"/>
      <c r="F148" s="485"/>
      <c r="G148" s="483"/>
      <c r="H148" s="483"/>
      <c r="I148" s="484"/>
      <c r="J148" s="489"/>
      <c r="K148" s="489"/>
      <c r="L148" s="489"/>
      <c r="M148" s="489"/>
      <c r="N148" s="489"/>
      <c r="O148" s="489"/>
      <c r="P148" s="490"/>
      <c r="Q148" s="476"/>
      <c r="R148" s="477"/>
      <c r="S148" s="221"/>
      <c r="T148" s="222" t="s">
        <v>135</v>
      </c>
      <c r="U148" s="221"/>
      <c r="V148" s="476"/>
      <c r="W148" s="477"/>
      <c r="X148" s="494"/>
      <c r="Y148" s="495"/>
      <c r="Z148" s="495"/>
      <c r="AA148" s="495"/>
      <c r="AB148" s="495"/>
      <c r="AC148" s="495"/>
      <c r="AD148" s="496"/>
      <c r="AE148" s="485"/>
      <c r="AF148" s="483"/>
      <c r="AG148" s="483"/>
      <c r="AH148" s="484"/>
      <c r="AI148" s="506"/>
      <c r="AJ148" s="662"/>
      <c r="AK148" s="663"/>
      <c r="AL148" s="662"/>
      <c r="AM148" s="663"/>
      <c r="AN148" s="504"/>
      <c r="AO148" s="663"/>
      <c r="AP148" s="505"/>
    </row>
    <row r="149" spans="1:45" ht="20.149999999999999" customHeight="1" x14ac:dyDescent="0.55000000000000004">
      <c r="B149" s="521">
        <v>7</v>
      </c>
      <c r="C149" s="513">
        <v>0.58333333333333304</v>
      </c>
      <c r="D149" s="514"/>
      <c r="E149" s="515"/>
      <c r="F149" s="528"/>
      <c r="G149" s="501"/>
      <c r="H149" s="501"/>
      <c r="I149" s="502"/>
      <c r="J149" s="532"/>
      <c r="K149" s="533"/>
      <c r="L149" s="533"/>
      <c r="M149" s="533"/>
      <c r="N149" s="533"/>
      <c r="O149" s="533"/>
      <c r="P149" s="534"/>
      <c r="Q149" s="519" t="s">
        <v>608</v>
      </c>
      <c r="R149" s="520"/>
      <c r="S149" s="219"/>
      <c r="T149" s="220" t="s">
        <v>135</v>
      </c>
      <c r="U149" s="219"/>
      <c r="V149" s="519" t="s">
        <v>608</v>
      </c>
      <c r="W149" s="520"/>
      <c r="X149" s="537"/>
      <c r="Y149" s="538"/>
      <c r="Z149" s="538"/>
      <c r="AA149" s="538"/>
      <c r="AB149" s="538"/>
      <c r="AC149" s="538"/>
      <c r="AD149" s="539"/>
      <c r="AE149" s="528"/>
      <c r="AF149" s="501"/>
      <c r="AG149" s="501"/>
      <c r="AH149" s="502"/>
      <c r="AI149" s="497"/>
      <c r="AJ149" s="498"/>
      <c r="AK149" s="498"/>
      <c r="AL149" s="498"/>
      <c r="AM149" s="498"/>
      <c r="AN149" s="498"/>
      <c r="AO149" s="498"/>
      <c r="AP149" s="499"/>
    </row>
    <row r="150" spans="1:45" ht="20.149999999999999" customHeight="1" thickBot="1" x14ac:dyDescent="0.6">
      <c r="B150" s="567"/>
      <c r="C150" s="543"/>
      <c r="D150" s="544"/>
      <c r="E150" s="545"/>
      <c r="F150" s="529"/>
      <c r="G150" s="530"/>
      <c r="H150" s="530"/>
      <c r="I150" s="531"/>
      <c r="J150" s="535"/>
      <c r="K150" s="535"/>
      <c r="L150" s="535"/>
      <c r="M150" s="535"/>
      <c r="N150" s="535"/>
      <c r="O150" s="535"/>
      <c r="P150" s="536"/>
      <c r="Q150" s="526"/>
      <c r="R150" s="527"/>
      <c r="S150" s="225"/>
      <c r="T150" s="226" t="s">
        <v>135</v>
      </c>
      <c r="U150" s="225"/>
      <c r="V150" s="526"/>
      <c r="W150" s="527"/>
      <c r="X150" s="540"/>
      <c r="Y150" s="541"/>
      <c r="Z150" s="541"/>
      <c r="AA150" s="541"/>
      <c r="AB150" s="541"/>
      <c r="AC150" s="541"/>
      <c r="AD150" s="542"/>
      <c r="AE150" s="529"/>
      <c r="AF150" s="530"/>
      <c r="AG150" s="530"/>
      <c r="AH150" s="531"/>
      <c r="AI150" s="546"/>
      <c r="AJ150" s="547"/>
      <c r="AK150" s="547"/>
      <c r="AL150" s="547"/>
      <c r="AM150" s="547"/>
      <c r="AN150" s="547"/>
      <c r="AO150" s="547"/>
      <c r="AP150" s="548"/>
    </row>
    <row r="151" spans="1:45" s="67" customFormat="1" ht="15.75" customHeight="1" thickBot="1" x14ac:dyDescent="0.6">
      <c r="A151" s="71"/>
      <c r="B151" s="72"/>
      <c r="C151" s="73"/>
      <c r="D151" s="73"/>
      <c r="E151" s="73"/>
      <c r="F151" s="72"/>
      <c r="G151" s="72"/>
      <c r="H151" s="72"/>
      <c r="I151" s="72"/>
      <c r="J151" s="72"/>
      <c r="K151" s="74"/>
      <c r="L151" s="74"/>
      <c r="M151" s="75"/>
      <c r="N151" s="76"/>
      <c r="O151" s="75"/>
      <c r="P151" s="74"/>
      <c r="Q151" s="74"/>
      <c r="R151" s="72"/>
      <c r="S151" s="72"/>
      <c r="T151" s="72"/>
      <c r="U151" s="72"/>
      <c r="V151" s="72"/>
      <c r="W151" s="79"/>
      <c r="X151" s="79"/>
      <c r="Y151" s="79"/>
      <c r="Z151" s="79"/>
      <c r="AA151" s="79"/>
      <c r="AB151" s="79"/>
      <c r="AC151" s="71"/>
    </row>
    <row r="152" spans="1:45" ht="20.25" customHeight="1" thickBot="1" x14ac:dyDescent="0.6">
      <c r="D152" s="596" t="s">
        <v>136</v>
      </c>
      <c r="E152" s="597"/>
      <c r="F152" s="597"/>
      <c r="G152" s="597"/>
      <c r="H152" s="597"/>
      <c r="I152" s="597"/>
      <c r="J152" s="597" t="s">
        <v>132</v>
      </c>
      <c r="K152" s="597"/>
      <c r="L152" s="597"/>
      <c r="M152" s="597"/>
      <c r="N152" s="597"/>
      <c r="O152" s="597"/>
      <c r="P152" s="597"/>
      <c r="Q152" s="597"/>
      <c r="R152" s="598" t="s">
        <v>137</v>
      </c>
      <c r="S152" s="598"/>
      <c r="T152" s="598"/>
      <c r="U152" s="598"/>
      <c r="V152" s="598"/>
      <c r="W152" s="598"/>
      <c r="X152" s="598"/>
      <c r="Y152" s="598"/>
      <c r="Z152" s="598"/>
      <c r="AA152" s="599" t="s">
        <v>138</v>
      </c>
      <c r="AB152" s="599"/>
      <c r="AC152" s="599"/>
      <c r="AD152" s="599" t="s">
        <v>139</v>
      </c>
      <c r="AE152" s="599"/>
      <c r="AF152" s="599"/>
      <c r="AG152" s="599"/>
      <c r="AH152" s="599"/>
      <c r="AI152" s="599"/>
      <c r="AJ152" s="599"/>
      <c r="AK152" s="599"/>
      <c r="AL152" s="599"/>
      <c r="AM152" s="600"/>
    </row>
    <row r="153" spans="1:45" ht="30" customHeight="1" x14ac:dyDescent="0.55000000000000004">
      <c r="D153" s="601" t="s">
        <v>140</v>
      </c>
      <c r="E153" s="602"/>
      <c r="F153" s="602"/>
      <c r="G153" s="602"/>
      <c r="H153" s="602"/>
      <c r="I153" s="602"/>
      <c r="J153" s="602"/>
      <c r="K153" s="602"/>
      <c r="L153" s="602"/>
      <c r="M153" s="602"/>
      <c r="N153" s="602"/>
      <c r="O153" s="602"/>
      <c r="P153" s="602"/>
      <c r="Q153" s="602"/>
      <c r="R153" s="603"/>
      <c r="S153" s="603"/>
      <c r="T153" s="603"/>
      <c r="U153" s="603"/>
      <c r="V153" s="603"/>
      <c r="W153" s="603"/>
      <c r="X153" s="603"/>
      <c r="Y153" s="603"/>
      <c r="Z153" s="603"/>
      <c r="AA153" s="604"/>
      <c r="AB153" s="604"/>
      <c r="AC153" s="604"/>
      <c r="AD153" s="605"/>
      <c r="AE153" s="605"/>
      <c r="AF153" s="605"/>
      <c r="AG153" s="605"/>
      <c r="AH153" s="605"/>
      <c r="AI153" s="605"/>
      <c r="AJ153" s="605"/>
      <c r="AK153" s="605"/>
      <c r="AL153" s="605"/>
      <c r="AM153" s="606"/>
    </row>
    <row r="154" spans="1:45" ht="30" customHeight="1" x14ac:dyDescent="0.55000000000000004">
      <c r="D154" s="584" t="s">
        <v>140</v>
      </c>
      <c r="E154" s="585"/>
      <c r="F154" s="585"/>
      <c r="G154" s="585"/>
      <c r="H154" s="585"/>
      <c r="I154" s="585"/>
      <c r="J154" s="585"/>
      <c r="K154" s="585"/>
      <c r="L154" s="585"/>
      <c r="M154" s="585"/>
      <c r="N154" s="585"/>
      <c r="O154" s="585"/>
      <c r="P154" s="585"/>
      <c r="Q154" s="585"/>
      <c r="R154" s="586"/>
      <c r="S154" s="586"/>
      <c r="T154" s="586"/>
      <c r="U154" s="586"/>
      <c r="V154" s="586"/>
      <c r="W154" s="586"/>
      <c r="X154" s="586"/>
      <c r="Y154" s="586"/>
      <c r="Z154" s="586"/>
      <c r="AA154" s="587"/>
      <c r="AB154" s="587"/>
      <c r="AC154" s="587"/>
      <c r="AD154" s="588"/>
      <c r="AE154" s="588"/>
      <c r="AF154" s="588"/>
      <c r="AG154" s="588"/>
      <c r="AH154" s="588"/>
      <c r="AI154" s="588"/>
      <c r="AJ154" s="588"/>
      <c r="AK154" s="588"/>
      <c r="AL154" s="588"/>
      <c r="AM154" s="589"/>
    </row>
    <row r="155" spans="1:45" ht="30" customHeight="1" thickBot="1" x14ac:dyDescent="0.6">
      <c r="D155" s="590" t="s">
        <v>140</v>
      </c>
      <c r="E155" s="591"/>
      <c r="F155" s="591"/>
      <c r="G155" s="591"/>
      <c r="H155" s="591"/>
      <c r="I155" s="591"/>
      <c r="J155" s="591"/>
      <c r="K155" s="591"/>
      <c r="L155" s="591"/>
      <c r="M155" s="591"/>
      <c r="N155" s="591"/>
      <c r="O155" s="591"/>
      <c r="P155" s="591"/>
      <c r="Q155" s="591"/>
      <c r="R155" s="592"/>
      <c r="S155" s="592"/>
      <c r="T155" s="592"/>
      <c r="U155" s="592"/>
      <c r="V155" s="592"/>
      <c r="W155" s="592"/>
      <c r="X155" s="592"/>
      <c r="Y155" s="592"/>
      <c r="Z155" s="592"/>
      <c r="AA155" s="593"/>
      <c r="AB155" s="593"/>
      <c r="AC155" s="593"/>
      <c r="AD155" s="594"/>
      <c r="AE155" s="594"/>
      <c r="AF155" s="594"/>
      <c r="AG155" s="594"/>
      <c r="AH155" s="594"/>
      <c r="AI155" s="594"/>
      <c r="AJ155" s="594"/>
      <c r="AK155" s="594"/>
      <c r="AL155" s="594"/>
      <c r="AM155" s="595"/>
    </row>
  </sheetData>
  <mergeCells count="768">
    <mergeCell ref="C3:F3"/>
    <mergeCell ref="G3:O3"/>
    <mergeCell ref="P3:S3"/>
    <mergeCell ref="T3:AB3"/>
    <mergeCell ref="AC3:AF3"/>
    <mergeCell ref="AG3:AL3"/>
    <mergeCell ref="AM3:AO3"/>
    <mergeCell ref="C5:D5"/>
    <mergeCell ref="E5:N5"/>
    <mergeCell ref="Q5:R5"/>
    <mergeCell ref="S5:AB5"/>
    <mergeCell ref="AE5:AF5"/>
    <mergeCell ref="AG5:AP5"/>
    <mergeCell ref="C6:D6"/>
    <mergeCell ref="E6:N6"/>
    <mergeCell ref="Q6:R6"/>
    <mergeCell ref="S6:AB6"/>
    <mergeCell ref="AE6:AF6"/>
    <mergeCell ref="AG6:AP6"/>
    <mergeCell ref="C7:D7"/>
    <mergeCell ref="E7:N7"/>
    <mergeCell ref="Q7:R7"/>
    <mergeCell ref="S7:AB7"/>
    <mergeCell ref="AE7:AF7"/>
    <mergeCell ref="AG7:AP7"/>
    <mergeCell ref="C8:D8"/>
    <mergeCell ref="E8:N8"/>
    <mergeCell ref="Q8:R8"/>
    <mergeCell ref="S8:AB8"/>
    <mergeCell ref="AE8:AF8"/>
    <mergeCell ref="AG8:AP8"/>
    <mergeCell ref="C9:D9"/>
    <mergeCell ref="E9:N9"/>
    <mergeCell ref="Q9:R9"/>
    <mergeCell ref="S9:AB9"/>
    <mergeCell ref="AE9:AF9"/>
    <mergeCell ref="AG9:AP9"/>
    <mergeCell ref="C12:E12"/>
    <mergeCell ref="F12:I12"/>
    <mergeCell ref="J12:P12"/>
    <mergeCell ref="Q12:W12"/>
    <mergeCell ref="X12:AD12"/>
    <mergeCell ref="AE12:AH12"/>
    <mergeCell ref="AI12:AP12"/>
    <mergeCell ref="D28:I28"/>
    <mergeCell ref="J28:Q28"/>
    <mergeCell ref="R28:Z28"/>
    <mergeCell ref="AA28:AC28"/>
    <mergeCell ref="AD28:AM28"/>
    <mergeCell ref="AE23:AH24"/>
    <mergeCell ref="J21:P22"/>
    <mergeCell ref="X21:AD22"/>
    <mergeCell ref="C23:E24"/>
    <mergeCell ref="F23:I24"/>
    <mergeCell ref="C21:E22"/>
    <mergeCell ref="D29:I29"/>
    <mergeCell ref="J29:Q29"/>
    <mergeCell ref="R29:Z29"/>
    <mergeCell ref="AA29:AC29"/>
    <mergeCell ref="AD29:AM29"/>
    <mergeCell ref="D30:I30"/>
    <mergeCell ref="J30:Q30"/>
    <mergeCell ref="R30:Z30"/>
    <mergeCell ref="AA30:AC30"/>
    <mergeCell ref="AD30:AM30"/>
    <mergeCell ref="D31:I31"/>
    <mergeCell ref="J31:Q31"/>
    <mergeCell ref="R31:Z31"/>
    <mergeCell ref="AA31:AC31"/>
    <mergeCell ref="AD31:AM31"/>
    <mergeCell ref="C34:F34"/>
    <mergeCell ref="G34:O34"/>
    <mergeCell ref="P34:S34"/>
    <mergeCell ref="T34:AB34"/>
    <mergeCell ref="AC34:AF34"/>
    <mergeCell ref="AG34:AL34"/>
    <mergeCell ref="AM34:AO34"/>
    <mergeCell ref="C36:D36"/>
    <mergeCell ref="E36:N36"/>
    <mergeCell ref="Q36:R36"/>
    <mergeCell ref="S36:AB36"/>
    <mergeCell ref="AE36:AF36"/>
    <mergeCell ref="AG36:AP36"/>
    <mergeCell ref="C37:D37"/>
    <mergeCell ref="E37:N37"/>
    <mergeCell ref="Q37:R37"/>
    <mergeCell ref="S37:AB37"/>
    <mergeCell ref="AE37:AF37"/>
    <mergeCell ref="AG37:AP37"/>
    <mergeCell ref="C38:D38"/>
    <mergeCell ref="E38:N38"/>
    <mergeCell ref="Q38:R38"/>
    <mergeCell ref="S38:AB38"/>
    <mergeCell ref="AE38:AF38"/>
    <mergeCell ref="AG38:AP38"/>
    <mergeCell ref="C39:D39"/>
    <mergeCell ref="E39:N39"/>
    <mergeCell ref="Q39:R39"/>
    <mergeCell ref="S39:AB39"/>
    <mergeCell ref="AE39:AF39"/>
    <mergeCell ref="AG39:AP39"/>
    <mergeCell ref="C40:D40"/>
    <mergeCell ref="E40:N40"/>
    <mergeCell ref="Q40:R40"/>
    <mergeCell ref="S40:AB40"/>
    <mergeCell ref="AE40:AF40"/>
    <mergeCell ref="AG40:AP40"/>
    <mergeCell ref="C43:E43"/>
    <mergeCell ref="F43:I43"/>
    <mergeCell ref="J43:P43"/>
    <mergeCell ref="Q43:W43"/>
    <mergeCell ref="X43:AD43"/>
    <mergeCell ref="AE43:AH43"/>
    <mergeCell ref="AI43:AP43"/>
    <mergeCell ref="R62:Z62"/>
    <mergeCell ref="AA62:AC62"/>
    <mergeCell ref="AD62:AM62"/>
    <mergeCell ref="D59:I59"/>
    <mergeCell ref="J59:Q59"/>
    <mergeCell ref="R59:Z59"/>
    <mergeCell ref="AA59:AC59"/>
    <mergeCell ref="AD59:AM59"/>
    <mergeCell ref="D60:I60"/>
    <mergeCell ref="J60:Q60"/>
    <mergeCell ref="R60:Z60"/>
    <mergeCell ref="AA60:AC60"/>
    <mergeCell ref="AD60:AM60"/>
    <mergeCell ref="BZ67:CI67"/>
    <mergeCell ref="C65:F65"/>
    <mergeCell ref="G65:O65"/>
    <mergeCell ref="P65:S65"/>
    <mergeCell ref="T65:AB65"/>
    <mergeCell ref="AC65:AF65"/>
    <mergeCell ref="AG65:AL65"/>
    <mergeCell ref="AM65:AO65"/>
    <mergeCell ref="AV65:AY65"/>
    <mergeCell ref="AZ65:BH65"/>
    <mergeCell ref="AX68:BG68"/>
    <mergeCell ref="BJ68:BK68"/>
    <mergeCell ref="BI65:BL65"/>
    <mergeCell ref="BM65:BU65"/>
    <mergeCell ref="BV65:BY65"/>
    <mergeCell ref="C67:D67"/>
    <mergeCell ref="E67:N67"/>
    <mergeCell ref="Q67:R67"/>
    <mergeCell ref="S67:AB67"/>
    <mergeCell ref="AE67:AF67"/>
    <mergeCell ref="AG67:AP67"/>
    <mergeCell ref="AV67:AW67"/>
    <mergeCell ref="AX67:BG67"/>
    <mergeCell ref="BJ67:BK67"/>
    <mergeCell ref="BL67:BU67"/>
    <mergeCell ref="BX67:BY67"/>
    <mergeCell ref="AX70:BG70"/>
    <mergeCell ref="BJ70:BK70"/>
    <mergeCell ref="BL68:BU68"/>
    <mergeCell ref="BX68:BY68"/>
    <mergeCell ref="BZ68:CI68"/>
    <mergeCell ref="C69:D69"/>
    <mergeCell ref="E69:N69"/>
    <mergeCell ref="Q69:R69"/>
    <mergeCell ref="S69:AB69"/>
    <mergeCell ref="AE69:AF69"/>
    <mergeCell ref="AG69:AP69"/>
    <mergeCell ref="AV69:AW69"/>
    <mergeCell ref="AX69:BG69"/>
    <mergeCell ref="BJ69:BK69"/>
    <mergeCell ref="BL69:BU69"/>
    <mergeCell ref="BX69:BY69"/>
    <mergeCell ref="BZ69:CI69"/>
    <mergeCell ref="C68:D68"/>
    <mergeCell ref="E68:N68"/>
    <mergeCell ref="Q68:R68"/>
    <mergeCell ref="S68:AB68"/>
    <mergeCell ref="AE68:AF68"/>
    <mergeCell ref="AG68:AP68"/>
    <mergeCell ref="AV68:AW68"/>
    <mergeCell ref="AV74:AX74"/>
    <mergeCell ref="AY74:BB74"/>
    <mergeCell ref="BL70:BU70"/>
    <mergeCell ref="BX70:BY70"/>
    <mergeCell ref="BZ70:CI70"/>
    <mergeCell ref="C71:D71"/>
    <mergeCell ref="E71:N71"/>
    <mergeCell ref="Q71:R71"/>
    <mergeCell ref="S71:AB71"/>
    <mergeCell ref="AE71:AF71"/>
    <mergeCell ref="AG71:AP71"/>
    <mergeCell ref="AV71:AW71"/>
    <mergeCell ref="AX71:BG71"/>
    <mergeCell ref="BJ71:BK71"/>
    <mergeCell ref="BL71:BU71"/>
    <mergeCell ref="BX71:BY71"/>
    <mergeCell ref="BZ71:CI71"/>
    <mergeCell ref="C70:D70"/>
    <mergeCell ref="E70:N70"/>
    <mergeCell ref="Q70:R70"/>
    <mergeCell ref="S70:AB70"/>
    <mergeCell ref="AE70:AF70"/>
    <mergeCell ref="AG70:AP70"/>
    <mergeCell ref="AV70:AW70"/>
    <mergeCell ref="BC74:BI74"/>
    <mergeCell ref="BJ74:BP74"/>
    <mergeCell ref="BQ74:BW74"/>
    <mergeCell ref="BX74:CA74"/>
    <mergeCell ref="CB74:CI74"/>
    <mergeCell ref="D90:I90"/>
    <mergeCell ref="J90:Q90"/>
    <mergeCell ref="R90:Z90"/>
    <mergeCell ref="AA90:AC90"/>
    <mergeCell ref="AD90:AM90"/>
    <mergeCell ref="AW90:BB90"/>
    <mergeCell ref="BC90:BJ90"/>
    <mergeCell ref="BK90:BS90"/>
    <mergeCell ref="BT90:BV90"/>
    <mergeCell ref="BW90:CF90"/>
    <mergeCell ref="AI87:AP88"/>
    <mergeCell ref="AI85:AP86"/>
    <mergeCell ref="F75:I76"/>
    <mergeCell ref="J75:P76"/>
    <mergeCell ref="X75:AD76"/>
    <mergeCell ref="F79:I80"/>
    <mergeCell ref="J79:P80"/>
    <mergeCell ref="X79:AD80"/>
    <mergeCell ref="F81:I82"/>
    <mergeCell ref="BW91:CF91"/>
    <mergeCell ref="D92:I92"/>
    <mergeCell ref="J92:Q92"/>
    <mergeCell ref="R92:Z92"/>
    <mergeCell ref="AA92:AC92"/>
    <mergeCell ref="AD92:AM92"/>
    <mergeCell ref="AW92:BB92"/>
    <mergeCell ref="BC92:BJ92"/>
    <mergeCell ref="BK92:BS92"/>
    <mergeCell ref="BT92:BV92"/>
    <mergeCell ref="BW92:CF92"/>
    <mergeCell ref="D91:I91"/>
    <mergeCell ref="J91:Q91"/>
    <mergeCell ref="R91:Z91"/>
    <mergeCell ref="AA91:AC91"/>
    <mergeCell ref="AD91:AM91"/>
    <mergeCell ref="AW91:BB91"/>
    <mergeCell ref="BC91:BJ91"/>
    <mergeCell ref="BK91:BS91"/>
    <mergeCell ref="BT91:BV91"/>
    <mergeCell ref="BW93:CF93"/>
    <mergeCell ref="C96:F96"/>
    <mergeCell ref="G96:O96"/>
    <mergeCell ref="P96:S96"/>
    <mergeCell ref="T96:AB96"/>
    <mergeCell ref="AC96:AF96"/>
    <mergeCell ref="AG96:AL96"/>
    <mergeCell ref="AM96:AO96"/>
    <mergeCell ref="C98:D98"/>
    <mergeCell ref="E98:N98"/>
    <mergeCell ref="Q98:R98"/>
    <mergeCell ref="S98:AB98"/>
    <mergeCell ref="AE98:AF98"/>
    <mergeCell ref="AG98:AP98"/>
    <mergeCell ref="D93:I93"/>
    <mergeCell ref="J93:Q93"/>
    <mergeCell ref="R93:Z93"/>
    <mergeCell ref="AA93:AC93"/>
    <mergeCell ref="AD93:AM93"/>
    <mergeCell ref="AW93:BB93"/>
    <mergeCell ref="BC93:BJ93"/>
    <mergeCell ref="BK93:BS93"/>
    <mergeCell ref="BT93:BV93"/>
    <mergeCell ref="C99:D99"/>
    <mergeCell ref="E99:N99"/>
    <mergeCell ref="Q99:R99"/>
    <mergeCell ref="S99:AB99"/>
    <mergeCell ref="AE99:AF99"/>
    <mergeCell ref="AG99:AP99"/>
    <mergeCell ref="C100:D100"/>
    <mergeCell ref="E100:N100"/>
    <mergeCell ref="Q100:R100"/>
    <mergeCell ref="S100:AB100"/>
    <mergeCell ref="AE100:AF100"/>
    <mergeCell ref="AG100:AP100"/>
    <mergeCell ref="C101:D101"/>
    <mergeCell ref="E101:N101"/>
    <mergeCell ref="Q101:R101"/>
    <mergeCell ref="S101:AB101"/>
    <mergeCell ref="AE101:AF101"/>
    <mergeCell ref="AG101:AP101"/>
    <mergeCell ref="C102:D102"/>
    <mergeCell ref="E102:N102"/>
    <mergeCell ref="Q102:R102"/>
    <mergeCell ref="S102:AB102"/>
    <mergeCell ref="AE102:AF102"/>
    <mergeCell ref="AG102:AP102"/>
    <mergeCell ref="AI105:AP105"/>
    <mergeCell ref="D121:I121"/>
    <mergeCell ref="J121:Q121"/>
    <mergeCell ref="R121:Z121"/>
    <mergeCell ref="AA121:AC121"/>
    <mergeCell ref="AD121:AM121"/>
    <mergeCell ref="AI106:AP107"/>
    <mergeCell ref="AI110:AP111"/>
    <mergeCell ref="F106:I107"/>
    <mergeCell ref="AE108:AH109"/>
    <mergeCell ref="Q108:R109"/>
    <mergeCell ref="V108:W109"/>
    <mergeCell ref="C108:E109"/>
    <mergeCell ref="AI108:AP109"/>
    <mergeCell ref="C110:E111"/>
    <mergeCell ref="F110:I111"/>
    <mergeCell ref="C114:E115"/>
    <mergeCell ref="F114:I115"/>
    <mergeCell ref="C112:E113"/>
    <mergeCell ref="F112:I113"/>
    <mergeCell ref="V110:W111"/>
    <mergeCell ref="J110:P111"/>
    <mergeCell ref="X110:AD111"/>
    <mergeCell ref="D122:I122"/>
    <mergeCell ref="J122:Q122"/>
    <mergeCell ref="R122:Z122"/>
    <mergeCell ref="AA122:AC122"/>
    <mergeCell ref="AD122:AM122"/>
    <mergeCell ref="D123:I123"/>
    <mergeCell ref="J123:Q123"/>
    <mergeCell ref="R123:Z123"/>
    <mergeCell ref="AA123:AC123"/>
    <mergeCell ref="AD123:AM123"/>
    <mergeCell ref="D124:I124"/>
    <mergeCell ref="J124:Q124"/>
    <mergeCell ref="R124:Z124"/>
    <mergeCell ref="AA124:AC124"/>
    <mergeCell ref="AD124:AM124"/>
    <mergeCell ref="C127:F127"/>
    <mergeCell ref="G127:O127"/>
    <mergeCell ref="P127:S127"/>
    <mergeCell ref="T127:AB127"/>
    <mergeCell ref="AC127:AF127"/>
    <mergeCell ref="AG127:AL127"/>
    <mergeCell ref="AM127:AO127"/>
    <mergeCell ref="A125:AQ126"/>
    <mergeCell ref="C129:D129"/>
    <mergeCell ref="E129:N129"/>
    <mergeCell ref="Q129:R129"/>
    <mergeCell ref="S129:AB129"/>
    <mergeCell ref="AE129:AF129"/>
    <mergeCell ref="AG129:AP129"/>
    <mergeCell ref="C130:D130"/>
    <mergeCell ref="E130:N130"/>
    <mergeCell ref="Q130:R130"/>
    <mergeCell ref="S130:AB130"/>
    <mergeCell ref="AE130:AF130"/>
    <mergeCell ref="AG130:AP130"/>
    <mergeCell ref="C131:D131"/>
    <mergeCell ref="E131:N131"/>
    <mergeCell ref="Q131:R131"/>
    <mergeCell ref="S131:AB131"/>
    <mergeCell ref="AE131:AF131"/>
    <mergeCell ref="AG131:AP131"/>
    <mergeCell ref="C132:D132"/>
    <mergeCell ref="E132:N132"/>
    <mergeCell ref="Q132:R132"/>
    <mergeCell ref="S132:AB132"/>
    <mergeCell ref="AE132:AF132"/>
    <mergeCell ref="AG132:AP132"/>
    <mergeCell ref="C133:D133"/>
    <mergeCell ref="E133:N133"/>
    <mergeCell ref="Q133:R133"/>
    <mergeCell ref="S133:AB133"/>
    <mergeCell ref="AE133:AF133"/>
    <mergeCell ref="AG133:AP133"/>
    <mergeCell ref="C136:E136"/>
    <mergeCell ref="F136:I136"/>
    <mergeCell ref="J136:P136"/>
    <mergeCell ref="Q136:W136"/>
    <mergeCell ref="X136:AD136"/>
    <mergeCell ref="AE136:AH136"/>
    <mergeCell ref="AI136:AP136"/>
    <mergeCell ref="D152:I152"/>
    <mergeCell ref="J152:Q152"/>
    <mergeCell ref="R152:Z152"/>
    <mergeCell ref="AA152:AC152"/>
    <mergeCell ref="AD152:AM152"/>
    <mergeCell ref="D153:I153"/>
    <mergeCell ref="J153:Q153"/>
    <mergeCell ref="R153:Z153"/>
    <mergeCell ref="AA153:AC153"/>
    <mergeCell ref="AD153:AM153"/>
    <mergeCell ref="D154:I154"/>
    <mergeCell ref="J154:Q154"/>
    <mergeCell ref="R154:Z154"/>
    <mergeCell ref="AA154:AC154"/>
    <mergeCell ref="AD154:AM154"/>
    <mergeCell ref="D155:I155"/>
    <mergeCell ref="J155:Q155"/>
    <mergeCell ref="R155:Z155"/>
    <mergeCell ref="AA155:AC155"/>
    <mergeCell ref="AD155:AM155"/>
    <mergeCell ref="B13:B14"/>
    <mergeCell ref="B15:B16"/>
    <mergeCell ref="B17:B18"/>
    <mergeCell ref="B19:B20"/>
    <mergeCell ref="B21:B22"/>
    <mergeCell ref="B23:B24"/>
    <mergeCell ref="B25:B26"/>
    <mergeCell ref="B44:B45"/>
    <mergeCell ref="B46:B47"/>
    <mergeCell ref="B48:B49"/>
    <mergeCell ref="B50:B51"/>
    <mergeCell ref="B52:B53"/>
    <mergeCell ref="B54:B55"/>
    <mergeCell ref="B56:B57"/>
    <mergeCell ref="B75:B76"/>
    <mergeCell ref="B77:B78"/>
    <mergeCell ref="B79:B80"/>
    <mergeCell ref="B81:B82"/>
    <mergeCell ref="A63:AQ64"/>
    <mergeCell ref="C74:E74"/>
    <mergeCell ref="F74:I74"/>
    <mergeCell ref="J74:P74"/>
    <mergeCell ref="Q74:W74"/>
    <mergeCell ref="X74:AD74"/>
    <mergeCell ref="AE74:AH74"/>
    <mergeCell ref="AI74:AP74"/>
    <mergeCell ref="D61:I61"/>
    <mergeCell ref="J61:Q61"/>
    <mergeCell ref="R61:Z61"/>
    <mergeCell ref="AA61:AC61"/>
    <mergeCell ref="AD61:AM61"/>
    <mergeCell ref="D62:I62"/>
    <mergeCell ref="J62:Q62"/>
    <mergeCell ref="B83:B84"/>
    <mergeCell ref="B85:B86"/>
    <mergeCell ref="B87:B88"/>
    <mergeCell ref="B106:B107"/>
    <mergeCell ref="B108:B109"/>
    <mergeCell ref="B110:B111"/>
    <mergeCell ref="B112:B113"/>
    <mergeCell ref="B114:B115"/>
    <mergeCell ref="B116:B117"/>
    <mergeCell ref="B118:B119"/>
    <mergeCell ref="B137:B138"/>
    <mergeCell ref="B139:B140"/>
    <mergeCell ref="B141:B142"/>
    <mergeCell ref="B143:B144"/>
    <mergeCell ref="B145:B146"/>
    <mergeCell ref="B147:B148"/>
    <mergeCell ref="B149:B150"/>
    <mergeCell ref="AU75:AU76"/>
    <mergeCell ref="AU77:AU78"/>
    <mergeCell ref="AU79:AU80"/>
    <mergeCell ref="AU81:AU82"/>
    <mergeCell ref="AU83:AU84"/>
    <mergeCell ref="AU85:AU86"/>
    <mergeCell ref="AU87:AU88"/>
    <mergeCell ref="AI137:AP138"/>
    <mergeCell ref="AI75:AP76"/>
    <mergeCell ref="AI77:AP78"/>
    <mergeCell ref="AI79:AP80"/>
    <mergeCell ref="J77:P78"/>
    <mergeCell ref="X77:AD78"/>
    <mergeCell ref="AI118:AP119"/>
    <mergeCell ref="AI83:AP84"/>
    <mergeCell ref="AI81:AP82"/>
    <mergeCell ref="C46:E47"/>
    <mergeCell ref="Q46:R47"/>
    <mergeCell ref="V46:W47"/>
    <mergeCell ref="C116:E117"/>
    <mergeCell ref="F116:I117"/>
    <mergeCell ref="Q145:R146"/>
    <mergeCell ref="V145:W146"/>
    <mergeCell ref="J87:P88"/>
    <mergeCell ref="X87:AD88"/>
    <mergeCell ref="J83:P84"/>
    <mergeCell ref="X83:AD84"/>
    <mergeCell ref="F85:I86"/>
    <mergeCell ref="C118:E119"/>
    <mergeCell ref="F118:I119"/>
    <mergeCell ref="F77:I78"/>
    <mergeCell ref="F83:I84"/>
    <mergeCell ref="A94:AQ95"/>
    <mergeCell ref="AI56:AP57"/>
    <mergeCell ref="V56:W57"/>
    <mergeCell ref="F87:I88"/>
    <mergeCell ref="C106:E107"/>
    <mergeCell ref="J85:P86"/>
    <mergeCell ref="X85:AD86"/>
    <mergeCell ref="AI112:AP113"/>
    <mergeCell ref="C145:E146"/>
    <mergeCell ref="F145:I146"/>
    <mergeCell ref="Q141:R142"/>
    <mergeCell ref="AI141:AP142"/>
    <mergeCell ref="J145:P146"/>
    <mergeCell ref="X145:AD146"/>
    <mergeCell ref="AE149:AH150"/>
    <mergeCell ref="AI149:AP150"/>
    <mergeCell ref="V147:W148"/>
    <mergeCell ref="J147:P148"/>
    <mergeCell ref="X147:AD148"/>
    <mergeCell ref="AE147:AH148"/>
    <mergeCell ref="AI147:AP148"/>
    <mergeCell ref="J149:P150"/>
    <mergeCell ref="X149:AD150"/>
    <mergeCell ref="V149:W150"/>
    <mergeCell ref="AE145:AH146"/>
    <mergeCell ref="C149:E150"/>
    <mergeCell ref="F149:I150"/>
    <mergeCell ref="Q149:R150"/>
    <mergeCell ref="C147:E148"/>
    <mergeCell ref="F147:I148"/>
    <mergeCell ref="Q147:R148"/>
    <mergeCell ref="AI143:AP144"/>
    <mergeCell ref="AI145:AP146"/>
    <mergeCell ref="V141:W142"/>
    <mergeCell ref="AE141:AH142"/>
    <mergeCell ref="V143:W144"/>
    <mergeCell ref="AE143:AH144"/>
    <mergeCell ref="AE139:AH140"/>
    <mergeCell ref="AI139:AP140"/>
    <mergeCell ref="Q139:R140"/>
    <mergeCell ref="V139:W140"/>
    <mergeCell ref="C143:E144"/>
    <mergeCell ref="F143:I144"/>
    <mergeCell ref="J143:P144"/>
    <mergeCell ref="X143:AD144"/>
    <mergeCell ref="Q143:R144"/>
    <mergeCell ref="C141:E142"/>
    <mergeCell ref="F141:I142"/>
    <mergeCell ref="J141:P142"/>
    <mergeCell ref="X141:AD142"/>
    <mergeCell ref="F137:I138"/>
    <mergeCell ref="J137:P138"/>
    <mergeCell ref="X137:AD138"/>
    <mergeCell ref="Q137:R138"/>
    <mergeCell ref="V137:W138"/>
    <mergeCell ref="F139:I140"/>
    <mergeCell ref="J139:P140"/>
    <mergeCell ref="X139:AD140"/>
    <mergeCell ref="C139:E140"/>
    <mergeCell ref="C137:E138"/>
    <mergeCell ref="AE137:AH138"/>
    <mergeCell ref="C56:E57"/>
    <mergeCell ref="F56:I57"/>
    <mergeCell ref="J56:P57"/>
    <mergeCell ref="X56:AD57"/>
    <mergeCell ref="A1:AQ2"/>
    <mergeCell ref="J17:P18"/>
    <mergeCell ref="X17:AD18"/>
    <mergeCell ref="Q17:R18"/>
    <mergeCell ref="V17:W18"/>
    <mergeCell ref="J19:P20"/>
    <mergeCell ref="X19:AD20"/>
    <mergeCell ref="Q23:R24"/>
    <mergeCell ref="Q19:R20"/>
    <mergeCell ref="V19:W20"/>
    <mergeCell ref="V15:W16"/>
    <mergeCell ref="AI23:AP24"/>
    <mergeCell ref="AI19:AP20"/>
    <mergeCell ref="AE15:AH16"/>
    <mergeCell ref="V23:W24"/>
    <mergeCell ref="J23:P24"/>
    <mergeCell ref="X23:AD24"/>
    <mergeCell ref="Q21:R22"/>
    <mergeCell ref="V21:W22"/>
    <mergeCell ref="AI46:AP47"/>
    <mergeCell ref="C44:E45"/>
    <mergeCell ref="AI44:AP45"/>
    <mergeCell ref="A32:AQ33"/>
    <mergeCell ref="J13:P14"/>
    <mergeCell ref="X13:AD14"/>
    <mergeCell ref="Q13:R14"/>
    <mergeCell ref="V13:W14"/>
    <mergeCell ref="C13:E14"/>
    <mergeCell ref="J15:P16"/>
    <mergeCell ref="X15:AD16"/>
    <mergeCell ref="C15:E16"/>
    <mergeCell ref="F15:I16"/>
    <mergeCell ref="Q15:R16"/>
    <mergeCell ref="C19:E20"/>
    <mergeCell ref="F19:I20"/>
    <mergeCell ref="C17:E18"/>
    <mergeCell ref="F17:I18"/>
    <mergeCell ref="F13:I14"/>
    <mergeCell ref="AI25:AP26"/>
    <mergeCell ref="V25:W26"/>
    <mergeCell ref="J25:P26"/>
    <mergeCell ref="X25:AD26"/>
    <mergeCell ref="C25:E26"/>
    <mergeCell ref="F46:I47"/>
    <mergeCell ref="J46:P47"/>
    <mergeCell ref="X46:AD47"/>
    <mergeCell ref="J44:P45"/>
    <mergeCell ref="X44:AD45"/>
    <mergeCell ref="AE44:AH45"/>
    <mergeCell ref="AE46:AH47"/>
    <mergeCell ref="F44:I45"/>
    <mergeCell ref="Q44:R45"/>
    <mergeCell ref="V44:W45"/>
    <mergeCell ref="AI48:AP49"/>
    <mergeCell ref="AI50:AP51"/>
    <mergeCell ref="AI52:AP53"/>
    <mergeCell ref="AI54:AP55"/>
    <mergeCell ref="AE56:AH57"/>
    <mergeCell ref="C54:E55"/>
    <mergeCell ref="F54:I55"/>
    <mergeCell ref="J50:P51"/>
    <mergeCell ref="X50:AD51"/>
    <mergeCell ref="AE50:AH51"/>
    <mergeCell ref="Q48:R49"/>
    <mergeCell ref="V48:W49"/>
    <mergeCell ref="AE48:AH49"/>
    <mergeCell ref="C50:E51"/>
    <mergeCell ref="F50:I51"/>
    <mergeCell ref="Q50:R51"/>
    <mergeCell ref="V50:W51"/>
    <mergeCell ref="C52:E53"/>
    <mergeCell ref="F52:I53"/>
    <mergeCell ref="Q52:R53"/>
    <mergeCell ref="V52:W53"/>
    <mergeCell ref="C48:E49"/>
    <mergeCell ref="Q56:R57"/>
    <mergeCell ref="F48:I49"/>
    <mergeCell ref="J48:P49"/>
    <mergeCell ref="X48:AD49"/>
    <mergeCell ref="J52:P53"/>
    <mergeCell ref="X52:AD53"/>
    <mergeCell ref="AE52:AH53"/>
    <mergeCell ref="Q54:R55"/>
    <mergeCell ref="V54:W55"/>
    <mergeCell ref="J54:P55"/>
    <mergeCell ref="X54:AD55"/>
    <mergeCell ref="AE54:AH55"/>
    <mergeCell ref="BX75:CA76"/>
    <mergeCell ref="CB75:CI76"/>
    <mergeCell ref="AT63:CJ64"/>
    <mergeCell ref="AI114:AP115"/>
    <mergeCell ref="AI116:AP117"/>
    <mergeCell ref="Q118:R119"/>
    <mergeCell ref="V118:W119"/>
    <mergeCell ref="J118:P119"/>
    <mergeCell ref="X118:AD119"/>
    <mergeCell ref="AE118:AH119"/>
    <mergeCell ref="Q116:R117"/>
    <mergeCell ref="V116:W117"/>
    <mergeCell ref="J116:P117"/>
    <mergeCell ref="X116:AD117"/>
    <mergeCell ref="AE116:AH117"/>
    <mergeCell ref="Q114:R115"/>
    <mergeCell ref="V114:W115"/>
    <mergeCell ref="J114:P115"/>
    <mergeCell ref="X114:AD115"/>
    <mergeCell ref="AE114:AH115"/>
    <mergeCell ref="AE112:AH113"/>
    <mergeCell ref="J112:P113"/>
    <mergeCell ref="X112:AD113"/>
    <mergeCell ref="Q110:R111"/>
    <mergeCell ref="C75:E76"/>
    <mergeCell ref="AV75:AX76"/>
    <mergeCell ref="AE75:AH76"/>
    <mergeCell ref="AY75:BB76"/>
    <mergeCell ref="BC75:BI76"/>
    <mergeCell ref="BQ75:BW76"/>
    <mergeCell ref="V75:W76"/>
    <mergeCell ref="BJ75:BK76"/>
    <mergeCell ref="Q75:R76"/>
    <mergeCell ref="BO75:BP76"/>
    <mergeCell ref="BX79:CA80"/>
    <mergeCell ref="CB79:CI80"/>
    <mergeCell ref="C77:E78"/>
    <mergeCell ref="AV77:AX78"/>
    <mergeCell ref="AE77:AH78"/>
    <mergeCell ref="AY77:BB78"/>
    <mergeCell ref="BC77:BI78"/>
    <mergeCell ref="BQ77:BW78"/>
    <mergeCell ref="V77:W78"/>
    <mergeCell ref="BJ77:BK78"/>
    <mergeCell ref="Q77:R78"/>
    <mergeCell ref="BO77:BP78"/>
    <mergeCell ref="BX77:CA78"/>
    <mergeCell ref="CB77:CI78"/>
    <mergeCell ref="C79:E80"/>
    <mergeCell ref="AV79:AX80"/>
    <mergeCell ref="AE79:AH80"/>
    <mergeCell ref="AY79:BB80"/>
    <mergeCell ref="BC79:BI80"/>
    <mergeCell ref="BQ79:BW80"/>
    <mergeCell ref="V79:W80"/>
    <mergeCell ref="BJ79:BK80"/>
    <mergeCell ref="Q79:R80"/>
    <mergeCell ref="BO79:BP80"/>
    <mergeCell ref="CB81:CI82"/>
    <mergeCell ref="C83:E84"/>
    <mergeCell ref="AV83:AX84"/>
    <mergeCell ref="AE83:AH84"/>
    <mergeCell ref="AY83:BB84"/>
    <mergeCell ref="BC83:BI84"/>
    <mergeCell ref="BQ83:BW84"/>
    <mergeCell ref="V83:W84"/>
    <mergeCell ref="BJ83:BK84"/>
    <mergeCell ref="Q83:R84"/>
    <mergeCell ref="BO83:BP84"/>
    <mergeCell ref="J81:P82"/>
    <mergeCell ref="X81:AD82"/>
    <mergeCell ref="C81:E82"/>
    <mergeCell ref="AV81:AX82"/>
    <mergeCell ref="AE81:AH82"/>
    <mergeCell ref="AY81:BB82"/>
    <mergeCell ref="BC81:BI82"/>
    <mergeCell ref="BQ81:BW82"/>
    <mergeCell ref="V81:W82"/>
    <mergeCell ref="BJ81:BK82"/>
    <mergeCell ref="Q81:R82"/>
    <mergeCell ref="BO81:BP82"/>
    <mergeCell ref="C85:E86"/>
    <mergeCell ref="AV85:AX86"/>
    <mergeCell ref="AY85:BB86"/>
    <mergeCell ref="BC85:BI86"/>
    <mergeCell ref="BQ85:BW86"/>
    <mergeCell ref="V85:W86"/>
    <mergeCell ref="BJ85:BK86"/>
    <mergeCell ref="Q85:R86"/>
    <mergeCell ref="BO85:BP86"/>
    <mergeCell ref="AE85:AH86"/>
    <mergeCell ref="Q112:R113"/>
    <mergeCell ref="V112:W113"/>
    <mergeCell ref="AE110:AH111"/>
    <mergeCell ref="BC87:BI88"/>
    <mergeCell ref="C87:E88"/>
    <mergeCell ref="AV87:AX88"/>
    <mergeCell ref="AE87:AH88"/>
    <mergeCell ref="AY87:BB88"/>
    <mergeCell ref="V87:W88"/>
    <mergeCell ref="Q87:R88"/>
    <mergeCell ref="AE106:AH107"/>
    <mergeCell ref="F108:I109"/>
    <mergeCell ref="J108:P109"/>
    <mergeCell ref="X108:AD109"/>
    <mergeCell ref="J106:P107"/>
    <mergeCell ref="X106:AD107"/>
    <mergeCell ref="Q106:R107"/>
    <mergeCell ref="V106:W107"/>
    <mergeCell ref="C105:E105"/>
    <mergeCell ref="F105:I105"/>
    <mergeCell ref="J105:P105"/>
    <mergeCell ref="Q105:W105"/>
    <mergeCell ref="X105:AD105"/>
    <mergeCell ref="AE105:AH105"/>
    <mergeCell ref="BQ87:BW88"/>
    <mergeCell ref="BX87:CA88"/>
    <mergeCell ref="CB87:CI88"/>
    <mergeCell ref="F25:I26"/>
    <mergeCell ref="F21:I22"/>
    <mergeCell ref="Q25:R26"/>
    <mergeCell ref="AI13:AP14"/>
    <mergeCell ref="AI15:AP16"/>
    <mergeCell ref="AE13:AH14"/>
    <mergeCell ref="AI21:AP22"/>
    <mergeCell ref="AE21:AH22"/>
    <mergeCell ref="AI17:AP18"/>
    <mergeCell ref="AE25:AH26"/>
    <mergeCell ref="AE19:AH20"/>
    <mergeCell ref="AE17:AH18"/>
    <mergeCell ref="BZ65:CE65"/>
    <mergeCell ref="CF65:CH65"/>
    <mergeCell ref="BJ87:BK88"/>
    <mergeCell ref="BO87:BP88"/>
    <mergeCell ref="BX85:CA86"/>
    <mergeCell ref="CB85:CI86"/>
    <mergeCell ref="BX83:CA84"/>
    <mergeCell ref="CB83:CI84"/>
    <mergeCell ref="BX81:CA82"/>
  </mergeCells>
  <phoneticPr fontId="57"/>
  <printOptions horizontalCentered="1" verticalCentered="1"/>
  <pageMargins left="0.39305555555555599" right="0.39305555555555599" top="0.39305555555555599" bottom="0.39305555555555599" header="0.31388888888888899" footer="0.31388888888888899"/>
  <pageSetup paperSize="9" scale="83" pageOrder="overThenDown" orientation="landscape" r:id="rId1"/>
  <rowBreaks count="4" manualBreakCount="4">
    <brk id="31" max="87" man="1"/>
    <brk id="62" max="87" man="1"/>
    <brk id="93" max="87" man="1"/>
    <brk id="124" max="87" man="1"/>
  </rowBreaks>
  <colBreaks count="1" manualBreakCount="1">
    <brk id="45" max="154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CL155"/>
  <sheetViews>
    <sheetView view="pageBreakPreview" zoomScale="75" zoomScaleNormal="75" zoomScaleSheetLayoutView="75" workbookViewId="0">
      <selection sqref="A1:AQ2"/>
    </sheetView>
  </sheetViews>
  <sheetFormatPr defaultColWidth="9" defaultRowHeight="13.5" x14ac:dyDescent="0.55000000000000004"/>
  <cols>
    <col min="1" max="43" width="3.08203125" style="68" customWidth="1"/>
    <col min="44" max="45" width="3.08203125" style="68" hidden="1" customWidth="1"/>
    <col min="46" max="88" width="3.08203125" style="68" customWidth="1"/>
    <col min="89" max="90" width="3.08203125" style="68" hidden="1" customWidth="1"/>
    <col min="91" max="96" width="3.08203125" style="68" customWidth="1"/>
    <col min="97" max="16384" width="9" style="68"/>
  </cols>
  <sheetData>
    <row r="1" spans="1:90" ht="14.25" customHeight="1" x14ac:dyDescent="0.55000000000000004">
      <c r="A1" s="478" t="s">
        <v>154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  <c r="AI1" s="478"/>
      <c r="AJ1" s="478"/>
      <c r="AK1" s="478"/>
      <c r="AL1" s="478"/>
      <c r="AM1" s="478"/>
      <c r="AN1" s="478"/>
      <c r="AO1" s="478"/>
      <c r="AP1" s="478"/>
      <c r="AQ1" s="478"/>
      <c r="AR1" s="183"/>
      <c r="AS1" s="183"/>
      <c r="AT1" s="478" t="s">
        <v>155</v>
      </c>
      <c r="AU1" s="478"/>
      <c r="AV1" s="478"/>
      <c r="AW1" s="478"/>
      <c r="AX1" s="478"/>
      <c r="AY1" s="478"/>
      <c r="AZ1" s="478"/>
      <c r="BA1" s="478"/>
      <c r="BB1" s="478"/>
      <c r="BC1" s="478"/>
      <c r="BD1" s="478"/>
      <c r="BE1" s="478"/>
      <c r="BF1" s="478"/>
      <c r="BG1" s="478"/>
      <c r="BH1" s="478"/>
      <c r="BI1" s="478"/>
      <c r="BJ1" s="478"/>
      <c r="BK1" s="478"/>
      <c r="BL1" s="478"/>
      <c r="BM1" s="478"/>
      <c r="BN1" s="478"/>
      <c r="BO1" s="478"/>
      <c r="BP1" s="478"/>
      <c r="BQ1" s="478"/>
      <c r="BR1" s="478"/>
      <c r="BS1" s="478"/>
      <c r="BT1" s="478"/>
      <c r="BU1" s="478"/>
      <c r="BV1" s="478"/>
      <c r="BW1" s="478"/>
      <c r="BX1" s="478"/>
      <c r="BY1" s="478"/>
      <c r="BZ1" s="478"/>
      <c r="CA1" s="478"/>
      <c r="CB1" s="478"/>
      <c r="CC1" s="478"/>
      <c r="CD1" s="478"/>
      <c r="CE1" s="478"/>
      <c r="CF1" s="478"/>
      <c r="CG1" s="478"/>
      <c r="CH1" s="478"/>
      <c r="CI1" s="478"/>
      <c r="CJ1" s="478"/>
    </row>
    <row r="2" spans="1:90" ht="14.25" customHeight="1" x14ac:dyDescent="0.55000000000000004">
      <c r="A2" s="478"/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  <c r="AI2" s="478"/>
      <c r="AJ2" s="478"/>
      <c r="AK2" s="478"/>
      <c r="AL2" s="478"/>
      <c r="AM2" s="478"/>
      <c r="AN2" s="478"/>
      <c r="AO2" s="478"/>
      <c r="AP2" s="478"/>
      <c r="AQ2" s="478"/>
      <c r="AR2" s="183"/>
      <c r="AS2" s="183"/>
      <c r="AT2" s="478"/>
      <c r="AU2" s="478"/>
      <c r="AV2" s="478"/>
      <c r="AW2" s="478"/>
      <c r="AX2" s="478"/>
      <c r="AY2" s="478"/>
      <c r="AZ2" s="478"/>
      <c r="BA2" s="478"/>
      <c r="BB2" s="478"/>
      <c r="BC2" s="478"/>
      <c r="BD2" s="478"/>
      <c r="BE2" s="478"/>
      <c r="BF2" s="478"/>
      <c r="BG2" s="478"/>
      <c r="BH2" s="478"/>
      <c r="BI2" s="478"/>
      <c r="BJ2" s="478"/>
      <c r="BK2" s="478"/>
      <c r="BL2" s="478"/>
      <c r="BM2" s="478"/>
      <c r="BN2" s="478"/>
      <c r="BO2" s="478"/>
      <c r="BP2" s="478"/>
      <c r="BQ2" s="478"/>
      <c r="BR2" s="478"/>
      <c r="BS2" s="478"/>
      <c r="BT2" s="478"/>
      <c r="BU2" s="478"/>
      <c r="BV2" s="478"/>
      <c r="BW2" s="478"/>
      <c r="BX2" s="478"/>
      <c r="BY2" s="478"/>
      <c r="BZ2" s="478"/>
      <c r="CA2" s="478"/>
      <c r="CB2" s="478"/>
      <c r="CC2" s="478"/>
      <c r="CD2" s="478"/>
      <c r="CE2" s="478"/>
      <c r="CF2" s="478"/>
      <c r="CG2" s="478"/>
      <c r="CH2" s="478"/>
      <c r="CI2" s="478"/>
      <c r="CJ2" s="478"/>
    </row>
    <row r="3" spans="1:90" ht="27.75" customHeight="1" x14ac:dyDescent="0.55000000000000004">
      <c r="C3" s="564" t="s">
        <v>111</v>
      </c>
      <c r="D3" s="564"/>
      <c r="E3" s="564"/>
      <c r="F3" s="564"/>
      <c r="G3" s="607" t="s">
        <v>21</v>
      </c>
      <c r="H3" s="608"/>
      <c r="I3" s="608"/>
      <c r="J3" s="608"/>
      <c r="K3" s="608"/>
      <c r="L3" s="608"/>
      <c r="M3" s="608"/>
      <c r="N3" s="608"/>
      <c r="O3" s="608"/>
      <c r="P3" s="564" t="s">
        <v>5</v>
      </c>
      <c r="Q3" s="564"/>
      <c r="R3" s="564"/>
      <c r="S3" s="564"/>
      <c r="T3" s="607" t="s">
        <v>24</v>
      </c>
      <c r="U3" s="608"/>
      <c r="V3" s="608"/>
      <c r="W3" s="608"/>
      <c r="X3" s="608"/>
      <c r="Y3" s="608"/>
      <c r="Z3" s="608"/>
      <c r="AA3" s="608"/>
      <c r="AB3" s="608"/>
      <c r="AC3" s="564" t="s">
        <v>112</v>
      </c>
      <c r="AD3" s="564"/>
      <c r="AE3" s="564"/>
      <c r="AF3" s="564"/>
      <c r="AG3" s="609">
        <v>43569</v>
      </c>
      <c r="AH3" s="610"/>
      <c r="AI3" s="610"/>
      <c r="AJ3" s="610"/>
      <c r="AK3" s="610"/>
      <c r="AL3" s="610"/>
      <c r="AM3" s="621" t="s">
        <v>674</v>
      </c>
      <c r="AN3" s="621"/>
      <c r="AO3" s="622"/>
      <c r="AV3" s="564" t="s">
        <v>111</v>
      </c>
      <c r="AW3" s="564"/>
      <c r="AX3" s="564"/>
      <c r="AY3" s="564"/>
      <c r="AZ3" s="607" t="s">
        <v>22</v>
      </c>
      <c r="BA3" s="608"/>
      <c r="BB3" s="608"/>
      <c r="BC3" s="608"/>
      <c r="BD3" s="608"/>
      <c r="BE3" s="608"/>
      <c r="BF3" s="608"/>
      <c r="BG3" s="608"/>
      <c r="BH3" s="608"/>
      <c r="BI3" s="564" t="s">
        <v>5</v>
      </c>
      <c r="BJ3" s="564"/>
      <c r="BK3" s="564"/>
      <c r="BL3" s="564"/>
      <c r="BM3" s="607" t="s">
        <v>702</v>
      </c>
      <c r="BN3" s="608"/>
      <c r="BO3" s="608"/>
      <c r="BP3" s="608"/>
      <c r="BQ3" s="608"/>
      <c r="BR3" s="608"/>
      <c r="BS3" s="608"/>
      <c r="BT3" s="608"/>
      <c r="BU3" s="608"/>
      <c r="BV3" s="564" t="s">
        <v>112</v>
      </c>
      <c r="BW3" s="564"/>
      <c r="BX3" s="564"/>
      <c r="BY3" s="564"/>
      <c r="BZ3" s="609">
        <v>43569</v>
      </c>
      <c r="CA3" s="610"/>
      <c r="CB3" s="610"/>
      <c r="CC3" s="610"/>
      <c r="CD3" s="610"/>
      <c r="CE3" s="610"/>
      <c r="CF3" s="621" t="s">
        <v>674</v>
      </c>
      <c r="CG3" s="621"/>
      <c r="CH3" s="622"/>
    </row>
    <row r="4" spans="1:90" ht="15" customHeight="1" x14ac:dyDescent="0.55000000000000004"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77"/>
      <c r="X4" s="77"/>
      <c r="Y4" s="77"/>
      <c r="Z4" s="77"/>
      <c r="AA4" s="77"/>
      <c r="AB4" s="77"/>
      <c r="AC4" s="77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77"/>
      <c r="BQ4" s="77"/>
      <c r="BR4" s="77"/>
      <c r="BS4" s="77"/>
      <c r="BT4" s="77"/>
      <c r="BU4" s="77"/>
      <c r="BV4" s="77"/>
    </row>
    <row r="5" spans="1:90" ht="18" customHeight="1" x14ac:dyDescent="0.55000000000000004">
      <c r="C5" s="549">
        <v>1</v>
      </c>
      <c r="D5" s="549"/>
      <c r="E5" s="550" t="s">
        <v>632</v>
      </c>
      <c r="F5" s="550"/>
      <c r="G5" s="550"/>
      <c r="H5" s="550"/>
      <c r="I5" s="550"/>
      <c r="J5" s="550"/>
      <c r="K5" s="550"/>
      <c r="L5" s="550"/>
      <c r="M5" s="550"/>
      <c r="N5" s="550"/>
      <c r="O5" s="71"/>
      <c r="P5" s="71"/>
      <c r="Q5" s="549">
        <v>2</v>
      </c>
      <c r="R5" s="549"/>
      <c r="S5" s="550" t="s">
        <v>663</v>
      </c>
      <c r="T5" s="550"/>
      <c r="U5" s="550"/>
      <c r="V5" s="550"/>
      <c r="W5" s="550"/>
      <c r="X5" s="550"/>
      <c r="Y5" s="550"/>
      <c r="Z5" s="550"/>
      <c r="AA5" s="550"/>
      <c r="AB5" s="550"/>
      <c r="AC5" s="81"/>
      <c r="AD5" s="67"/>
      <c r="AE5" s="549">
        <v>3</v>
      </c>
      <c r="AF5" s="549"/>
      <c r="AG5" s="550" t="s">
        <v>653</v>
      </c>
      <c r="AH5" s="550"/>
      <c r="AI5" s="550"/>
      <c r="AJ5" s="550"/>
      <c r="AK5" s="550"/>
      <c r="AL5" s="550"/>
      <c r="AM5" s="550"/>
      <c r="AN5" s="550"/>
      <c r="AO5" s="550"/>
      <c r="AP5" s="550"/>
      <c r="AV5" s="630" t="s">
        <v>156</v>
      </c>
      <c r="AW5" s="630"/>
      <c r="AX5" s="550" t="s">
        <v>632</v>
      </c>
      <c r="AY5" s="550"/>
      <c r="AZ5" s="550"/>
      <c r="BA5" s="550"/>
      <c r="BB5" s="550"/>
      <c r="BC5" s="550"/>
      <c r="BD5" s="550"/>
      <c r="BE5" s="550"/>
      <c r="BF5" s="550"/>
      <c r="BG5" s="550"/>
      <c r="BH5" s="71"/>
      <c r="BI5" s="71"/>
      <c r="BJ5" s="630" t="s">
        <v>157</v>
      </c>
      <c r="BK5" s="630"/>
      <c r="BL5" s="550" t="s">
        <v>663</v>
      </c>
      <c r="BM5" s="550"/>
      <c r="BN5" s="550"/>
      <c r="BO5" s="550"/>
      <c r="BP5" s="550"/>
      <c r="BQ5" s="550"/>
      <c r="BR5" s="550"/>
      <c r="BS5" s="550"/>
      <c r="BT5" s="550"/>
      <c r="BU5" s="550"/>
      <c r="BV5" s="81"/>
      <c r="BW5" s="67"/>
      <c r="BX5" s="630" t="s">
        <v>158</v>
      </c>
      <c r="BY5" s="630"/>
      <c r="BZ5" s="550" t="s">
        <v>653</v>
      </c>
      <c r="CA5" s="550"/>
      <c r="CB5" s="550"/>
      <c r="CC5" s="550"/>
      <c r="CD5" s="550"/>
      <c r="CE5" s="550"/>
      <c r="CF5" s="550"/>
      <c r="CG5" s="550"/>
      <c r="CH5" s="550"/>
      <c r="CI5" s="550"/>
      <c r="CJ5" s="69"/>
    </row>
    <row r="6" spans="1:90" ht="18" customHeight="1" x14ac:dyDescent="0.55000000000000004">
      <c r="C6" s="630">
        <v>4</v>
      </c>
      <c r="D6" s="630"/>
      <c r="E6" s="550" t="s">
        <v>646</v>
      </c>
      <c r="F6" s="550"/>
      <c r="G6" s="550"/>
      <c r="H6" s="550"/>
      <c r="I6" s="550"/>
      <c r="J6" s="550"/>
      <c r="K6" s="550"/>
      <c r="L6" s="550"/>
      <c r="M6" s="550"/>
      <c r="N6" s="550"/>
      <c r="O6" s="71"/>
      <c r="P6" s="71"/>
      <c r="Q6" s="630">
        <v>5</v>
      </c>
      <c r="R6" s="630"/>
      <c r="S6" s="550" t="s">
        <v>639</v>
      </c>
      <c r="T6" s="550"/>
      <c r="U6" s="550"/>
      <c r="V6" s="550"/>
      <c r="W6" s="550"/>
      <c r="X6" s="550"/>
      <c r="Y6" s="550"/>
      <c r="Z6" s="550"/>
      <c r="AA6" s="550"/>
      <c r="AB6" s="550"/>
      <c r="AC6" s="81"/>
      <c r="AD6" s="67"/>
      <c r="AE6" s="630">
        <v>6</v>
      </c>
      <c r="AF6" s="630"/>
      <c r="AG6" s="550" t="s">
        <v>618</v>
      </c>
      <c r="AH6" s="550"/>
      <c r="AI6" s="550"/>
      <c r="AJ6" s="550"/>
      <c r="AK6" s="550"/>
      <c r="AL6" s="550"/>
      <c r="AM6" s="550"/>
      <c r="AN6" s="550"/>
      <c r="AO6" s="550"/>
      <c r="AP6" s="550"/>
      <c r="AV6" s="549" t="s">
        <v>159</v>
      </c>
      <c r="AW6" s="549"/>
      <c r="AX6" s="550" t="s">
        <v>646</v>
      </c>
      <c r="AY6" s="550"/>
      <c r="AZ6" s="550"/>
      <c r="BA6" s="550"/>
      <c r="BB6" s="550"/>
      <c r="BC6" s="550"/>
      <c r="BD6" s="550"/>
      <c r="BE6" s="550"/>
      <c r="BF6" s="550"/>
      <c r="BG6" s="550"/>
      <c r="BH6" s="71"/>
      <c r="BI6" s="71"/>
      <c r="BJ6" s="549" t="s">
        <v>160</v>
      </c>
      <c r="BK6" s="549"/>
      <c r="BL6" s="550" t="s">
        <v>639</v>
      </c>
      <c r="BM6" s="550"/>
      <c r="BN6" s="550"/>
      <c r="BO6" s="550"/>
      <c r="BP6" s="550"/>
      <c r="BQ6" s="550"/>
      <c r="BR6" s="550"/>
      <c r="BS6" s="550"/>
      <c r="BT6" s="550"/>
      <c r="BU6" s="550"/>
      <c r="BV6" s="81"/>
      <c r="BW6" s="67"/>
      <c r="BX6" s="549" t="s">
        <v>161</v>
      </c>
      <c r="BY6" s="549"/>
      <c r="BZ6" s="550" t="s">
        <v>618</v>
      </c>
      <c r="CA6" s="550"/>
      <c r="CB6" s="550"/>
      <c r="CC6" s="550"/>
      <c r="CD6" s="550"/>
      <c r="CE6" s="550"/>
      <c r="CF6" s="550"/>
      <c r="CG6" s="550"/>
      <c r="CH6" s="550"/>
      <c r="CI6" s="550"/>
      <c r="CJ6" s="69"/>
    </row>
    <row r="7" spans="1:90" ht="18" customHeight="1" thickBot="1" x14ac:dyDescent="0.6">
      <c r="C7" s="776">
        <v>7</v>
      </c>
      <c r="D7" s="776"/>
      <c r="E7" s="777" t="s">
        <v>655</v>
      </c>
      <c r="F7" s="777"/>
      <c r="G7" s="777"/>
      <c r="H7" s="777"/>
      <c r="I7" s="777"/>
      <c r="J7" s="777"/>
      <c r="K7" s="777"/>
      <c r="L7" s="777"/>
      <c r="M7" s="777"/>
      <c r="N7" s="777"/>
      <c r="O7" s="71"/>
      <c r="P7" s="71"/>
      <c r="Q7" s="776">
        <v>8</v>
      </c>
      <c r="R7" s="776"/>
      <c r="S7" s="777" t="s">
        <v>641</v>
      </c>
      <c r="T7" s="777"/>
      <c r="U7" s="777"/>
      <c r="V7" s="777"/>
      <c r="W7" s="777"/>
      <c r="X7" s="777"/>
      <c r="Y7" s="777"/>
      <c r="Z7" s="777"/>
      <c r="AA7" s="777"/>
      <c r="AB7" s="777"/>
      <c r="AC7" s="81"/>
      <c r="AD7" s="67"/>
      <c r="AE7" s="776">
        <v>9</v>
      </c>
      <c r="AF7" s="776"/>
      <c r="AG7" s="777" t="s">
        <v>620</v>
      </c>
      <c r="AH7" s="777"/>
      <c r="AI7" s="777"/>
      <c r="AJ7" s="777"/>
      <c r="AK7" s="777"/>
      <c r="AL7" s="777"/>
      <c r="AM7" s="777"/>
      <c r="AN7" s="777"/>
      <c r="AO7" s="777"/>
      <c r="AP7" s="777"/>
      <c r="AV7" s="778" t="s">
        <v>162</v>
      </c>
      <c r="AW7" s="778"/>
      <c r="AX7" s="777" t="s">
        <v>655</v>
      </c>
      <c r="AY7" s="777"/>
      <c r="AZ7" s="777"/>
      <c r="BA7" s="777"/>
      <c r="BB7" s="777"/>
      <c r="BC7" s="777"/>
      <c r="BD7" s="777"/>
      <c r="BE7" s="777"/>
      <c r="BF7" s="777"/>
      <c r="BG7" s="777"/>
      <c r="BH7" s="71"/>
      <c r="BI7" s="71"/>
      <c r="BJ7" s="778" t="s">
        <v>163</v>
      </c>
      <c r="BK7" s="778"/>
      <c r="BL7" s="777" t="s">
        <v>641</v>
      </c>
      <c r="BM7" s="777"/>
      <c r="BN7" s="777"/>
      <c r="BO7" s="777"/>
      <c r="BP7" s="777"/>
      <c r="BQ7" s="777"/>
      <c r="BR7" s="777"/>
      <c r="BS7" s="777"/>
      <c r="BT7" s="777"/>
      <c r="BU7" s="777"/>
      <c r="BV7" s="81"/>
      <c r="BW7" s="67"/>
      <c r="BX7" s="778" t="s">
        <v>164</v>
      </c>
      <c r="BY7" s="778"/>
      <c r="BZ7" s="777" t="s">
        <v>620</v>
      </c>
      <c r="CA7" s="777"/>
      <c r="CB7" s="777"/>
      <c r="CC7" s="777"/>
      <c r="CD7" s="777"/>
      <c r="CE7" s="777"/>
      <c r="CF7" s="777"/>
      <c r="CG7" s="777"/>
      <c r="CH7" s="777"/>
      <c r="CI7" s="777"/>
    </row>
    <row r="8" spans="1:90" ht="18" customHeight="1" x14ac:dyDescent="0.55000000000000004">
      <c r="C8" s="549"/>
      <c r="D8" s="549"/>
      <c r="E8" s="550"/>
      <c r="F8" s="550"/>
      <c r="G8" s="550"/>
      <c r="H8" s="550"/>
      <c r="I8" s="550"/>
      <c r="J8" s="550"/>
      <c r="K8" s="550"/>
      <c r="L8" s="550"/>
      <c r="M8" s="550"/>
      <c r="N8" s="550"/>
      <c r="O8" s="71"/>
      <c r="P8" s="71"/>
      <c r="Q8" s="549"/>
      <c r="R8" s="549"/>
      <c r="S8" s="550"/>
      <c r="T8" s="550"/>
      <c r="U8" s="550"/>
      <c r="V8" s="550"/>
      <c r="W8" s="550"/>
      <c r="X8" s="550"/>
      <c r="Y8" s="550"/>
      <c r="Z8" s="550"/>
      <c r="AA8" s="550"/>
      <c r="AB8" s="550"/>
      <c r="AC8" s="81"/>
      <c r="AD8" s="67"/>
      <c r="AE8" s="549"/>
      <c r="AF8" s="549"/>
      <c r="AG8" s="550"/>
      <c r="AH8" s="550"/>
      <c r="AI8" s="550"/>
      <c r="AJ8" s="550"/>
      <c r="AK8" s="550"/>
      <c r="AL8" s="550"/>
      <c r="AM8" s="550"/>
      <c r="AN8" s="550"/>
      <c r="AO8" s="550"/>
      <c r="AP8" s="550"/>
      <c r="AV8" s="775" t="s">
        <v>165</v>
      </c>
      <c r="AW8" s="775"/>
      <c r="AX8" s="774" t="s">
        <v>665</v>
      </c>
      <c r="AY8" s="774"/>
      <c r="AZ8" s="774"/>
      <c r="BA8" s="774"/>
      <c r="BB8" s="774"/>
      <c r="BC8" s="774"/>
      <c r="BD8" s="774"/>
      <c r="BE8" s="774"/>
      <c r="BF8" s="774"/>
      <c r="BG8" s="774"/>
      <c r="BH8" s="71"/>
      <c r="BI8" s="71"/>
      <c r="BJ8" s="775" t="s">
        <v>166</v>
      </c>
      <c r="BK8" s="775"/>
      <c r="BL8" s="774" t="s">
        <v>648</v>
      </c>
      <c r="BM8" s="774"/>
      <c r="BN8" s="774"/>
      <c r="BO8" s="774"/>
      <c r="BP8" s="774"/>
      <c r="BQ8" s="774"/>
      <c r="BR8" s="774"/>
      <c r="BS8" s="774"/>
      <c r="BT8" s="774"/>
      <c r="BU8" s="774"/>
      <c r="BV8" s="81"/>
      <c r="BW8" s="67"/>
      <c r="BX8" s="775" t="s">
        <v>167</v>
      </c>
      <c r="BY8" s="775"/>
      <c r="BZ8" s="774" t="s">
        <v>666</v>
      </c>
      <c r="CA8" s="774"/>
      <c r="CB8" s="774"/>
      <c r="CC8" s="774"/>
      <c r="CD8" s="774"/>
      <c r="CE8" s="774"/>
      <c r="CF8" s="774"/>
      <c r="CG8" s="774"/>
      <c r="CH8" s="774"/>
      <c r="CI8" s="774"/>
    </row>
    <row r="9" spans="1:90" ht="18" customHeight="1" x14ac:dyDescent="0.55000000000000004">
      <c r="B9" s="69"/>
      <c r="C9" s="549"/>
      <c r="D9" s="549"/>
      <c r="E9" s="550"/>
      <c r="F9" s="550"/>
      <c r="G9" s="550"/>
      <c r="H9" s="550"/>
      <c r="I9" s="550"/>
      <c r="J9" s="550"/>
      <c r="K9" s="550"/>
      <c r="L9" s="550"/>
      <c r="M9" s="550"/>
      <c r="N9" s="550"/>
      <c r="O9" s="71"/>
      <c r="P9" s="71"/>
      <c r="Q9" s="549"/>
      <c r="R9" s="549"/>
      <c r="S9" s="550"/>
      <c r="T9" s="550"/>
      <c r="U9" s="550"/>
      <c r="V9" s="550"/>
      <c r="W9" s="550"/>
      <c r="X9" s="550"/>
      <c r="Y9" s="550"/>
      <c r="Z9" s="550"/>
      <c r="AA9" s="550"/>
      <c r="AB9" s="550"/>
      <c r="AC9" s="81"/>
      <c r="AD9" s="67"/>
      <c r="AE9" s="549"/>
      <c r="AF9" s="549"/>
      <c r="AG9" s="550"/>
      <c r="AH9" s="550"/>
      <c r="AI9" s="550"/>
      <c r="AJ9" s="550"/>
      <c r="AK9" s="550"/>
      <c r="AL9" s="550"/>
      <c r="AM9" s="550"/>
      <c r="AN9" s="550"/>
      <c r="AO9" s="550"/>
      <c r="AP9" s="550"/>
      <c r="AQ9" s="69"/>
      <c r="AR9" s="69"/>
      <c r="AS9" s="69"/>
      <c r="AV9" s="549" t="s">
        <v>168</v>
      </c>
      <c r="AW9" s="549"/>
      <c r="AX9" s="550" t="s">
        <v>629</v>
      </c>
      <c r="AY9" s="550"/>
      <c r="AZ9" s="550"/>
      <c r="BA9" s="550"/>
      <c r="BB9" s="550"/>
      <c r="BC9" s="550"/>
      <c r="BD9" s="550"/>
      <c r="BE9" s="550"/>
      <c r="BF9" s="550"/>
      <c r="BG9" s="550"/>
      <c r="BH9" s="71"/>
      <c r="BI9" s="71"/>
      <c r="BJ9" s="549" t="s">
        <v>169</v>
      </c>
      <c r="BK9" s="549"/>
      <c r="BL9" s="550" t="s">
        <v>634</v>
      </c>
      <c r="BM9" s="550"/>
      <c r="BN9" s="550"/>
      <c r="BO9" s="550"/>
      <c r="BP9" s="550"/>
      <c r="BQ9" s="550"/>
      <c r="BR9" s="550"/>
      <c r="BS9" s="550"/>
      <c r="BT9" s="550"/>
      <c r="BU9" s="550"/>
      <c r="BV9" s="81"/>
      <c r="BW9" s="67"/>
      <c r="BX9" s="549" t="s">
        <v>170</v>
      </c>
      <c r="BY9" s="549"/>
      <c r="BZ9" s="550" t="s">
        <v>613</v>
      </c>
      <c r="CA9" s="550"/>
      <c r="CB9" s="550"/>
      <c r="CC9" s="550"/>
      <c r="CD9" s="550"/>
      <c r="CE9" s="550"/>
      <c r="CF9" s="550"/>
      <c r="CG9" s="550"/>
      <c r="CH9" s="550"/>
      <c r="CI9" s="550"/>
    </row>
    <row r="10" spans="1:90" ht="18" customHeight="1" x14ac:dyDescent="0.55000000000000004">
      <c r="C10" s="549"/>
      <c r="D10" s="549"/>
      <c r="E10" s="550"/>
      <c r="F10" s="550"/>
      <c r="G10" s="550"/>
      <c r="H10" s="550"/>
      <c r="I10" s="550"/>
      <c r="J10" s="550"/>
      <c r="K10" s="550"/>
      <c r="L10" s="550"/>
      <c r="M10" s="550"/>
      <c r="N10" s="550"/>
      <c r="O10" s="71"/>
      <c r="P10" s="71"/>
      <c r="Q10" s="549"/>
      <c r="R10" s="549"/>
      <c r="S10" s="550"/>
      <c r="T10" s="550"/>
      <c r="U10" s="550"/>
      <c r="V10" s="550"/>
      <c r="W10" s="550"/>
      <c r="X10" s="550"/>
      <c r="Y10" s="550"/>
      <c r="Z10" s="550"/>
      <c r="AA10" s="550"/>
      <c r="AB10" s="550"/>
      <c r="AC10" s="81"/>
      <c r="AD10" s="67"/>
      <c r="AE10" s="549"/>
      <c r="AF10" s="549"/>
      <c r="AG10" s="550"/>
      <c r="AH10" s="550"/>
      <c r="AI10" s="550"/>
      <c r="AJ10" s="550"/>
      <c r="AK10" s="550"/>
      <c r="AL10" s="550"/>
      <c r="AM10" s="550"/>
      <c r="AN10" s="550"/>
      <c r="AO10" s="550"/>
      <c r="AP10" s="550"/>
      <c r="AV10" s="549" t="s">
        <v>171</v>
      </c>
      <c r="AW10" s="549"/>
      <c r="AX10" s="550" t="s">
        <v>656</v>
      </c>
      <c r="AY10" s="550"/>
      <c r="AZ10" s="550"/>
      <c r="BA10" s="550"/>
      <c r="BB10" s="550"/>
      <c r="BC10" s="550"/>
      <c r="BD10" s="550"/>
      <c r="BE10" s="550"/>
      <c r="BF10" s="550"/>
      <c r="BG10" s="550"/>
      <c r="BH10" s="71"/>
      <c r="BI10" s="71"/>
      <c r="BJ10" s="549" t="s">
        <v>172</v>
      </c>
      <c r="BK10" s="549"/>
      <c r="BL10" s="550" t="s">
        <v>609</v>
      </c>
      <c r="BM10" s="550"/>
      <c r="BN10" s="550"/>
      <c r="BO10" s="550"/>
      <c r="BP10" s="550"/>
      <c r="BQ10" s="550"/>
      <c r="BR10" s="550"/>
      <c r="BS10" s="550"/>
      <c r="BT10" s="550"/>
      <c r="BU10" s="550"/>
      <c r="BV10" s="81"/>
      <c r="BW10" s="67"/>
      <c r="BX10" s="549" t="s">
        <v>173</v>
      </c>
      <c r="BY10" s="549"/>
      <c r="BZ10" s="550" t="s">
        <v>644</v>
      </c>
      <c r="CA10" s="550"/>
      <c r="CB10" s="550"/>
      <c r="CC10" s="550"/>
      <c r="CD10" s="550"/>
      <c r="CE10" s="550"/>
      <c r="CF10" s="550"/>
      <c r="CG10" s="550"/>
      <c r="CH10" s="550"/>
      <c r="CI10" s="550"/>
    </row>
    <row r="11" spans="1:90" ht="21" customHeight="1" thickBot="1" x14ac:dyDescent="0.6">
      <c r="B11" s="68" t="s">
        <v>129</v>
      </c>
      <c r="AU11" s="68" t="s">
        <v>129</v>
      </c>
    </row>
    <row r="12" spans="1:90" ht="20.25" customHeight="1" thickBot="1" x14ac:dyDescent="0.6">
      <c r="B12" s="70"/>
      <c r="C12" s="562" t="s">
        <v>130</v>
      </c>
      <c r="D12" s="563"/>
      <c r="E12" s="577"/>
      <c r="F12" s="559" t="s">
        <v>131</v>
      </c>
      <c r="G12" s="560"/>
      <c r="H12" s="560"/>
      <c r="I12" s="561"/>
      <c r="J12" s="563" t="s">
        <v>132</v>
      </c>
      <c r="K12" s="557"/>
      <c r="L12" s="557"/>
      <c r="M12" s="557"/>
      <c r="N12" s="557"/>
      <c r="O12" s="557"/>
      <c r="P12" s="578"/>
      <c r="Q12" s="555" t="s">
        <v>133</v>
      </c>
      <c r="R12" s="555"/>
      <c r="S12" s="555"/>
      <c r="T12" s="555"/>
      <c r="U12" s="555"/>
      <c r="V12" s="555"/>
      <c r="W12" s="555"/>
      <c r="X12" s="556" t="s">
        <v>132</v>
      </c>
      <c r="Y12" s="557"/>
      <c r="Z12" s="557"/>
      <c r="AA12" s="557"/>
      <c r="AB12" s="557"/>
      <c r="AC12" s="557"/>
      <c r="AD12" s="558"/>
      <c r="AE12" s="559" t="s">
        <v>131</v>
      </c>
      <c r="AF12" s="560"/>
      <c r="AG12" s="560"/>
      <c r="AH12" s="561"/>
      <c r="AI12" s="562" t="s">
        <v>134</v>
      </c>
      <c r="AJ12" s="563"/>
      <c r="AK12" s="557"/>
      <c r="AL12" s="557"/>
      <c r="AM12" s="557"/>
      <c r="AN12" s="557"/>
      <c r="AO12" s="557"/>
      <c r="AP12" s="558"/>
      <c r="AU12" s="70"/>
      <c r="AV12" s="562" t="s">
        <v>130</v>
      </c>
      <c r="AW12" s="563"/>
      <c r="AX12" s="577"/>
      <c r="AY12" s="559" t="s">
        <v>131</v>
      </c>
      <c r="AZ12" s="560"/>
      <c r="BA12" s="560"/>
      <c r="BB12" s="561"/>
      <c r="BC12" s="563" t="s">
        <v>132</v>
      </c>
      <c r="BD12" s="557"/>
      <c r="BE12" s="557"/>
      <c r="BF12" s="557"/>
      <c r="BG12" s="557"/>
      <c r="BH12" s="557"/>
      <c r="BI12" s="578"/>
      <c r="BJ12" s="555" t="s">
        <v>133</v>
      </c>
      <c r="BK12" s="555"/>
      <c r="BL12" s="555"/>
      <c r="BM12" s="555"/>
      <c r="BN12" s="555"/>
      <c r="BO12" s="555"/>
      <c r="BP12" s="555"/>
      <c r="BQ12" s="556" t="s">
        <v>132</v>
      </c>
      <c r="BR12" s="557"/>
      <c r="BS12" s="557"/>
      <c r="BT12" s="557"/>
      <c r="BU12" s="557"/>
      <c r="BV12" s="557"/>
      <c r="BW12" s="558"/>
      <c r="BX12" s="559" t="s">
        <v>131</v>
      </c>
      <c r="BY12" s="560"/>
      <c r="BZ12" s="560"/>
      <c r="CA12" s="561"/>
      <c r="CB12" s="562" t="s">
        <v>134</v>
      </c>
      <c r="CC12" s="563"/>
      <c r="CD12" s="557"/>
      <c r="CE12" s="557"/>
      <c r="CF12" s="557"/>
      <c r="CG12" s="557"/>
      <c r="CH12" s="557"/>
      <c r="CI12" s="558"/>
    </row>
    <row r="13" spans="1:90" ht="20.149999999999999" customHeight="1" x14ac:dyDescent="0.55000000000000004">
      <c r="B13" s="521">
        <v>1</v>
      </c>
      <c r="C13" s="513">
        <v>0.375</v>
      </c>
      <c r="D13" s="514"/>
      <c r="E13" s="515"/>
      <c r="F13" s="516"/>
      <c r="G13" s="517"/>
      <c r="H13" s="517"/>
      <c r="I13" s="518"/>
      <c r="J13" s="507" t="s">
        <v>646</v>
      </c>
      <c r="K13" s="508"/>
      <c r="L13" s="508"/>
      <c r="M13" s="508"/>
      <c r="N13" s="508"/>
      <c r="O13" s="508"/>
      <c r="P13" s="509"/>
      <c r="Q13" s="519">
        <v>2</v>
      </c>
      <c r="R13" s="520"/>
      <c r="S13" s="208">
        <v>0</v>
      </c>
      <c r="T13" s="209" t="s">
        <v>135</v>
      </c>
      <c r="U13" s="208">
        <v>1</v>
      </c>
      <c r="V13" s="519">
        <v>3</v>
      </c>
      <c r="W13" s="520"/>
      <c r="X13" s="510" t="s">
        <v>639</v>
      </c>
      <c r="Y13" s="511"/>
      <c r="Z13" s="511"/>
      <c r="AA13" s="511"/>
      <c r="AB13" s="511"/>
      <c r="AC13" s="511"/>
      <c r="AD13" s="512"/>
      <c r="AE13" s="516"/>
      <c r="AF13" s="517"/>
      <c r="AG13" s="517"/>
      <c r="AH13" s="518"/>
      <c r="AI13" s="523" t="s">
        <v>675</v>
      </c>
      <c r="AJ13" s="524"/>
      <c r="AK13" s="524"/>
      <c r="AL13" s="524"/>
      <c r="AM13" s="524"/>
      <c r="AN13" s="524"/>
      <c r="AO13" s="524"/>
      <c r="AP13" s="525"/>
      <c r="AR13" s="68">
        <v>4</v>
      </c>
      <c r="AS13" s="68">
        <v>5</v>
      </c>
      <c r="AU13" s="521">
        <v>1</v>
      </c>
      <c r="AV13" s="513">
        <v>0.375</v>
      </c>
      <c r="AW13" s="514"/>
      <c r="AX13" s="515"/>
      <c r="AY13" s="516"/>
      <c r="AZ13" s="517"/>
      <c r="BA13" s="517"/>
      <c r="BB13" s="518"/>
      <c r="BC13" s="507" t="s">
        <v>632</v>
      </c>
      <c r="BD13" s="508"/>
      <c r="BE13" s="508"/>
      <c r="BF13" s="508"/>
      <c r="BG13" s="508"/>
      <c r="BH13" s="508"/>
      <c r="BI13" s="509"/>
      <c r="BJ13" s="519">
        <v>7</v>
      </c>
      <c r="BK13" s="520"/>
      <c r="BL13" s="208">
        <v>4</v>
      </c>
      <c r="BM13" s="209" t="s">
        <v>135</v>
      </c>
      <c r="BN13" s="208">
        <v>1</v>
      </c>
      <c r="BO13" s="519">
        <v>1</v>
      </c>
      <c r="BP13" s="520"/>
      <c r="BQ13" s="510" t="s">
        <v>663</v>
      </c>
      <c r="BR13" s="511"/>
      <c r="BS13" s="511"/>
      <c r="BT13" s="511"/>
      <c r="BU13" s="511"/>
      <c r="BV13" s="511"/>
      <c r="BW13" s="512"/>
      <c r="BX13" s="516"/>
      <c r="BY13" s="517"/>
      <c r="BZ13" s="517"/>
      <c r="CA13" s="518"/>
      <c r="CB13" s="523" t="s">
        <v>703</v>
      </c>
      <c r="CC13" s="524"/>
      <c r="CD13" s="524"/>
      <c r="CE13" s="524"/>
      <c r="CF13" s="524"/>
      <c r="CG13" s="524"/>
      <c r="CH13" s="524"/>
      <c r="CI13" s="525"/>
      <c r="CK13" s="68" t="s">
        <v>156</v>
      </c>
      <c r="CL13" s="68" t="s">
        <v>157</v>
      </c>
    </row>
    <row r="14" spans="1:90" ht="20.149999999999999" customHeight="1" x14ac:dyDescent="0.55000000000000004">
      <c r="B14" s="522"/>
      <c r="C14" s="479"/>
      <c r="D14" s="480"/>
      <c r="E14" s="481"/>
      <c r="F14" s="485"/>
      <c r="G14" s="483"/>
      <c r="H14" s="483"/>
      <c r="I14" s="484"/>
      <c r="J14" s="489"/>
      <c r="K14" s="489"/>
      <c r="L14" s="489"/>
      <c r="M14" s="489"/>
      <c r="N14" s="489"/>
      <c r="O14" s="489"/>
      <c r="P14" s="490"/>
      <c r="Q14" s="476"/>
      <c r="R14" s="477"/>
      <c r="S14" s="210">
        <v>2</v>
      </c>
      <c r="T14" s="211" t="s">
        <v>135</v>
      </c>
      <c r="U14" s="210">
        <v>2</v>
      </c>
      <c r="V14" s="476"/>
      <c r="W14" s="477"/>
      <c r="X14" s="494"/>
      <c r="Y14" s="495"/>
      <c r="Z14" s="495"/>
      <c r="AA14" s="495"/>
      <c r="AB14" s="495"/>
      <c r="AC14" s="495"/>
      <c r="AD14" s="496"/>
      <c r="AE14" s="485"/>
      <c r="AF14" s="483"/>
      <c r="AG14" s="483"/>
      <c r="AH14" s="484"/>
      <c r="AI14" s="506"/>
      <c r="AJ14" s="504"/>
      <c r="AK14" s="504"/>
      <c r="AL14" s="504"/>
      <c r="AM14" s="504"/>
      <c r="AN14" s="504"/>
      <c r="AO14" s="504"/>
      <c r="AP14" s="505"/>
      <c r="AU14" s="522"/>
      <c r="AV14" s="479"/>
      <c r="AW14" s="480"/>
      <c r="AX14" s="481"/>
      <c r="AY14" s="485"/>
      <c r="AZ14" s="483"/>
      <c r="BA14" s="483"/>
      <c r="BB14" s="484"/>
      <c r="BC14" s="489"/>
      <c r="BD14" s="489"/>
      <c r="BE14" s="489"/>
      <c r="BF14" s="489"/>
      <c r="BG14" s="489"/>
      <c r="BH14" s="489"/>
      <c r="BI14" s="490"/>
      <c r="BJ14" s="476"/>
      <c r="BK14" s="477"/>
      <c r="BL14" s="210">
        <v>3</v>
      </c>
      <c r="BM14" s="211" t="s">
        <v>135</v>
      </c>
      <c r="BN14" s="210">
        <v>0</v>
      </c>
      <c r="BO14" s="476"/>
      <c r="BP14" s="477"/>
      <c r="BQ14" s="494"/>
      <c r="BR14" s="495"/>
      <c r="BS14" s="495"/>
      <c r="BT14" s="495"/>
      <c r="BU14" s="495"/>
      <c r="BV14" s="495"/>
      <c r="BW14" s="496"/>
      <c r="BX14" s="485"/>
      <c r="BY14" s="483"/>
      <c r="BZ14" s="483"/>
      <c r="CA14" s="484"/>
      <c r="CB14" s="506"/>
      <c r="CC14" s="504"/>
      <c r="CD14" s="504"/>
      <c r="CE14" s="504"/>
      <c r="CF14" s="504"/>
      <c r="CG14" s="504"/>
      <c r="CH14" s="504"/>
      <c r="CI14" s="505"/>
    </row>
    <row r="15" spans="1:90" ht="20.149999999999999" customHeight="1" x14ac:dyDescent="0.55000000000000004">
      <c r="B15" s="522">
        <v>2</v>
      </c>
      <c r="C15" s="479">
        <v>0.40972222222222199</v>
      </c>
      <c r="D15" s="480"/>
      <c r="E15" s="481"/>
      <c r="F15" s="482"/>
      <c r="G15" s="483"/>
      <c r="H15" s="483"/>
      <c r="I15" s="484"/>
      <c r="J15" s="734" t="s">
        <v>655</v>
      </c>
      <c r="K15" s="735"/>
      <c r="L15" s="735"/>
      <c r="M15" s="735"/>
      <c r="N15" s="735"/>
      <c r="O15" s="735"/>
      <c r="P15" s="736"/>
      <c r="Q15" s="740">
        <v>0</v>
      </c>
      <c r="R15" s="741"/>
      <c r="S15" s="212">
        <v>0</v>
      </c>
      <c r="T15" s="213" t="s">
        <v>135</v>
      </c>
      <c r="U15" s="212">
        <v>1</v>
      </c>
      <c r="V15" s="740">
        <v>1</v>
      </c>
      <c r="W15" s="741"/>
      <c r="X15" s="737" t="s">
        <v>641</v>
      </c>
      <c r="Y15" s="738"/>
      <c r="Z15" s="738"/>
      <c r="AA15" s="738"/>
      <c r="AB15" s="738"/>
      <c r="AC15" s="738"/>
      <c r="AD15" s="739"/>
      <c r="AE15" s="482"/>
      <c r="AF15" s="483"/>
      <c r="AG15" s="483"/>
      <c r="AH15" s="484"/>
      <c r="AI15" s="742" t="s">
        <v>676</v>
      </c>
      <c r="AJ15" s="743"/>
      <c r="AK15" s="743"/>
      <c r="AL15" s="743"/>
      <c r="AM15" s="743"/>
      <c r="AN15" s="743"/>
      <c r="AO15" s="743"/>
      <c r="AP15" s="744"/>
      <c r="AR15" s="68">
        <v>7</v>
      </c>
      <c r="AS15" s="68">
        <v>8</v>
      </c>
      <c r="AU15" s="522">
        <v>2</v>
      </c>
      <c r="AV15" s="479">
        <v>0.40972222222222199</v>
      </c>
      <c r="AW15" s="480"/>
      <c r="AX15" s="481"/>
      <c r="AY15" s="482"/>
      <c r="AZ15" s="483"/>
      <c r="BA15" s="483"/>
      <c r="BB15" s="484"/>
      <c r="BC15" s="734" t="s">
        <v>665</v>
      </c>
      <c r="BD15" s="735"/>
      <c r="BE15" s="735"/>
      <c r="BF15" s="735"/>
      <c r="BG15" s="735"/>
      <c r="BH15" s="735"/>
      <c r="BI15" s="736"/>
      <c r="BJ15" s="740">
        <v>0</v>
      </c>
      <c r="BK15" s="741"/>
      <c r="BL15" s="212">
        <v>0</v>
      </c>
      <c r="BM15" s="213" t="s">
        <v>135</v>
      </c>
      <c r="BN15" s="212">
        <v>3</v>
      </c>
      <c r="BO15" s="740">
        <v>5</v>
      </c>
      <c r="BP15" s="741"/>
      <c r="BQ15" s="737" t="s">
        <v>648</v>
      </c>
      <c r="BR15" s="738"/>
      <c r="BS15" s="738"/>
      <c r="BT15" s="738"/>
      <c r="BU15" s="738"/>
      <c r="BV15" s="738"/>
      <c r="BW15" s="739"/>
      <c r="BX15" s="482"/>
      <c r="BY15" s="483"/>
      <c r="BZ15" s="483"/>
      <c r="CA15" s="484"/>
      <c r="CB15" s="742" t="s">
        <v>704</v>
      </c>
      <c r="CC15" s="743"/>
      <c r="CD15" s="743"/>
      <c r="CE15" s="743"/>
      <c r="CF15" s="743"/>
      <c r="CG15" s="743"/>
      <c r="CH15" s="743"/>
      <c r="CI15" s="744"/>
      <c r="CK15" s="68" t="s">
        <v>165</v>
      </c>
      <c r="CL15" s="68" t="s">
        <v>166</v>
      </c>
    </row>
    <row r="16" spans="1:90" ht="20.149999999999999" customHeight="1" x14ac:dyDescent="0.55000000000000004">
      <c r="B16" s="522"/>
      <c r="C16" s="479"/>
      <c r="D16" s="480"/>
      <c r="E16" s="481"/>
      <c r="F16" s="485"/>
      <c r="G16" s="483"/>
      <c r="H16" s="483"/>
      <c r="I16" s="484"/>
      <c r="J16" s="489"/>
      <c r="K16" s="489"/>
      <c r="L16" s="489"/>
      <c r="M16" s="489"/>
      <c r="N16" s="489"/>
      <c r="O16" s="489"/>
      <c r="P16" s="490"/>
      <c r="Q16" s="476"/>
      <c r="R16" s="477"/>
      <c r="S16" s="210">
        <v>0</v>
      </c>
      <c r="T16" s="211" t="s">
        <v>135</v>
      </c>
      <c r="U16" s="210">
        <v>0</v>
      </c>
      <c r="V16" s="476"/>
      <c r="W16" s="477"/>
      <c r="X16" s="494"/>
      <c r="Y16" s="495"/>
      <c r="Z16" s="495"/>
      <c r="AA16" s="495"/>
      <c r="AB16" s="495"/>
      <c r="AC16" s="495"/>
      <c r="AD16" s="496"/>
      <c r="AE16" s="485"/>
      <c r="AF16" s="483"/>
      <c r="AG16" s="483"/>
      <c r="AH16" s="484"/>
      <c r="AI16" s="506"/>
      <c r="AJ16" s="504"/>
      <c r="AK16" s="504"/>
      <c r="AL16" s="504"/>
      <c r="AM16" s="504"/>
      <c r="AN16" s="504"/>
      <c r="AO16" s="504"/>
      <c r="AP16" s="505"/>
      <c r="AU16" s="522"/>
      <c r="AV16" s="479"/>
      <c r="AW16" s="480"/>
      <c r="AX16" s="481"/>
      <c r="AY16" s="485"/>
      <c r="AZ16" s="483"/>
      <c r="BA16" s="483"/>
      <c r="BB16" s="484"/>
      <c r="BC16" s="489"/>
      <c r="BD16" s="489"/>
      <c r="BE16" s="489"/>
      <c r="BF16" s="489"/>
      <c r="BG16" s="489"/>
      <c r="BH16" s="489"/>
      <c r="BI16" s="490"/>
      <c r="BJ16" s="476"/>
      <c r="BK16" s="477"/>
      <c r="BL16" s="210">
        <v>0</v>
      </c>
      <c r="BM16" s="211" t="s">
        <v>135</v>
      </c>
      <c r="BN16" s="210">
        <v>2</v>
      </c>
      <c r="BO16" s="476"/>
      <c r="BP16" s="477"/>
      <c r="BQ16" s="494"/>
      <c r="BR16" s="495"/>
      <c r="BS16" s="495"/>
      <c r="BT16" s="495"/>
      <c r="BU16" s="495"/>
      <c r="BV16" s="495"/>
      <c r="BW16" s="496"/>
      <c r="BX16" s="485"/>
      <c r="BY16" s="483"/>
      <c r="BZ16" s="483"/>
      <c r="CA16" s="484"/>
      <c r="CB16" s="506"/>
      <c r="CC16" s="504"/>
      <c r="CD16" s="504"/>
      <c r="CE16" s="504"/>
      <c r="CF16" s="504"/>
      <c r="CG16" s="504"/>
      <c r="CH16" s="504"/>
      <c r="CI16" s="505"/>
    </row>
    <row r="17" spans="1:90" ht="20.149999999999999" customHeight="1" x14ac:dyDescent="0.55000000000000004">
      <c r="B17" s="522">
        <v>3</v>
      </c>
      <c r="C17" s="479">
        <v>0.44444444444444398</v>
      </c>
      <c r="D17" s="480"/>
      <c r="E17" s="481"/>
      <c r="F17" s="482"/>
      <c r="G17" s="483"/>
      <c r="H17" s="483"/>
      <c r="I17" s="484"/>
      <c r="J17" s="734" t="s">
        <v>618</v>
      </c>
      <c r="K17" s="735"/>
      <c r="L17" s="735"/>
      <c r="M17" s="735"/>
      <c r="N17" s="735"/>
      <c r="O17" s="735"/>
      <c r="P17" s="736"/>
      <c r="Q17" s="740">
        <v>4</v>
      </c>
      <c r="R17" s="741"/>
      <c r="S17" s="212">
        <v>2</v>
      </c>
      <c r="T17" s="213" t="s">
        <v>135</v>
      </c>
      <c r="U17" s="212">
        <v>1</v>
      </c>
      <c r="V17" s="740">
        <v>1</v>
      </c>
      <c r="W17" s="741"/>
      <c r="X17" s="737" t="s">
        <v>646</v>
      </c>
      <c r="Y17" s="738"/>
      <c r="Z17" s="738"/>
      <c r="AA17" s="738"/>
      <c r="AB17" s="738"/>
      <c r="AC17" s="738"/>
      <c r="AD17" s="739"/>
      <c r="AE17" s="482"/>
      <c r="AF17" s="483"/>
      <c r="AG17" s="483"/>
      <c r="AH17" s="484"/>
      <c r="AI17" s="742" t="s">
        <v>677</v>
      </c>
      <c r="AJ17" s="743"/>
      <c r="AK17" s="743"/>
      <c r="AL17" s="743"/>
      <c r="AM17" s="743"/>
      <c r="AN17" s="743"/>
      <c r="AO17" s="743"/>
      <c r="AP17" s="744"/>
      <c r="AR17" s="68">
        <v>6</v>
      </c>
      <c r="AS17" s="68">
        <v>4</v>
      </c>
      <c r="AU17" s="522">
        <v>3</v>
      </c>
      <c r="AV17" s="479">
        <v>0.44444444444444398</v>
      </c>
      <c r="AW17" s="480"/>
      <c r="AX17" s="481"/>
      <c r="AY17" s="482"/>
      <c r="AZ17" s="483"/>
      <c r="BA17" s="483"/>
      <c r="BB17" s="484"/>
      <c r="BC17" s="734" t="s">
        <v>653</v>
      </c>
      <c r="BD17" s="735"/>
      <c r="BE17" s="735"/>
      <c r="BF17" s="735"/>
      <c r="BG17" s="735"/>
      <c r="BH17" s="735"/>
      <c r="BI17" s="736"/>
      <c r="BJ17" s="740">
        <v>1</v>
      </c>
      <c r="BK17" s="741"/>
      <c r="BL17" s="212">
        <v>0</v>
      </c>
      <c r="BM17" s="213" t="s">
        <v>135</v>
      </c>
      <c r="BN17" s="212">
        <v>1</v>
      </c>
      <c r="BO17" s="740">
        <v>4</v>
      </c>
      <c r="BP17" s="741"/>
      <c r="BQ17" s="737" t="s">
        <v>632</v>
      </c>
      <c r="BR17" s="738"/>
      <c r="BS17" s="738"/>
      <c r="BT17" s="738"/>
      <c r="BU17" s="738"/>
      <c r="BV17" s="738"/>
      <c r="BW17" s="739"/>
      <c r="BX17" s="482"/>
      <c r="BY17" s="483"/>
      <c r="BZ17" s="483"/>
      <c r="CA17" s="484"/>
      <c r="CB17" s="742" t="s">
        <v>705</v>
      </c>
      <c r="CC17" s="743"/>
      <c r="CD17" s="743"/>
      <c r="CE17" s="743"/>
      <c r="CF17" s="743"/>
      <c r="CG17" s="743"/>
      <c r="CH17" s="743"/>
      <c r="CI17" s="744"/>
      <c r="CK17" s="68" t="s">
        <v>158</v>
      </c>
      <c r="CL17" s="68" t="s">
        <v>156</v>
      </c>
    </row>
    <row r="18" spans="1:90" ht="20.149999999999999" customHeight="1" x14ac:dyDescent="0.55000000000000004">
      <c r="B18" s="522"/>
      <c r="C18" s="479"/>
      <c r="D18" s="480"/>
      <c r="E18" s="481"/>
      <c r="F18" s="485"/>
      <c r="G18" s="483"/>
      <c r="H18" s="483"/>
      <c r="I18" s="484"/>
      <c r="J18" s="489"/>
      <c r="K18" s="489"/>
      <c r="L18" s="489"/>
      <c r="M18" s="489"/>
      <c r="N18" s="489"/>
      <c r="O18" s="489"/>
      <c r="P18" s="490"/>
      <c r="Q18" s="476"/>
      <c r="R18" s="477"/>
      <c r="S18" s="210">
        <v>2</v>
      </c>
      <c r="T18" s="211" t="s">
        <v>135</v>
      </c>
      <c r="U18" s="210">
        <v>0</v>
      </c>
      <c r="V18" s="476"/>
      <c r="W18" s="477"/>
      <c r="X18" s="494"/>
      <c r="Y18" s="495"/>
      <c r="Z18" s="495"/>
      <c r="AA18" s="495"/>
      <c r="AB18" s="495"/>
      <c r="AC18" s="495"/>
      <c r="AD18" s="496"/>
      <c r="AE18" s="485"/>
      <c r="AF18" s="483"/>
      <c r="AG18" s="483"/>
      <c r="AH18" s="484"/>
      <c r="AI18" s="500"/>
      <c r="AJ18" s="501"/>
      <c r="AK18" s="501"/>
      <c r="AL18" s="501"/>
      <c r="AM18" s="501"/>
      <c r="AN18" s="501"/>
      <c r="AO18" s="501"/>
      <c r="AP18" s="502"/>
      <c r="AU18" s="522"/>
      <c r="AV18" s="479"/>
      <c r="AW18" s="480"/>
      <c r="AX18" s="481"/>
      <c r="AY18" s="485"/>
      <c r="AZ18" s="483"/>
      <c r="BA18" s="483"/>
      <c r="BB18" s="484"/>
      <c r="BC18" s="489"/>
      <c r="BD18" s="489"/>
      <c r="BE18" s="489"/>
      <c r="BF18" s="489"/>
      <c r="BG18" s="489"/>
      <c r="BH18" s="489"/>
      <c r="BI18" s="490"/>
      <c r="BJ18" s="476"/>
      <c r="BK18" s="477"/>
      <c r="BL18" s="210">
        <v>1</v>
      </c>
      <c r="BM18" s="211" t="s">
        <v>135</v>
      </c>
      <c r="BN18" s="210">
        <v>3</v>
      </c>
      <c r="BO18" s="476"/>
      <c r="BP18" s="477"/>
      <c r="BQ18" s="494"/>
      <c r="BR18" s="495"/>
      <c r="BS18" s="495"/>
      <c r="BT18" s="495"/>
      <c r="BU18" s="495"/>
      <c r="BV18" s="495"/>
      <c r="BW18" s="496"/>
      <c r="BX18" s="485"/>
      <c r="BY18" s="483"/>
      <c r="BZ18" s="483"/>
      <c r="CA18" s="484"/>
      <c r="CB18" s="500"/>
      <c r="CC18" s="501"/>
      <c r="CD18" s="501"/>
      <c r="CE18" s="501"/>
      <c r="CF18" s="501"/>
      <c r="CG18" s="501"/>
      <c r="CH18" s="501"/>
      <c r="CI18" s="502"/>
    </row>
    <row r="19" spans="1:90" ht="20.149999999999999" customHeight="1" x14ac:dyDescent="0.55000000000000004">
      <c r="B19" s="522">
        <v>4</v>
      </c>
      <c r="C19" s="479">
        <v>0.47916666666666702</v>
      </c>
      <c r="D19" s="480"/>
      <c r="E19" s="481"/>
      <c r="F19" s="482"/>
      <c r="G19" s="483"/>
      <c r="H19" s="483"/>
      <c r="I19" s="484"/>
      <c r="J19" s="734" t="s">
        <v>620</v>
      </c>
      <c r="K19" s="735"/>
      <c r="L19" s="735"/>
      <c r="M19" s="735"/>
      <c r="N19" s="735"/>
      <c r="O19" s="735"/>
      <c r="P19" s="736"/>
      <c r="Q19" s="740">
        <v>6</v>
      </c>
      <c r="R19" s="741"/>
      <c r="S19" s="212">
        <v>3</v>
      </c>
      <c r="T19" s="213" t="s">
        <v>135</v>
      </c>
      <c r="U19" s="212">
        <v>0</v>
      </c>
      <c r="V19" s="740">
        <v>0</v>
      </c>
      <c r="W19" s="741"/>
      <c r="X19" s="737" t="s">
        <v>655</v>
      </c>
      <c r="Y19" s="738"/>
      <c r="Z19" s="738"/>
      <c r="AA19" s="738"/>
      <c r="AB19" s="738"/>
      <c r="AC19" s="738"/>
      <c r="AD19" s="739"/>
      <c r="AE19" s="482"/>
      <c r="AF19" s="483"/>
      <c r="AG19" s="483"/>
      <c r="AH19" s="484"/>
      <c r="AI19" s="503" t="s">
        <v>678</v>
      </c>
      <c r="AJ19" s="504"/>
      <c r="AK19" s="504"/>
      <c r="AL19" s="504"/>
      <c r="AM19" s="504"/>
      <c r="AN19" s="504"/>
      <c r="AO19" s="504"/>
      <c r="AP19" s="505"/>
      <c r="AR19" s="68">
        <v>9</v>
      </c>
      <c r="AS19" s="68">
        <v>7</v>
      </c>
      <c r="AU19" s="522">
        <v>4</v>
      </c>
      <c r="AV19" s="479">
        <v>0.47916666666666702</v>
      </c>
      <c r="AW19" s="480"/>
      <c r="AX19" s="481"/>
      <c r="AY19" s="482"/>
      <c r="AZ19" s="483"/>
      <c r="BA19" s="483"/>
      <c r="BB19" s="484"/>
      <c r="BC19" s="734" t="s">
        <v>666</v>
      </c>
      <c r="BD19" s="735"/>
      <c r="BE19" s="735"/>
      <c r="BF19" s="735"/>
      <c r="BG19" s="735"/>
      <c r="BH19" s="735"/>
      <c r="BI19" s="736"/>
      <c r="BJ19" s="740">
        <v>0</v>
      </c>
      <c r="BK19" s="741"/>
      <c r="BL19" s="212">
        <v>0</v>
      </c>
      <c r="BM19" s="213" t="s">
        <v>135</v>
      </c>
      <c r="BN19" s="212">
        <v>2</v>
      </c>
      <c r="BO19" s="740">
        <v>5</v>
      </c>
      <c r="BP19" s="741"/>
      <c r="BQ19" s="737" t="s">
        <v>665</v>
      </c>
      <c r="BR19" s="738"/>
      <c r="BS19" s="738"/>
      <c r="BT19" s="738"/>
      <c r="BU19" s="738"/>
      <c r="BV19" s="738"/>
      <c r="BW19" s="739"/>
      <c r="BX19" s="482"/>
      <c r="BY19" s="483"/>
      <c r="BZ19" s="483"/>
      <c r="CA19" s="484"/>
      <c r="CB19" s="503" t="s">
        <v>706</v>
      </c>
      <c r="CC19" s="504"/>
      <c r="CD19" s="504"/>
      <c r="CE19" s="504"/>
      <c r="CF19" s="504"/>
      <c r="CG19" s="504"/>
      <c r="CH19" s="504"/>
      <c r="CI19" s="505"/>
      <c r="CK19" s="68" t="s">
        <v>167</v>
      </c>
      <c r="CL19" s="68" t="s">
        <v>165</v>
      </c>
    </row>
    <row r="20" spans="1:90" ht="20.149999999999999" customHeight="1" x14ac:dyDescent="0.55000000000000004">
      <c r="B20" s="522"/>
      <c r="C20" s="479"/>
      <c r="D20" s="480"/>
      <c r="E20" s="481"/>
      <c r="F20" s="485"/>
      <c r="G20" s="483"/>
      <c r="H20" s="483"/>
      <c r="I20" s="484"/>
      <c r="J20" s="489"/>
      <c r="K20" s="489"/>
      <c r="L20" s="489"/>
      <c r="M20" s="489"/>
      <c r="N20" s="489"/>
      <c r="O20" s="489"/>
      <c r="P20" s="490"/>
      <c r="Q20" s="476"/>
      <c r="R20" s="477"/>
      <c r="S20" s="210">
        <v>3</v>
      </c>
      <c r="T20" s="211" t="s">
        <v>135</v>
      </c>
      <c r="U20" s="210">
        <v>0</v>
      </c>
      <c r="V20" s="476"/>
      <c r="W20" s="477"/>
      <c r="X20" s="494"/>
      <c r="Y20" s="495"/>
      <c r="Z20" s="495"/>
      <c r="AA20" s="495"/>
      <c r="AB20" s="495"/>
      <c r="AC20" s="495"/>
      <c r="AD20" s="496"/>
      <c r="AE20" s="485"/>
      <c r="AF20" s="483"/>
      <c r="AG20" s="483"/>
      <c r="AH20" s="484"/>
      <c r="AI20" s="506"/>
      <c r="AJ20" s="504"/>
      <c r="AK20" s="504"/>
      <c r="AL20" s="504"/>
      <c r="AM20" s="504"/>
      <c r="AN20" s="504"/>
      <c r="AO20" s="504"/>
      <c r="AP20" s="505"/>
      <c r="AU20" s="522"/>
      <c r="AV20" s="479"/>
      <c r="AW20" s="480"/>
      <c r="AX20" s="481"/>
      <c r="AY20" s="485"/>
      <c r="AZ20" s="483"/>
      <c r="BA20" s="483"/>
      <c r="BB20" s="484"/>
      <c r="BC20" s="489"/>
      <c r="BD20" s="489"/>
      <c r="BE20" s="489"/>
      <c r="BF20" s="489"/>
      <c r="BG20" s="489"/>
      <c r="BH20" s="489"/>
      <c r="BI20" s="490"/>
      <c r="BJ20" s="476"/>
      <c r="BK20" s="477"/>
      <c r="BL20" s="210">
        <v>0</v>
      </c>
      <c r="BM20" s="211" t="s">
        <v>135</v>
      </c>
      <c r="BN20" s="210">
        <v>3</v>
      </c>
      <c r="BO20" s="476"/>
      <c r="BP20" s="477"/>
      <c r="BQ20" s="494"/>
      <c r="BR20" s="495"/>
      <c r="BS20" s="495"/>
      <c r="BT20" s="495"/>
      <c r="BU20" s="495"/>
      <c r="BV20" s="495"/>
      <c r="BW20" s="496"/>
      <c r="BX20" s="485"/>
      <c r="BY20" s="483"/>
      <c r="BZ20" s="483"/>
      <c r="CA20" s="484"/>
      <c r="CB20" s="506"/>
      <c r="CC20" s="504"/>
      <c r="CD20" s="504"/>
      <c r="CE20" s="504"/>
      <c r="CF20" s="504"/>
      <c r="CG20" s="504"/>
      <c r="CH20" s="504"/>
      <c r="CI20" s="505"/>
    </row>
    <row r="21" spans="1:90" ht="20.149999999999999" customHeight="1" x14ac:dyDescent="0.55000000000000004">
      <c r="B21" s="522">
        <v>5</v>
      </c>
      <c r="C21" s="479">
        <v>0.51388888888888895</v>
      </c>
      <c r="D21" s="480"/>
      <c r="E21" s="481"/>
      <c r="F21" s="482"/>
      <c r="G21" s="483"/>
      <c r="H21" s="483"/>
      <c r="I21" s="484"/>
      <c r="J21" s="734" t="s">
        <v>639</v>
      </c>
      <c r="K21" s="735"/>
      <c r="L21" s="735"/>
      <c r="M21" s="735"/>
      <c r="N21" s="735"/>
      <c r="O21" s="735"/>
      <c r="P21" s="736"/>
      <c r="Q21" s="740">
        <v>0</v>
      </c>
      <c r="R21" s="741"/>
      <c r="S21" s="212">
        <v>0</v>
      </c>
      <c r="T21" s="213" t="s">
        <v>135</v>
      </c>
      <c r="U21" s="212">
        <v>1</v>
      </c>
      <c r="V21" s="740">
        <v>2</v>
      </c>
      <c r="W21" s="741"/>
      <c r="X21" s="737" t="s">
        <v>618</v>
      </c>
      <c r="Y21" s="738"/>
      <c r="Z21" s="738"/>
      <c r="AA21" s="738"/>
      <c r="AB21" s="738"/>
      <c r="AC21" s="738"/>
      <c r="AD21" s="739"/>
      <c r="AE21" s="482"/>
      <c r="AF21" s="483"/>
      <c r="AG21" s="483"/>
      <c r="AH21" s="484"/>
      <c r="AI21" s="742" t="s">
        <v>679</v>
      </c>
      <c r="AJ21" s="743"/>
      <c r="AK21" s="743"/>
      <c r="AL21" s="743"/>
      <c r="AM21" s="743"/>
      <c r="AN21" s="743"/>
      <c r="AO21" s="743"/>
      <c r="AP21" s="744"/>
      <c r="AR21" s="68">
        <v>5</v>
      </c>
      <c r="AS21" s="68">
        <v>6</v>
      </c>
      <c r="AU21" s="522">
        <v>5</v>
      </c>
      <c r="AV21" s="479">
        <v>0.51388888888888895</v>
      </c>
      <c r="AW21" s="480"/>
      <c r="AX21" s="481"/>
      <c r="AY21" s="482"/>
      <c r="AZ21" s="483"/>
      <c r="BA21" s="483"/>
      <c r="BB21" s="484"/>
      <c r="BC21" s="734" t="s">
        <v>663</v>
      </c>
      <c r="BD21" s="735"/>
      <c r="BE21" s="735"/>
      <c r="BF21" s="735"/>
      <c r="BG21" s="735"/>
      <c r="BH21" s="735"/>
      <c r="BI21" s="736"/>
      <c r="BJ21" s="740">
        <v>2</v>
      </c>
      <c r="BK21" s="741"/>
      <c r="BL21" s="212">
        <v>1</v>
      </c>
      <c r="BM21" s="213" t="s">
        <v>135</v>
      </c>
      <c r="BN21" s="212">
        <v>0</v>
      </c>
      <c r="BO21" s="740">
        <v>1</v>
      </c>
      <c r="BP21" s="741"/>
      <c r="BQ21" s="737" t="s">
        <v>653</v>
      </c>
      <c r="BR21" s="738"/>
      <c r="BS21" s="738"/>
      <c r="BT21" s="738"/>
      <c r="BU21" s="738"/>
      <c r="BV21" s="738"/>
      <c r="BW21" s="739"/>
      <c r="BX21" s="482"/>
      <c r="BY21" s="483"/>
      <c r="BZ21" s="483"/>
      <c r="CA21" s="484"/>
      <c r="CB21" s="742" t="s">
        <v>707</v>
      </c>
      <c r="CC21" s="743"/>
      <c r="CD21" s="743"/>
      <c r="CE21" s="743"/>
      <c r="CF21" s="743"/>
      <c r="CG21" s="743"/>
      <c r="CH21" s="743"/>
      <c r="CI21" s="744"/>
      <c r="CK21" s="68" t="s">
        <v>157</v>
      </c>
      <c r="CL21" s="68" t="s">
        <v>158</v>
      </c>
    </row>
    <row r="22" spans="1:90" ht="20.149999999999999" customHeight="1" x14ac:dyDescent="0.55000000000000004">
      <c r="B22" s="522"/>
      <c r="C22" s="479"/>
      <c r="D22" s="480"/>
      <c r="E22" s="481"/>
      <c r="F22" s="485"/>
      <c r="G22" s="483"/>
      <c r="H22" s="483"/>
      <c r="I22" s="484"/>
      <c r="J22" s="489"/>
      <c r="K22" s="489"/>
      <c r="L22" s="489"/>
      <c r="M22" s="489"/>
      <c r="N22" s="489"/>
      <c r="O22" s="489"/>
      <c r="P22" s="490"/>
      <c r="Q22" s="476"/>
      <c r="R22" s="477"/>
      <c r="S22" s="210">
        <v>0</v>
      </c>
      <c r="T22" s="211" t="s">
        <v>135</v>
      </c>
      <c r="U22" s="210">
        <v>1</v>
      </c>
      <c r="V22" s="476"/>
      <c r="W22" s="477"/>
      <c r="X22" s="494"/>
      <c r="Y22" s="495"/>
      <c r="Z22" s="495"/>
      <c r="AA22" s="495"/>
      <c r="AB22" s="495"/>
      <c r="AC22" s="495"/>
      <c r="AD22" s="496"/>
      <c r="AE22" s="485"/>
      <c r="AF22" s="483"/>
      <c r="AG22" s="483"/>
      <c r="AH22" s="484"/>
      <c r="AI22" s="500"/>
      <c r="AJ22" s="501"/>
      <c r="AK22" s="501"/>
      <c r="AL22" s="501"/>
      <c r="AM22" s="501"/>
      <c r="AN22" s="501"/>
      <c r="AO22" s="501"/>
      <c r="AP22" s="502"/>
      <c r="AU22" s="522"/>
      <c r="AV22" s="479"/>
      <c r="AW22" s="480"/>
      <c r="AX22" s="481"/>
      <c r="AY22" s="485"/>
      <c r="AZ22" s="483"/>
      <c r="BA22" s="483"/>
      <c r="BB22" s="484"/>
      <c r="BC22" s="489"/>
      <c r="BD22" s="489"/>
      <c r="BE22" s="489"/>
      <c r="BF22" s="489"/>
      <c r="BG22" s="489"/>
      <c r="BH22" s="489"/>
      <c r="BI22" s="490"/>
      <c r="BJ22" s="476"/>
      <c r="BK22" s="477"/>
      <c r="BL22" s="210">
        <v>1</v>
      </c>
      <c r="BM22" s="211" t="s">
        <v>135</v>
      </c>
      <c r="BN22" s="210">
        <v>1</v>
      </c>
      <c r="BO22" s="476"/>
      <c r="BP22" s="477"/>
      <c r="BQ22" s="494"/>
      <c r="BR22" s="495"/>
      <c r="BS22" s="495"/>
      <c r="BT22" s="495"/>
      <c r="BU22" s="495"/>
      <c r="BV22" s="495"/>
      <c r="BW22" s="496"/>
      <c r="BX22" s="485"/>
      <c r="BY22" s="483"/>
      <c r="BZ22" s="483"/>
      <c r="CA22" s="484"/>
      <c r="CB22" s="500"/>
      <c r="CC22" s="501"/>
      <c r="CD22" s="501"/>
      <c r="CE22" s="501"/>
      <c r="CF22" s="501"/>
      <c r="CG22" s="501"/>
      <c r="CH22" s="501"/>
      <c r="CI22" s="502"/>
    </row>
    <row r="23" spans="1:90" ht="20.149999999999999" customHeight="1" x14ac:dyDescent="0.55000000000000004">
      <c r="B23" s="522">
        <v>6</v>
      </c>
      <c r="C23" s="479">
        <v>0.54861111111111105</v>
      </c>
      <c r="D23" s="480"/>
      <c r="E23" s="481"/>
      <c r="F23" s="482"/>
      <c r="G23" s="483"/>
      <c r="H23" s="483"/>
      <c r="I23" s="484"/>
      <c r="J23" s="734" t="s">
        <v>641</v>
      </c>
      <c r="K23" s="735"/>
      <c r="L23" s="735"/>
      <c r="M23" s="735"/>
      <c r="N23" s="735"/>
      <c r="O23" s="735"/>
      <c r="P23" s="736"/>
      <c r="Q23" s="740">
        <v>0</v>
      </c>
      <c r="R23" s="741"/>
      <c r="S23" s="212">
        <v>0</v>
      </c>
      <c r="T23" s="213" t="s">
        <v>135</v>
      </c>
      <c r="U23" s="212">
        <v>0</v>
      </c>
      <c r="V23" s="740">
        <v>2</v>
      </c>
      <c r="W23" s="741"/>
      <c r="X23" s="737" t="s">
        <v>620</v>
      </c>
      <c r="Y23" s="738"/>
      <c r="Z23" s="738"/>
      <c r="AA23" s="738"/>
      <c r="AB23" s="738"/>
      <c r="AC23" s="738"/>
      <c r="AD23" s="739"/>
      <c r="AE23" s="482"/>
      <c r="AF23" s="483"/>
      <c r="AG23" s="483"/>
      <c r="AH23" s="484"/>
      <c r="AI23" s="503" t="s">
        <v>680</v>
      </c>
      <c r="AJ23" s="504"/>
      <c r="AK23" s="504"/>
      <c r="AL23" s="504"/>
      <c r="AM23" s="504"/>
      <c r="AN23" s="504"/>
      <c r="AO23" s="504"/>
      <c r="AP23" s="505"/>
      <c r="AR23" s="68">
        <v>8</v>
      </c>
      <c r="AS23" s="68">
        <v>9</v>
      </c>
      <c r="AU23" s="522">
        <v>6</v>
      </c>
      <c r="AV23" s="479">
        <v>0.54861111111111105</v>
      </c>
      <c r="AW23" s="480"/>
      <c r="AX23" s="481"/>
      <c r="AY23" s="482"/>
      <c r="AZ23" s="483"/>
      <c r="BA23" s="483"/>
      <c r="BB23" s="484"/>
      <c r="BC23" s="734" t="s">
        <v>648</v>
      </c>
      <c r="BD23" s="735"/>
      <c r="BE23" s="735"/>
      <c r="BF23" s="735"/>
      <c r="BG23" s="735"/>
      <c r="BH23" s="735"/>
      <c r="BI23" s="736"/>
      <c r="BJ23" s="740">
        <v>7</v>
      </c>
      <c r="BK23" s="741"/>
      <c r="BL23" s="212">
        <v>4</v>
      </c>
      <c r="BM23" s="213" t="s">
        <v>135</v>
      </c>
      <c r="BN23" s="212">
        <v>1</v>
      </c>
      <c r="BO23" s="740">
        <v>1</v>
      </c>
      <c r="BP23" s="741"/>
      <c r="BQ23" s="737" t="s">
        <v>666</v>
      </c>
      <c r="BR23" s="738"/>
      <c r="BS23" s="738"/>
      <c r="BT23" s="738"/>
      <c r="BU23" s="738"/>
      <c r="BV23" s="738"/>
      <c r="BW23" s="739"/>
      <c r="BX23" s="482"/>
      <c r="BY23" s="483"/>
      <c r="BZ23" s="483"/>
      <c r="CA23" s="484"/>
      <c r="CB23" s="503" t="s">
        <v>708</v>
      </c>
      <c r="CC23" s="504"/>
      <c r="CD23" s="504"/>
      <c r="CE23" s="504"/>
      <c r="CF23" s="504"/>
      <c r="CG23" s="504"/>
      <c r="CH23" s="504"/>
      <c r="CI23" s="505"/>
      <c r="CK23" s="68" t="s">
        <v>166</v>
      </c>
      <c r="CL23" s="68" t="s">
        <v>167</v>
      </c>
    </row>
    <row r="24" spans="1:90" ht="20.149999999999999" customHeight="1" thickBot="1" x14ac:dyDescent="0.6">
      <c r="B24" s="567"/>
      <c r="C24" s="543"/>
      <c r="D24" s="544"/>
      <c r="E24" s="545"/>
      <c r="F24" s="529"/>
      <c r="G24" s="530"/>
      <c r="H24" s="530"/>
      <c r="I24" s="531"/>
      <c r="J24" s="535"/>
      <c r="K24" s="535"/>
      <c r="L24" s="535"/>
      <c r="M24" s="535"/>
      <c r="N24" s="535"/>
      <c r="O24" s="535"/>
      <c r="P24" s="536"/>
      <c r="Q24" s="526"/>
      <c r="R24" s="527"/>
      <c r="S24" s="214">
        <v>0</v>
      </c>
      <c r="T24" s="215" t="s">
        <v>135</v>
      </c>
      <c r="U24" s="214">
        <v>2</v>
      </c>
      <c r="V24" s="526"/>
      <c r="W24" s="527"/>
      <c r="X24" s="540"/>
      <c r="Y24" s="541"/>
      <c r="Z24" s="541"/>
      <c r="AA24" s="541"/>
      <c r="AB24" s="541"/>
      <c r="AC24" s="541"/>
      <c r="AD24" s="542"/>
      <c r="AE24" s="529"/>
      <c r="AF24" s="530"/>
      <c r="AG24" s="530"/>
      <c r="AH24" s="531"/>
      <c r="AI24" s="546"/>
      <c r="AJ24" s="547"/>
      <c r="AK24" s="547"/>
      <c r="AL24" s="547"/>
      <c r="AM24" s="547"/>
      <c r="AN24" s="547"/>
      <c r="AO24" s="547"/>
      <c r="AP24" s="548"/>
      <c r="AU24" s="567"/>
      <c r="AV24" s="543"/>
      <c r="AW24" s="544"/>
      <c r="AX24" s="545"/>
      <c r="AY24" s="529"/>
      <c r="AZ24" s="530"/>
      <c r="BA24" s="530"/>
      <c r="BB24" s="531"/>
      <c r="BC24" s="535"/>
      <c r="BD24" s="535"/>
      <c r="BE24" s="535"/>
      <c r="BF24" s="535"/>
      <c r="BG24" s="535"/>
      <c r="BH24" s="535"/>
      <c r="BI24" s="536"/>
      <c r="BJ24" s="526"/>
      <c r="BK24" s="527"/>
      <c r="BL24" s="214">
        <v>3</v>
      </c>
      <c r="BM24" s="215" t="s">
        <v>135</v>
      </c>
      <c r="BN24" s="214">
        <v>0</v>
      </c>
      <c r="BO24" s="526"/>
      <c r="BP24" s="527"/>
      <c r="BQ24" s="540"/>
      <c r="BR24" s="541"/>
      <c r="BS24" s="541"/>
      <c r="BT24" s="541"/>
      <c r="BU24" s="541"/>
      <c r="BV24" s="541"/>
      <c r="BW24" s="542"/>
      <c r="BX24" s="529"/>
      <c r="BY24" s="530"/>
      <c r="BZ24" s="530"/>
      <c r="CA24" s="531"/>
      <c r="CB24" s="546"/>
      <c r="CC24" s="547"/>
      <c r="CD24" s="547"/>
      <c r="CE24" s="547"/>
      <c r="CF24" s="547"/>
      <c r="CG24" s="547"/>
      <c r="CH24" s="547"/>
      <c r="CI24" s="548"/>
    </row>
    <row r="25" spans="1:90" ht="20.149999999999999" hidden="1" customHeight="1" x14ac:dyDescent="0.55000000000000004">
      <c r="B25" s="771">
        <v>7</v>
      </c>
      <c r="C25" s="723">
        <v>0.58333333333333304</v>
      </c>
      <c r="D25" s="729"/>
      <c r="E25" s="730"/>
      <c r="F25" s="745"/>
      <c r="G25" s="746"/>
      <c r="H25" s="746"/>
      <c r="I25" s="747"/>
      <c r="J25" s="751" t="s">
        <v>608</v>
      </c>
      <c r="K25" s="752"/>
      <c r="L25" s="752"/>
      <c r="M25" s="752"/>
      <c r="N25" s="752"/>
      <c r="O25" s="752"/>
      <c r="P25" s="753"/>
      <c r="Q25" s="761" t="s">
        <v>608</v>
      </c>
      <c r="R25" s="762"/>
      <c r="S25" s="227"/>
      <c r="T25" s="228" t="s">
        <v>135</v>
      </c>
      <c r="U25" s="227"/>
      <c r="V25" s="761" t="s">
        <v>608</v>
      </c>
      <c r="W25" s="762"/>
      <c r="X25" s="757" t="s">
        <v>608</v>
      </c>
      <c r="Y25" s="752"/>
      <c r="Z25" s="752"/>
      <c r="AA25" s="752"/>
      <c r="AB25" s="752"/>
      <c r="AC25" s="752"/>
      <c r="AD25" s="758"/>
      <c r="AE25" s="745"/>
      <c r="AF25" s="746"/>
      <c r="AG25" s="746"/>
      <c r="AH25" s="747"/>
      <c r="AI25" s="765" t="s">
        <v>608</v>
      </c>
      <c r="AJ25" s="766"/>
      <c r="AK25" s="766"/>
      <c r="AL25" s="766"/>
      <c r="AM25" s="766"/>
      <c r="AN25" s="766"/>
      <c r="AO25" s="766"/>
      <c r="AP25" s="767"/>
      <c r="AU25" s="771">
        <v>7</v>
      </c>
      <c r="AV25" s="723">
        <v>0.58333333333333304</v>
      </c>
      <c r="AW25" s="729"/>
      <c r="AX25" s="730"/>
      <c r="AY25" s="745"/>
      <c r="AZ25" s="746"/>
      <c r="BA25" s="746"/>
      <c r="BB25" s="747"/>
      <c r="BC25" s="751" t="s">
        <v>608</v>
      </c>
      <c r="BD25" s="752"/>
      <c r="BE25" s="752"/>
      <c r="BF25" s="752"/>
      <c r="BG25" s="752"/>
      <c r="BH25" s="752"/>
      <c r="BI25" s="753"/>
      <c r="BJ25" s="761" t="s">
        <v>608</v>
      </c>
      <c r="BK25" s="762"/>
      <c r="BL25" s="229"/>
      <c r="BM25" s="230" t="s">
        <v>135</v>
      </c>
      <c r="BN25" s="229"/>
      <c r="BO25" s="761" t="s">
        <v>608</v>
      </c>
      <c r="BP25" s="762"/>
      <c r="BQ25" s="757" t="s">
        <v>608</v>
      </c>
      <c r="BR25" s="752"/>
      <c r="BS25" s="752"/>
      <c r="BT25" s="752"/>
      <c r="BU25" s="752"/>
      <c r="BV25" s="752"/>
      <c r="BW25" s="758"/>
      <c r="BX25" s="745"/>
      <c r="BY25" s="746"/>
      <c r="BZ25" s="746"/>
      <c r="CA25" s="747"/>
      <c r="CB25" s="765" t="s">
        <v>608</v>
      </c>
      <c r="CC25" s="766"/>
      <c r="CD25" s="766"/>
      <c r="CE25" s="766"/>
      <c r="CF25" s="766"/>
      <c r="CG25" s="766"/>
      <c r="CH25" s="766"/>
      <c r="CI25" s="767"/>
    </row>
    <row r="26" spans="1:90" ht="20.149999999999999" hidden="1" customHeight="1" thickBot="1" x14ac:dyDescent="0.6">
      <c r="B26" s="772"/>
      <c r="C26" s="731"/>
      <c r="D26" s="732"/>
      <c r="E26" s="733"/>
      <c r="F26" s="748"/>
      <c r="G26" s="749"/>
      <c r="H26" s="749"/>
      <c r="I26" s="750"/>
      <c r="J26" s="754"/>
      <c r="K26" s="755"/>
      <c r="L26" s="755"/>
      <c r="M26" s="755"/>
      <c r="N26" s="755"/>
      <c r="O26" s="755"/>
      <c r="P26" s="756"/>
      <c r="Q26" s="763"/>
      <c r="R26" s="764"/>
      <c r="S26" s="80"/>
      <c r="T26" s="167" t="s">
        <v>135</v>
      </c>
      <c r="U26" s="80"/>
      <c r="V26" s="763"/>
      <c r="W26" s="764"/>
      <c r="X26" s="759"/>
      <c r="Y26" s="755"/>
      <c r="Z26" s="755"/>
      <c r="AA26" s="755"/>
      <c r="AB26" s="755"/>
      <c r="AC26" s="755"/>
      <c r="AD26" s="760"/>
      <c r="AE26" s="748"/>
      <c r="AF26" s="749"/>
      <c r="AG26" s="749"/>
      <c r="AH26" s="750"/>
      <c r="AI26" s="768"/>
      <c r="AJ26" s="769"/>
      <c r="AK26" s="769"/>
      <c r="AL26" s="769"/>
      <c r="AM26" s="769"/>
      <c r="AN26" s="769"/>
      <c r="AO26" s="769"/>
      <c r="AP26" s="770"/>
      <c r="AU26" s="772"/>
      <c r="AV26" s="731"/>
      <c r="AW26" s="732"/>
      <c r="AX26" s="733"/>
      <c r="AY26" s="748"/>
      <c r="AZ26" s="749"/>
      <c r="BA26" s="749"/>
      <c r="BB26" s="750"/>
      <c r="BC26" s="754"/>
      <c r="BD26" s="755"/>
      <c r="BE26" s="755"/>
      <c r="BF26" s="755"/>
      <c r="BG26" s="755"/>
      <c r="BH26" s="755"/>
      <c r="BI26" s="756"/>
      <c r="BJ26" s="763"/>
      <c r="BK26" s="764"/>
      <c r="BL26" s="78"/>
      <c r="BM26" s="168" t="s">
        <v>135</v>
      </c>
      <c r="BN26" s="78"/>
      <c r="BO26" s="763"/>
      <c r="BP26" s="764"/>
      <c r="BQ26" s="759"/>
      <c r="BR26" s="755"/>
      <c r="BS26" s="755"/>
      <c r="BT26" s="755"/>
      <c r="BU26" s="755"/>
      <c r="BV26" s="755"/>
      <c r="BW26" s="760"/>
      <c r="BX26" s="748"/>
      <c r="BY26" s="749"/>
      <c r="BZ26" s="749"/>
      <c r="CA26" s="750"/>
      <c r="CB26" s="768"/>
      <c r="CC26" s="769"/>
      <c r="CD26" s="769"/>
      <c r="CE26" s="769"/>
      <c r="CF26" s="769"/>
      <c r="CG26" s="769"/>
      <c r="CH26" s="769"/>
      <c r="CI26" s="770"/>
    </row>
    <row r="27" spans="1:90" s="67" customFormat="1" ht="15.75" customHeight="1" thickBot="1" x14ac:dyDescent="0.6">
      <c r="A27" s="71"/>
      <c r="B27" s="72"/>
      <c r="C27" s="73"/>
      <c r="D27" s="73"/>
      <c r="E27" s="73"/>
      <c r="F27" s="72"/>
      <c r="G27" s="72"/>
      <c r="H27" s="72"/>
      <c r="I27" s="72"/>
      <c r="J27" s="72"/>
      <c r="K27" s="74"/>
      <c r="L27" s="74"/>
      <c r="M27" s="75"/>
      <c r="N27" s="76"/>
      <c r="O27" s="75"/>
      <c r="P27" s="74"/>
      <c r="Q27" s="74"/>
      <c r="R27" s="72"/>
      <c r="S27" s="72"/>
      <c r="T27" s="72"/>
      <c r="U27" s="72"/>
      <c r="V27" s="72"/>
      <c r="W27" s="79"/>
      <c r="X27" s="79"/>
      <c r="Y27" s="79"/>
      <c r="Z27" s="79"/>
      <c r="AA27" s="79"/>
      <c r="AB27" s="79"/>
      <c r="AC27" s="71"/>
      <c r="AT27" s="71"/>
      <c r="AU27" s="72"/>
      <c r="AV27" s="73"/>
      <c r="AW27" s="73"/>
      <c r="AX27" s="73"/>
      <c r="AY27" s="72"/>
      <c r="AZ27" s="72"/>
      <c r="BA27" s="72"/>
      <c r="BB27" s="72"/>
      <c r="BC27" s="72"/>
      <c r="BD27" s="74"/>
      <c r="BE27" s="74"/>
      <c r="BF27" s="75"/>
      <c r="BG27" s="76"/>
      <c r="BH27" s="75"/>
      <c r="BI27" s="74"/>
      <c r="BJ27" s="74"/>
      <c r="BK27" s="72"/>
      <c r="BL27" s="72"/>
      <c r="BM27" s="72"/>
      <c r="BN27" s="72"/>
      <c r="BO27" s="72"/>
      <c r="BP27" s="79"/>
      <c r="BQ27" s="79"/>
      <c r="BR27" s="79"/>
      <c r="BS27" s="79"/>
      <c r="BT27" s="79"/>
      <c r="BU27" s="79"/>
      <c r="BV27" s="71"/>
    </row>
    <row r="28" spans="1:90" ht="20.25" customHeight="1" thickBot="1" x14ac:dyDescent="0.6">
      <c r="D28" s="596" t="s">
        <v>136</v>
      </c>
      <c r="E28" s="597"/>
      <c r="F28" s="597"/>
      <c r="G28" s="597"/>
      <c r="H28" s="597"/>
      <c r="I28" s="597"/>
      <c r="J28" s="597" t="s">
        <v>132</v>
      </c>
      <c r="K28" s="597"/>
      <c r="L28" s="597"/>
      <c r="M28" s="597"/>
      <c r="N28" s="597"/>
      <c r="O28" s="597"/>
      <c r="P28" s="597"/>
      <c r="Q28" s="597"/>
      <c r="R28" s="598" t="s">
        <v>137</v>
      </c>
      <c r="S28" s="598"/>
      <c r="T28" s="598"/>
      <c r="U28" s="598"/>
      <c r="V28" s="598"/>
      <c r="W28" s="598"/>
      <c r="X28" s="598"/>
      <c r="Y28" s="598"/>
      <c r="Z28" s="598"/>
      <c r="AA28" s="599" t="s">
        <v>138</v>
      </c>
      <c r="AB28" s="599"/>
      <c r="AC28" s="599"/>
      <c r="AD28" s="599" t="s">
        <v>139</v>
      </c>
      <c r="AE28" s="599"/>
      <c r="AF28" s="599"/>
      <c r="AG28" s="599"/>
      <c r="AH28" s="599"/>
      <c r="AI28" s="599"/>
      <c r="AJ28" s="599"/>
      <c r="AK28" s="599"/>
      <c r="AL28" s="599"/>
      <c r="AM28" s="600"/>
      <c r="AW28" s="596" t="s">
        <v>136</v>
      </c>
      <c r="AX28" s="597"/>
      <c r="AY28" s="597"/>
      <c r="AZ28" s="597"/>
      <c r="BA28" s="597"/>
      <c r="BB28" s="597"/>
      <c r="BC28" s="597" t="s">
        <v>132</v>
      </c>
      <c r="BD28" s="597"/>
      <c r="BE28" s="597"/>
      <c r="BF28" s="597"/>
      <c r="BG28" s="597"/>
      <c r="BH28" s="597"/>
      <c r="BI28" s="597"/>
      <c r="BJ28" s="597"/>
      <c r="BK28" s="598" t="s">
        <v>137</v>
      </c>
      <c r="BL28" s="598"/>
      <c r="BM28" s="598"/>
      <c r="BN28" s="598"/>
      <c r="BO28" s="598"/>
      <c r="BP28" s="598"/>
      <c r="BQ28" s="598"/>
      <c r="BR28" s="598"/>
      <c r="BS28" s="598"/>
      <c r="BT28" s="599" t="s">
        <v>138</v>
      </c>
      <c r="BU28" s="599"/>
      <c r="BV28" s="599"/>
      <c r="BW28" s="599" t="s">
        <v>139</v>
      </c>
      <c r="BX28" s="599"/>
      <c r="BY28" s="599"/>
      <c r="BZ28" s="599"/>
      <c r="CA28" s="599"/>
      <c r="CB28" s="599"/>
      <c r="CC28" s="599"/>
      <c r="CD28" s="599"/>
      <c r="CE28" s="599"/>
      <c r="CF28" s="600"/>
    </row>
    <row r="29" spans="1:90" ht="30" customHeight="1" x14ac:dyDescent="0.55000000000000004">
      <c r="D29" s="601" t="s">
        <v>140</v>
      </c>
      <c r="E29" s="602"/>
      <c r="F29" s="602"/>
      <c r="G29" s="602"/>
      <c r="H29" s="602"/>
      <c r="I29" s="602"/>
      <c r="J29" s="602"/>
      <c r="K29" s="602"/>
      <c r="L29" s="602"/>
      <c r="M29" s="602"/>
      <c r="N29" s="602"/>
      <c r="O29" s="602"/>
      <c r="P29" s="602"/>
      <c r="Q29" s="602"/>
      <c r="R29" s="603"/>
      <c r="S29" s="603"/>
      <c r="T29" s="603"/>
      <c r="U29" s="603"/>
      <c r="V29" s="603"/>
      <c r="W29" s="603"/>
      <c r="X29" s="603"/>
      <c r="Y29" s="603"/>
      <c r="Z29" s="603"/>
      <c r="AA29" s="604"/>
      <c r="AB29" s="604"/>
      <c r="AC29" s="604"/>
      <c r="AD29" s="605"/>
      <c r="AE29" s="605"/>
      <c r="AF29" s="605"/>
      <c r="AG29" s="605"/>
      <c r="AH29" s="605"/>
      <c r="AI29" s="605"/>
      <c r="AJ29" s="605"/>
      <c r="AK29" s="605"/>
      <c r="AL29" s="605"/>
      <c r="AM29" s="606"/>
      <c r="AW29" s="601" t="s">
        <v>140</v>
      </c>
      <c r="AX29" s="602"/>
      <c r="AY29" s="602"/>
      <c r="AZ29" s="602"/>
      <c r="BA29" s="602"/>
      <c r="BB29" s="602"/>
      <c r="BC29" s="602"/>
      <c r="BD29" s="602"/>
      <c r="BE29" s="602"/>
      <c r="BF29" s="602"/>
      <c r="BG29" s="602"/>
      <c r="BH29" s="602"/>
      <c r="BI29" s="602"/>
      <c r="BJ29" s="602"/>
      <c r="BK29" s="603"/>
      <c r="BL29" s="603"/>
      <c r="BM29" s="603"/>
      <c r="BN29" s="603"/>
      <c r="BO29" s="603"/>
      <c r="BP29" s="603"/>
      <c r="BQ29" s="603"/>
      <c r="BR29" s="603"/>
      <c r="BS29" s="603"/>
      <c r="BT29" s="604"/>
      <c r="BU29" s="604"/>
      <c r="BV29" s="604"/>
      <c r="BW29" s="605"/>
      <c r="BX29" s="605"/>
      <c r="BY29" s="605"/>
      <c r="BZ29" s="605"/>
      <c r="CA29" s="605"/>
      <c r="CB29" s="605"/>
      <c r="CC29" s="605"/>
      <c r="CD29" s="605"/>
      <c r="CE29" s="605"/>
      <c r="CF29" s="606"/>
    </row>
    <row r="30" spans="1:90" ht="30" customHeight="1" x14ac:dyDescent="0.55000000000000004">
      <c r="D30" s="584" t="s">
        <v>140</v>
      </c>
      <c r="E30" s="585"/>
      <c r="F30" s="585"/>
      <c r="G30" s="585"/>
      <c r="H30" s="585"/>
      <c r="I30" s="585"/>
      <c r="J30" s="585"/>
      <c r="K30" s="585"/>
      <c r="L30" s="585"/>
      <c r="M30" s="585"/>
      <c r="N30" s="585"/>
      <c r="O30" s="585"/>
      <c r="P30" s="585"/>
      <c r="Q30" s="585"/>
      <c r="R30" s="586"/>
      <c r="S30" s="586"/>
      <c r="T30" s="586"/>
      <c r="U30" s="586"/>
      <c r="V30" s="586"/>
      <c r="W30" s="586"/>
      <c r="X30" s="586"/>
      <c r="Y30" s="586"/>
      <c r="Z30" s="586"/>
      <c r="AA30" s="587"/>
      <c r="AB30" s="587"/>
      <c r="AC30" s="587"/>
      <c r="AD30" s="588"/>
      <c r="AE30" s="588"/>
      <c r="AF30" s="588"/>
      <c r="AG30" s="588"/>
      <c r="AH30" s="588"/>
      <c r="AI30" s="588"/>
      <c r="AJ30" s="588"/>
      <c r="AK30" s="588"/>
      <c r="AL30" s="588"/>
      <c r="AM30" s="589"/>
      <c r="AW30" s="584" t="s">
        <v>140</v>
      </c>
      <c r="AX30" s="585"/>
      <c r="AY30" s="585"/>
      <c r="AZ30" s="585"/>
      <c r="BA30" s="585"/>
      <c r="BB30" s="585"/>
      <c r="BC30" s="585"/>
      <c r="BD30" s="585"/>
      <c r="BE30" s="585"/>
      <c r="BF30" s="585"/>
      <c r="BG30" s="585"/>
      <c r="BH30" s="585"/>
      <c r="BI30" s="585"/>
      <c r="BJ30" s="585"/>
      <c r="BK30" s="586"/>
      <c r="BL30" s="586"/>
      <c r="BM30" s="586"/>
      <c r="BN30" s="586"/>
      <c r="BO30" s="586"/>
      <c r="BP30" s="586"/>
      <c r="BQ30" s="586"/>
      <c r="BR30" s="586"/>
      <c r="BS30" s="586"/>
      <c r="BT30" s="587"/>
      <c r="BU30" s="587"/>
      <c r="BV30" s="587"/>
      <c r="BW30" s="588"/>
      <c r="BX30" s="588"/>
      <c r="BY30" s="588"/>
      <c r="BZ30" s="588"/>
      <c r="CA30" s="588"/>
      <c r="CB30" s="588"/>
      <c r="CC30" s="588"/>
      <c r="CD30" s="588"/>
      <c r="CE30" s="588"/>
      <c r="CF30" s="589"/>
    </row>
    <row r="31" spans="1:90" ht="30" customHeight="1" thickBot="1" x14ac:dyDescent="0.6">
      <c r="D31" s="590" t="s">
        <v>140</v>
      </c>
      <c r="E31" s="591"/>
      <c r="F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2"/>
      <c r="S31" s="592"/>
      <c r="T31" s="592"/>
      <c r="U31" s="592"/>
      <c r="V31" s="592"/>
      <c r="W31" s="592"/>
      <c r="X31" s="592"/>
      <c r="Y31" s="592"/>
      <c r="Z31" s="592"/>
      <c r="AA31" s="593"/>
      <c r="AB31" s="593"/>
      <c r="AC31" s="593"/>
      <c r="AD31" s="594"/>
      <c r="AE31" s="594"/>
      <c r="AF31" s="594"/>
      <c r="AG31" s="594"/>
      <c r="AH31" s="594"/>
      <c r="AI31" s="594"/>
      <c r="AJ31" s="594"/>
      <c r="AK31" s="594"/>
      <c r="AL31" s="594"/>
      <c r="AM31" s="595"/>
      <c r="AW31" s="590" t="s">
        <v>140</v>
      </c>
      <c r="AX31" s="591"/>
      <c r="AY31" s="591"/>
      <c r="AZ31" s="591"/>
      <c r="BA31" s="591"/>
      <c r="BB31" s="591"/>
      <c r="BC31" s="591"/>
      <c r="BD31" s="591"/>
      <c r="BE31" s="591"/>
      <c r="BF31" s="591"/>
      <c r="BG31" s="591"/>
      <c r="BH31" s="591"/>
      <c r="BI31" s="591"/>
      <c r="BJ31" s="591"/>
      <c r="BK31" s="592"/>
      <c r="BL31" s="592"/>
      <c r="BM31" s="592"/>
      <c r="BN31" s="592"/>
      <c r="BO31" s="592"/>
      <c r="BP31" s="592"/>
      <c r="BQ31" s="592"/>
      <c r="BR31" s="592"/>
      <c r="BS31" s="592"/>
      <c r="BT31" s="593"/>
      <c r="BU31" s="593"/>
      <c r="BV31" s="593"/>
      <c r="BW31" s="594"/>
      <c r="BX31" s="594"/>
      <c r="BY31" s="594"/>
      <c r="BZ31" s="594"/>
      <c r="CA31" s="594"/>
      <c r="CB31" s="594"/>
      <c r="CC31" s="594"/>
      <c r="CD31" s="594"/>
      <c r="CE31" s="594"/>
      <c r="CF31" s="595"/>
    </row>
    <row r="32" spans="1:90" ht="14.25" customHeight="1" x14ac:dyDescent="0.55000000000000004">
      <c r="A32" s="478" t="s">
        <v>174</v>
      </c>
      <c r="B32" s="478"/>
      <c r="C32" s="478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8"/>
      <c r="T32" s="478"/>
      <c r="U32" s="478"/>
      <c r="V32" s="478"/>
      <c r="W32" s="478"/>
      <c r="X32" s="478"/>
      <c r="Y32" s="478"/>
      <c r="Z32" s="478"/>
      <c r="AA32" s="478"/>
      <c r="AB32" s="478"/>
      <c r="AC32" s="478"/>
      <c r="AD32" s="478"/>
      <c r="AE32" s="478"/>
      <c r="AF32" s="478"/>
      <c r="AG32" s="478"/>
      <c r="AH32" s="478"/>
      <c r="AI32" s="478"/>
      <c r="AJ32" s="478"/>
      <c r="AK32" s="478"/>
      <c r="AL32" s="478"/>
      <c r="AM32" s="478"/>
      <c r="AN32" s="478"/>
      <c r="AO32" s="478"/>
      <c r="AP32" s="478"/>
      <c r="AQ32" s="478"/>
      <c r="AR32" s="183"/>
      <c r="AS32" s="183"/>
      <c r="AT32" s="478" t="s">
        <v>175</v>
      </c>
      <c r="AU32" s="478"/>
      <c r="AV32" s="478"/>
      <c r="AW32" s="478"/>
      <c r="AX32" s="478"/>
      <c r="AY32" s="478"/>
      <c r="AZ32" s="478"/>
      <c r="BA32" s="478"/>
      <c r="BB32" s="478"/>
      <c r="BC32" s="478"/>
      <c r="BD32" s="478"/>
      <c r="BE32" s="478"/>
      <c r="BF32" s="478"/>
      <c r="BG32" s="478"/>
      <c r="BH32" s="478"/>
      <c r="BI32" s="478"/>
      <c r="BJ32" s="478"/>
      <c r="BK32" s="478"/>
      <c r="BL32" s="478"/>
      <c r="BM32" s="478"/>
      <c r="BN32" s="478"/>
      <c r="BO32" s="478"/>
      <c r="BP32" s="478"/>
      <c r="BQ32" s="478"/>
      <c r="BR32" s="478"/>
      <c r="BS32" s="478"/>
      <c r="BT32" s="478"/>
      <c r="BU32" s="478"/>
      <c r="BV32" s="478"/>
      <c r="BW32" s="478"/>
      <c r="BX32" s="478"/>
      <c r="BY32" s="478"/>
      <c r="BZ32" s="478"/>
      <c r="CA32" s="478"/>
      <c r="CB32" s="478"/>
      <c r="CC32" s="478"/>
      <c r="CD32" s="478"/>
      <c r="CE32" s="478"/>
      <c r="CF32" s="478"/>
      <c r="CG32" s="478"/>
      <c r="CH32" s="478"/>
      <c r="CI32" s="478"/>
      <c r="CJ32" s="478"/>
    </row>
    <row r="33" spans="1:90" ht="14.25" customHeight="1" x14ac:dyDescent="0.55000000000000004">
      <c r="A33" s="478"/>
      <c r="B33" s="478"/>
      <c r="C33" s="478"/>
      <c r="D33" s="478"/>
      <c r="E33" s="478"/>
      <c r="F33" s="478"/>
      <c r="G33" s="478"/>
      <c r="H33" s="478"/>
      <c r="I33" s="478"/>
      <c r="J33" s="478"/>
      <c r="K33" s="478"/>
      <c r="L33" s="478"/>
      <c r="M33" s="478"/>
      <c r="N33" s="478"/>
      <c r="O33" s="478"/>
      <c r="P33" s="478"/>
      <c r="Q33" s="478"/>
      <c r="R33" s="478"/>
      <c r="S33" s="478"/>
      <c r="T33" s="478"/>
      <c r="U33" s="478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478"/>
      <c r="AL33" s="478"/>
      <c r="AM33" s="478"/>
      <c r="AN33" s="478"/>
      <c r="AO33" s="478"/>
      <c r="AP33" s="478"/>
      <c r="AQ33" s="478"/>
      <c r="AR33" s="183"/>
      <c r="AS33" s="183"/>
      <c r="AT33" s="478"/>
      <c r="AU33" s="478"/>
      <c r="AV33" s="478"/>
      <c r="AW33" s="478"/>
      <c r="AX33" s="478"/>
      <c r="AY33" s="478"/>
      <c r="AZ33" s="478"/>
      <c r="BA33" s="478"/>
      <c r="BB33" s="478"/>
      <c r="BC33" s="478"/>
      <c r="BD33" s="478"/>
      <c r="BE33" s="478"/>
      <c r="BF33" s="478"/>
      <c r="BG33" s="478"/>
      <c r="BH33" s="478"/>
      <c r="BI33" s="478"/>
      <c r="BJ33" s="478"/>
      <c r="BK33" s="478"/>
      <c r="BL33" s="478"/>
      <c r="BM33" s="478"/>
      <c r="BN33" s="478"/>
      <c r="BO33" s="478"/>
      <c r="BP33" s="478"/>
      <c r="BQ33" s="478"/>
      <c r="BR33" s="478"/>
      <c r="BS33" s="478"/>
      <c r="BT33" s="478"/>
      <c r="BU33" s="478"/>
      <c r="BV33" s="478"/>
      <c r="BW33" s="478"/>
      <c r="BX33" s="478"/>
      <c r="BY33" s="478"/>
      <c r="BZ33" s="478"/>
      <c r="CA33" s="478"/>
      <c r="CB33" s="478"/>
      <c r="CC33" s="478"/>
      <c r="CD33" s="478"/>
      <c r="CE33" s="478"/>
      <c r="CF33" s="478"/>
      <c r="CG33" s="478"/>
      <c r="CH33" s="478"/>
      <c r="CI33" s="478"/>
      <c r="CJ33" s="478"/>
    </row>
    <row r="34" spans="1:90" ht="27.75" customHeight="1" x14ac:dyDescent="0.55000000000000004">
      <c r="C34" s="564" t="s">
        <v>111</v>
      </c>
      <c r="D34" s="564"/>
      <c r="E34" s="564"/>
      <c r="F34" s="564"/>
      <c r="G34" s="607" t="s">
        <v>709</v>
      </c>
      <c r="H34" s="608"/>
      <c r="I34" s="608"/>
      <c r="J34" s="608"/>
      <c r="K34" s="608"/>
      <c r="L34" s="608"/>
      <c r="M34" s="608"/>
      <c r="N34" s="608"/>
      <c r="O34" s="608"/>
      <c r="P34" s="564" t="s">
        <v>5</v>
      </c>
      <c r="Q34" s="564"/>
      <c r="R34" s="564"/>
      <c r="S34" s="564"/>
      <c r="T34" s="607" t="s">
        <v>663</v>
      </c>
      <c r="U34" s="608"/>
      <c r="V34" s="608"/>
      <c r="W34" s="608"/>
      <c r="X34" s="608"/>
      <c r="Y34" s="608"/>
      <c r="Z34" s="608"/>
      <c r="AA34" s="608"/>
      <c r="AB34" s="608"/>
      <c r="AC34" s="564" t="s">
        <v>112</v>
      </c>
      <c r="AD34" s="564"/>
      <c r="AE34" s="564"/>
      <c r="AF34" s="564"/>
      <c r="AG34" s="609">
        <v>43582</v>
      </c>
      <c r="AH34" s="610"/>
      <c r="AI34" s="610"/>
      <c r="AJ34" s="610"/>
      <c r="AK34" s="610"/>
      <c r="AL34" s="610"/>
      <c r="AM34" s="611" t="s">
        <v>681</v>
      </c>
      <c r="AN34" s="611"/>
      <c r="AO34" s="612"/>
      <c r="AV34" s="564" t="s">
        <v>111</v>
      </c>
      <c r="AW34" s="564"/>
      <c r="AX34" s="564"/>
      <c r="AY34" s="564"/>
      <c r="AZ34" s="607" t="s">
        <v>710</v>
      </c>
      <c r="BA34" s="608"/>
      <c r="BB34" s="608"/>
      <c r="BC34" s="608"/>
      <c r="BD34" s="608"/>
      <c r="BE34" s="608"/>
      <c r="BF34" s="608"/>
      <c r="BG34" s="608"/>
      <c r="BH34" s="608"/>
      <c r="BI34" s="564" t="s">
        <v>5</v>
      </c>
      <c r="BJ34" s="564"/>
      <c r="BK34" s="564"/>
      <c r="BL34" s="564"/>
      <c r="BM34" s="607" t="s">
        <v>666</v>
      </c>
      <c r="BN34" s="608"/>
      <c r="BO34" s="608"/>
      <c r="BP34" s="608"/>
      <c r="BQ34" s="608"/>
      <c r="BR34" s="608"/>
      <c r="BS34" s="608"/>
      <c r="BT34" s="608"/>
      <c r="BU34" s="608"/>
      <c r="BV34" s="564" t="s">
        <v>112</v>
      </c>
      <c r="BW34" s="564"/>
      <c r="BX34" s="564"/>
      <c r="BY34" s="564"/>
      <c r="BZ34" s="609">
        <v>43582</v>
      </c>
      <c r="CA34" s="610"/>
      <c r="CB34" s="610"/>
      <c r="CC34" s="610"/>
      <c r="CD34" s="610"/>
      <c r="CE34" s="610"/>
      <c r="CF34" s="611" t="s">
        <v>681</v>
      </c>
      <c r="CG34" s="611"/>
      <c r="CH34" s="612"/>
    </row>
    <row r="35" spans="1:90" ht="15" customHeight="1" x14ac:dyDescent="0.55000000000000004"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77"/>
      <c r="X35" s="77"/>
      <c r="Y35" s="77"/>
      <c r="Z35" s="77"/>
      <c r="AA35" s="77"/>
      <c r="AB35" s="77"/>
      <c r="AC35" s="77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77"/>
      <c r="BQ35" s="77"/>
      <c r="BR35" s="77"/>
      <c r="BS35" s="77"/>
      <c r="BT35" s="77"/>
      <c r="BU35" s="77"/>
      <c r="BV35" s="77"/>
    </row>
    <row r="36" spans="1:90" ht="18" customHeight="1" x14ac:dyDescent="0.55000000000000004">
      <c r="C36" s="551">
        <v>1</v>
      </c>
      <c r="D36" s="551"/>
      <c r="E36" s="550" t="s">
        <v>632</v>
      </c>
      <c r="F36" s="550"/>
      <c r="G36" s="550"/>
      <c r="H36" s="550"/>
      <c r="I36" s="550"/>
      <c r="J36" s="550"/>
      <c r="K36" s="550"/>
      <c r="L36" s="550"/>
      <c r="M36" s="550"/>
      <c r="N36" s="550"/>
      <c r="O36" s="71"/>
      <c r="P36" s="71"/>
      <c r="Q36" s="630">
        <v>2</v>
      </c>
      <c r="R36" s="630"/>
      <c r="S36" s="550" t="s">
        <v>663</v>
      </c>
      <c r="T36" s="550"/>
      <c r="U36" s="550"/>
      <c r="V36" s="550"/>
      <c r="W36" s="550"/>
      <c r="X36" s="550"/>
      <c r="Y36" s="550"/>
      <c r="Z36" s="550"/>
      <c r="AA36" s="550"/>
      <c r="AB36" s="550"/>
      <c r="AC36" s="81"/>
      <c r="AD36" s="67"/>
      <c r="AE36" s="549">
        <v>3</v>
      </c>
      <c r="AF36" s="549"/>
      <c r="AG36" s="550" t="s">
        <v>653</v>
      </c>
      <c r="AH36" s="550"/>
      <c r="AI36" s="550"/>
      <c r="AJ36" s="550"/>
      <c r="AK36" s="550"/>
      <c r="AL36" s="550"/>
      <c r="AM36" s="550"/>
      <c r="AN36" s="550"/>
      <c r="AO36" s="550"/>
      <c r="AP36" s="550"/>
      <c r="AV36" s="549" t="s">
        <v>156</v>
      </c>
      <c r="AW36" s="549"/>
      <c r="AX36" s="550" t="s">
        <v>632</v>
      </c>
      <c r="AY36" s="550"/>
      <c r="AZ36" s="550"/>
      <c r="BA36" s="550"/>
      <c r="BB36" s="550"/>
      <c r="BC36" s="550"/>
      <c r="BD36" s="550"/>
      <c r="BE36" s="550"/>
      <c r="BF36" s="550"/>
      <c r="BG36" s="550"/>
      <c r="BH36" s="71"/>
      <c r="BI36" s="71"/>
      <c r="BJ36" s="549" t="s">
        <v>157</v>
      </c>
      <c r="BK36" s="549"/>
      <c r="BL36" s="550" t="s">
        <v>663</v>
      </c>
      <c r="BM36" s="550"/>
      <c r="BN36" s="550"/>
      <c r="BO36" s="550"/>
      <c r="BP36" s="550"/>
      <c r="BQ36" s="550"/>
      <c r="BR36" s="550"/>
      <c r="BS36" s="550"/>
      <c r="BT36" s="550"/>
      <c r="BU36" s="550"/>
      <c r="BV36" s="81"/>
      <c r="BW36" s="67"/>
      <c r="BX36" s="630" t="s">
        <v>158</v>
      </c>
      <c r="BY36" s="630"/>
      <c r="BZ36" s="550" t="s">
        <v>653</v>
      </c>
      <c r="CA36" s="550"/>
      <c r="CB36" s="550"/>
      <c r="CC36" s="550"/>
      <c r="CD36" s="550"/>
      <c r="CE36" s="550"/>
      <c r="CF36" s="550"/>
      <c r="CG36" s="550"/>
      <c r="CH36" s="550"/>
      <c r="CI36" s="550"/>
    </row>
    <row r="37" spans="1:90" ht="18" customHeight="1" x14ac:dyDescent="0.55000000000000004">
      <c r="C37" s="551">
        <v>4</v>
      </c>
      <c r="D37" s="551"/>
      <c r="E37" s="550" t="s">
        <v>646</v>
      </c>
      <c r="F37" s="550"/>
      <c r="G37" s="550"/>
      <c r="H37" s="550"/>
      <c r="I37" s="550"/>
      <c r="J37" s="550"/>
      <c r="K37" s="550"/>
      <c r="L37" s="550"/>
      <c r="M37" s="550"/>
      <c r="N37" s="550"/>
      <c r="O37" s="71"/>
      <c r="P37" s="71"/>
      <c r="Q37" s="630">
        <v>5</v>
      </c>
      <c r="R37" s="630"/>
      <c r="S37" s="550" t="s">
        <v>639</v>
      </c>
      <c r="T37" s="550"/>
      <c r="U37" s="550"/>
      <c r="V37" s="550"/>
      <c r="W37" s="550"/>
      <c r="X37" s="550"/>
      <c r="Y37" s="550"/>
      <c r="Z37" s="550"/>
      <c r="AA37" s="550"/>
      <c r="AB37" s="550"/>
      <c r="AC37" s="81"/>
      <c r="AD37" s="67"/>
      <c r="AE37" s="549">
        <v>6</v>
      </c>
      <c r="AF37" s="549"/>
      <c r="AG37" s="550" t="s">
        <v>618</v>
      </c>
      <c r="AH37" s="550"/>
      <c r="AI37" s="550"/>
      <c r="AJ37" s="550"/>
      <c r="AK37" s="550"/>
      <c r="AL37" s="550"/>
      <c r="AM37" s="550"/>
      <c r="AN37" s="550"/>
      <c r="AO37" s="550"/>
      <c r="AP37" s="550"/>
      <c r="AV37" s="549" t="s">
        <v>159</v>
      </c>
      <c r="AW37" s="549"/>
      <c r="AX37" s="550" t="s">
        <v>646</v>
      </c>
      <c r="AY37" s="550"/>
      <c r="AZ37" s="550"/>
      <c r="BA37" s="550"/>
      <c r="BB37" s="550"/>
      <c r="BC37" s="550"/>
      <c r="BD37" s="550"/>
      <c r="BE37" s="550"/>
      <c r="BF37" s="550"/>
      <c r="BG37" s="550"/>
      <c r="BH37" s="71"/>
      <c r="BI37" s="71"/>
      <c r="BJ37" s="549" t="s">
        <v>160</v>
      </c>
      <c r="BK37" s="549"/>
      <c r="BL37" s="550" t="s">
        <v>639</v>
      </c>
      <c r="BM37" s="550"/>
      <c r="BN37" s="550"/>
      <c r="BO37" s="550"/>
      <c r="BP37" s="550"/>
      <c r="BQ37" s="550"/>
      <c r="BR37" s="550"/>
      <c r="BS37" s="550"/>
      <c r="BT37" s="550"/>
      <c r="BU37" s="550"/>
      <c r="BV37" s="81"/>
      <c r="BW37" s="67"/>
      <c r="BX37" s="630" t="s">
        <v>161</v>
      </c>
      <c r="BY37" s="630"/>
      <c r="BZ37" s="550" t="s">
        <v>618</v>
      </c>
      <c r="CA37" s="550"/>
      <c r="CB37" s="550"/>
      <c r="CC37" s="550"/>
      <c r="CD37" s="550"/>
      <c r="CE37" s="550"/>
      <c r="CF37" s="550"/>
      <c r="CG37" s="550"/>
      <c r="CH37" s="550"/>
      <c r="CI37" s="550"/>
    </row>
    <row r="38" spans="1:90" ht="18" customHeight="1" thickBot="1" x14ac:dyDescent="0.6">
      <c r="C38" s="780">
        <v>7</v>
      </c>
      <c r="D38" s="780"/>
      <c r="E38" s="777" t="s">
        <v>655</v>
      </c>
      <c r="F38" s="777"/>
      <c r="G38" s="777"/>
      <c r="H38" s="777"/>
      <c r="I38" s="777"/>
      <c r="J38" s="777"/>
      <c r="K38" s="777"/>
      <c r="L38" s="777"/>
      <c r="M38" s="777"/>
      <c r="N38" s="777"/>
      <c r="O38" s="71"/>
      <c r="P38" s="71"/>
      <c r="Q38" s="776">
        <v>8</v>
      </c>
      <c r="R38" s="776"/>
      <c r="S38" s="777" t="s">
        <v>641</v>
      </c>
      <c r="T38" s="777"/>
      <c r="U38" s="777"/>
      <c r="V38" s="777"/>
      <c r="W38" s="777"/>
      <c r="X38" s="777"/>
      <c r="Y38" s="777"/>
      <c r="Z38" s="777"/>
      <c r="AA38" s="777"/>
      <c r="AB38" s="777"/>
      <c r="AC38" s="81"/>
      <c r="AD38" s="67"/>
      <c r="AE38" s="778">
        <v>9</v>
      </c>
      <c r="AF38" s="778"/>
      <c r="AG38" s="777" t="s">
        <v>620</v>
      </c>
      <c r="AH38" s="777"/>
      <c r="AI38" s="777"/>
      <c r="AJ38" s="777"/>
      <c r="AK38" s="777"/>
      <c r="AL38" s="777"/>
      <c r="AM38" s="777"/>
      <c r="AN38" s="777"/>
      <c r="AO38" s="777"/>
      <c r="AP38" s="777"/>
      <c r="AV38" s="778" t="s">
        <v>162</v>
      </c>
      <c r="AW38" s="778"/>
      <c r="AX38" s="777" t="s">
        <v>655</v>
      </c>
      <c r="AY38" s="777"/>
      <c r="AZ38" s="777"/>
      <c r="BA38" s="777"/>
      <c r="BB38" s="777"/>
      <c r="BC38" s="777"/>
      <c r="BD38" s="777"/>
      <c r="BE38" s="777"/>
      <c r="BF38" s="777"/>
      <c r="BG38" s="777"/>
      <c r="BH38" s="71"/>
      <c r="BI38" s="71"/>
      <c r="BJ38" s="778" t="s">
        <v>163</v>
      </c>
      <c r="BK38" s="778"/>
      <c r="BL38" s="777" t="s">
        <v>641</v>
      </c>
      <c r="BM38" s="777"/>
      <c r="BN38" s="777"/>
      <c r="BO38" s="777"/>
      <c r="BP38" s="777"/>
      <c r="BQ38" s="777"/>
      <c r="BR38" s="777"/>
      <c r="BS38" s="777"/>
      <c r="BT38" s="777"/>
      <c r="BU38" s="777"/>
      <c r="BV38" s="81"/>
      <c r="BW38" s="67"/>
      <c r="BX38" s="776" t="s">
        <v>164</v>
      </c>
      <c r="BY38" s="776"/>
      <c r="BZ38" s="777" t="s">
        <v>620</v>
      </c>
      <c r="CA38" s="777"/>
      <c r="CB38" s="777"/>
      <c r="CC38" s="777"/>
      <c r="CD38" s="777"/>
      <c r="CE38" s="777"/>
      <c r="CF38" s="777"/>
      <c r="CG38" s="777"/>
      <c r="CH38" s="777"/>
      <c r="CI38" s="777"/>
    </row>
    <row r="39" spans="1:90" ht="18" customHeight="1" x14ac:dyDescent="0.55000000000000004">
      <c r="C39" s="549"/>
      <c r="D39" s="549"/>
      <c r="E39" s="550"/>
      <c r="F39" s="550"/>
      <c r="G39" s="550"/>
      <c r="H39" s="550"/>
      <c r="I39" s="550"/>
      <c r="J39" s="550"/>
      <c r="K39" s="550"/>
      <c r="L39" s="550"/>
      <c r="M39" s="550"/>
      <c r="N39" s="550"/>
      <c r="O39" s="71"/>
      <c r="P39" s="71"/>
      <c r="Q39" s="549"/>
      <c r="R39" s="549"/>
      <c r="S39" s="550"/>
      <c r="T39" s="550"/>
      <c r="U39" s="550"/>
      <c r="V39" s="550"/>
      <c r="W39" s="550"/>
      <c r="X39" s="550"/>
      <c r="Y39" s="550"/>
      <c r="Z39" s="550"/>
      <c r="AA39" s="550"/>
      <c r="AB39" s="550"/>
      <c r="AC39" s="81"/>
      <c r="AD39" s="67"/>
      <c r="AE39" s="549"/>
      <c r="AF39" s="549"/>
      <c r="AG39" s="550"/>
      <c r="AH39" s="550"/>
      <c r="AI39" s="550"/>
      <c r="AJ39" s="550"/>
      <c r="AK39" s="550"/>
      <c r="AL39" s="550"/>
      <c r="AM39" s="550"/>
      <c r="AN39" s="550"/>
      <c r="AO39" s="550"/>
      <c r="AP39" s="550"/>
      <c r="AV39" s="773" t="s">
        <v>165</v>
      </c>
      <c r="AW39" s="773"/>
      <c r="AX39" s="774" t="s">
        <v>665</v>
      </c>
      <c r="AY39" s="774"/>
      <c r="AZ39" s="774"/>
      <c r="BA39" s="774"/>
      <c r="BB39" s="774"/>
      <c r="BC39" s="774"/>
      <c r="BD39" s="774"/>
      <c r="BE39" s="774"/>
      <c r="BF39" s="774"/>
      <c r="BG39" s="774"/>
      <c r="BH39" s="71"/>
      <c r="BI39" s="71"/>
      <c r="BJ39" s="773" t="s">
        <v>166</v>
      </c>
      <c r="BK39" s="773"/>
      <c r="BL39" s="774" t="s">
        <v>648</v>
      </c>
      <c r="BM39" s="774"/>
      <c r="BN39" s="774"/>
      <c r="BO39" s="774"/>
      <c r="BP39" s="774"/>
      <c r="BQ39" s="774"/>
      <c r="BR39" s="774"/>
      <c r="BS39" s="774"/>
      <c r="BT39" s="774"/>
      <c r="BU39" s="774"/>
      <c r="BV39" s="81"/>
      <c r="BW39" s="67"/>
      <c r="BX39" s="775" t="s">
        <v>167</v>
      </c>
      <c r="BY39" s="775"/>
      <c r="BZ39" s="774" t="s">
        <v>666</v>
      </c>
      <c r="CA39" s="774"/>
      <c r="CB39" s="774"/>
      <c r="CC39" s="774"/>
      <c r="CD39" s="774"/>
      <c r="CE39" s="774"/>
      <c r="CF39" s="774"/>
      <c r="CG39" s="774"/>
      <c r="CH39" s="774"/>
      <c r="CI39" s="774"/>
    </row>
    <row r="40" spans="1:90" ht="18" customHeight="1" x14ac:dyDescent="0.55000000000000004">
      <c r="B40" s="69"/>
      <c r="C40" s="549"/>
      <c r="D40" s="549"/>
      <c r="E40" s="550"/>
      <c r="F40" s="550"/>
      <c r="G40" s="550"/>
      <c r="H40" s="550"/>
      <c r="I40" s="550"/>
      <c r="J40" s="550"/>
      <c r="K40" s="550"/>
      <c r="L40" s="550"/>
      <c r="M40" s="550"/>
      <c r="N40" s="550"/>
      <c r="O40" s="71"/>
      <c r="P40" s="71"/>
      <c r="Q40" s="549"/>
      <c r="R40" s="549"/>
      <c r="S40" s="550"/>
      <c r="T40" s="550"/>
      <c r="U40" s="550"/>
      <c r="V40" s="550"/>
      <c r="W40" s="550"/>
      <c r="X40" s="550"/>
      <c r="Y40" s="550"/>
      <c r="Z40" s="550"/>
      <c r="AA40" s="550"/>
      <c r="AB40" s="550"/>
      <c r="AC40" s="81"/>
      <c r="AD40" s="67"/>
      <c r="AE40" s="549"/>
      <c r="AF40" s="549"/>
      <c r="AG40" s="550"/>
      <c r="AH40" s="550"/>
      <c r="AI40" s="550"/>
      <c r="AJ40" s="550"/>
      <c r="AK40" s="550"/>
      <c r="AL40" s="550"/>
      <c r="AM40" s="550"/>
      <c r="AN40" s="550"/>
      <c r="AO40" s="550"/>
      <c r="AP40" s="550"/>
      <c r="AQ40" s="69"/>
      <c r="AR40" s="69"/>
      <c r="AS40" s="69"/>
      <c r="AU40" s="69"/>
      <c r="AV40" s="549" t="s">
        <v>168</v>
      </c>
      <c r="AW40" s="549"/>
      <c r="AX40" s="550" t="s">
        <v>629</v>
      </c>
      <c r="AY40" s="550"/>
      <c r="AZ40" s="550"/>
      <c r="BA40" s="550"/>
      <c r="BB40" s="550"/>
      <c r="BC40" s="550"/>
      <c r="BD40" s="550"/>
      <c r="BE40" s="550"/>
      <c r="BF40" s="550"/>
      <c r="BG40" s="550"/>
      <c r="BH40" s="71"/>
      <c r="BI40" s="71"/>
      <c r="BJ40" s="549" t="s">
        <v>169</v>
      </c>
      <c r="BK40" s="549"/>
      <c r="BL40" s="550" t="s">
        <v>634</v>
      </c>
      <c r="BM40" s="550"/>
      <c r="BN40" s="550"/>
      <c r="BO40" s="550"/>
      <c r="BP40" s="550"/>
      <c r="BQ40" s="550"/>
      <c r="BR40" s="550"/>
      <c r="BS40" s="550"/>
      <c r="BT40" s="550"/>
      <c r="BU40" s="550"/>
      <c r="BV40" s="81"/>
      <c r="BW40" s="67"/>
      <c r="BX40" s="618" t="s">
        <v>170</v>
      </c>
      <c r="BY40" s="618"/>
      <c r="BZ40" s="550" t="s">
        <v>613</v>
      </c>
      <c r="CA40" s="550"/>
      <c r="CB40" s="550"/>
      <c r="CC40" s="550"/>
      <c r="CD40" s="550"/>
      <c r="CE40" s="550"/>
      <c r="CF40" s="550"/>
      <c r="CG40" s="550"/>
      <c r="CH40" s="550"/>
      <c r="CI40" s="550"/>
      <c r="CJ40" s="69"/>
    </row>
    <row r="41" spans="1:90" ht="18" customHeight="1" x14ac:dyDescent="0.55000000000000004">
      <c r="C41" s="549"/>
      <c r="D41" s="549"/>
      <c r="E41" s="550"/>
      <c r="F41" s="550"/>
      <c r="G41" s="550"/>
      <c r="H41" s="550"/>
      <c r="I41" s="550"/>
      <c r="J41" s="550"/>
      <c r="K41" s="550"/>
      <c r="L41" s="550"/>
      <c r="M41" s="550"/>
      <c r="N41" s="550"/>
      <c r="O41" s="71"/>
      <c r="P41" s="71"/>
      <c r="Q41" s="549"/>
      <c r="R41" s="549"/>
      <c r="S41" s="550"/>
      <c r="T41" s="550"/>
      <c r="U41" s="550"/>
      <c r="V41" s="550"/>
      <c r="W41" s="550"/>
      <c r="X41" s="550"/>
      <c r="Y41" s="550"/>
      <c r="Z41" s="550"/>
      <c r="AA41" s="550"/>
      <c r="AB41" s="550"/>
      <c r="AC41" s="81"/>
      <c r="AD41" s="67"/>
      <c r="AE41" s="549"/>
      <c r="AF41" s="549"/>
      <c r="AG41" s="550"/>
      <c r="AH41" s="550"/>
      <c r="AI41" s="550"/>
      <c r="AJ41" s="550"/>
      <c r="AK41" s="550"/>
      <c r="AL41" s="550"/>
      <c r="AM41" s="550"/>
      <c r="AN41" s="550"/>
      <c r="AO41" s="550"/>
      <c r="AP41" s="550"/>
      <c r="AV41" s="549" t="s">
        <v>171</v>
      </c>
      <c r="AW41" s="549"/>
      <c r="AX41" s="550" t="s">
        <v>656</v>
      </c>
      <c r="AY41" s="550"/>
      <c r="AZ41" s="550"/>
      <c r="BA41" s="550"/>
      <c r="BB41" s="550"/>
      <c r="BC41" s="550"/>
      <c r="BD41" s="550"/>
      <c r="BE41" s="550"/>
      <c r="BF41" s="550"/>
      <c r="BG41" s="550"/>
      <c r="BH41" s="71"/>
      <c r="BI41" s="71"/>
      <c r="BJ41" s="549" t="s">
        <v>172</v>
      </c>
      <c r="BK41" s="549"/>
      <c r="BL41" s="550" t="s">
        <v>609</v>
      </c>
      <c r="BM41" s="550"/>
      <c r="BN41" s="550"/>
      <c r="BO41" s="550"/>
      <c r="BP41" s="550"/>
      <c r="BQ41" s="550"/>
      <c r="BR41" s="550"/>
      <c r="BS41" s="550"/>
      <c r="BT41" s="550"/>
      <c r="BU41" s="550"/>
      <c r="BV41" s="81"/>
      <c r="BW41" s="67"/>
      <c r="BX41" s="618" t="s">
        <v>173</v>
      </c>
      <c r="BY41" s="618"/>
      <c r="BZ41" s="550" t="s">
        <v>644</v>
      </c>
      <c r="CA41" s="550"/>
      <c r="CB41" s="550"/>
      <c r="CC41" s="550"/>
      <c r="CD41" s="550"/>
      <c r="CE41" s="550"/>
      <c r="CF41" s="550"/>
      <c r="CG41" s="550"/>
      <c r="CH41" s="550"/>
      <c r="CI41" s="550"/>
    </row>
    <row r="42" spans="1:90" ht="21" customHeight="1" thickBot="1" x14ac:dyDescent="0.6">
      <c r="B42" s="68" t="s">
        <v>129</v>
      </c>
      <c r="AU42" s="68" t="s">
        <v>129</v>
      </c>
    </row>
    <row r="43" spans="1:90" ht="20.25" customHeight="1" thickBot="1" x14ac:dyDescent="0.6">
      <c r="B43" s="70"/>
      <c r="C43" s="562" t="s">
        <v>130</v>
      </c>
      <c r="D43" s="563"/>
      <c r="E43" s="577"/>
      <c r="F43" s="559" t="s">
        <v>131</v>
      </c>
      <c r="G43" s="560"/>
      <c r="H43" s="560"/>
      <c r="I43" s="561"/>
      <c r="J43" s="563" t="s">
        <v>132</v>
      </c>
      <c r="K43" s="557"/>
      <c r="L43" s="557"/>
      <c r="M43" s="557"/>
      <c r="N43" s="557"/>
      <c r="O43" s="557"/>
      <c r="P43" s="578"/>
      <c r="Q43" s="555" t="s">
        <v>133</v>
      </c>
      <c r="R43" s="555"/>
      <c r="S43" s="555"/>
      <c r="T43" s="555"/>
      <c r="U43" s="555"/>
      <c r="V43" s="555"/>
      <c r="W43" s="555"/>
      <c r="X43" s="556" t="s">
        <v>132</v>
      </c>
      <c r="Y43" s="557"/>
      <c r="Z43" s="557"/>
      <c r="AA43" s="557"/>
      <c r="AB43" s="557"/>
      <c r="AC43" s="557"/>
      <c r="AD43" s="558"/>
      <c r="AE43" s="559" t="s">
        <v>131</v>
      </c>
      <c r="AF43" s="560"/>
      <c r="AG43" s="560"/>
      <c r="AH43" s="561"/>
      <c r="AI43" s="562" t="s">
        <v>134</v>
      </c>
      <c r="AJ43" s="563"/>
      <c r="AK43" s="557"/>
      <c r="AL43" s="557"/>
      <c r="AM43" s="557"/>
      <c r="AN43" s="557"/>
      <c r="AO43" s="557"/>
      <c r="AP43" s="558"/>
      <c r="AU43" s="70"/>
      <c r="AV43" s="562" t="s">
        <v>130</v>
      </c>
      <c r="AW43" s="563"/>
      <c r="AX43" s="577"/>
      <c r="AY43" s="559" t="s">
        <v>131</v>
      </c>
      <c r="AZ43" s="560"/>
      <c r="BA43" s="560"/>
      <c r="BB43" s="561"/>
      <c r="BC43" s="563" t="s">
        <v>132</v>
      </c>
      <c r="BD43" s="557"/>
      <c r="BE43" s="557"/>
      <c r="BF43" s="557"/>
      <c r="BG43" s="557"/>
      <c r="BH43" s="557"/>
      <c r="BI43" s="578"/>
      <c r="BJ43" s="555" t="s">
        <v>133</v>
      </c>
      <c r="BK43" s="555"/>
      <c r="BL43" s="555"/>
      <c r="BM43" s="555"/>
      <c r="BN43" s="555"/>
      <c r="BO43" s="555"/>
      <c r="BP43" s="555"/>
      <c r="BQ43" s="556" t="s">
        <v>132</v>
      </c>
      <c r="BR43" s="557"/>
      <c r="BS43" s="557"/>
      <c r="BT43" s="557"/>
      <c r="BU43" s="557"/>
      <c r="BV43" s="557"/>
      <c r="BW43" s="558"/>
      <c r="BX43" s="559" t="s">
        <v>131</v>
      </c>
      <c r="BY43" s="560"/>
      <c r="BZ43" s="560"/>
      <c r="CA43" s="561"/>
      <c r="CB43" s="562" t="s">
        <v>134</v>
      </c>
      <c r="CC43" s="563"/>
      <c r="CD43" s="557"/>
      <c r="CE43" s="557"/>
      <c r="CF43" s="557"/>
      <c r="CG43" s="557"/>
      <c r="CH43" s="557"/>
      <c r="CI43" s="558"/>
    </row>
    <row r="44" spans="1:90" ht="20.149999999999999" customHeight="1" x14ac:dyDescent="0.55000000000000004">
      <c r="B44" s="521">
        <v>1</v>
      </c>
      <c r="C44" s="513">
        <v>0.375</v>
      </c>
      <c r="D44" s="514"/>
      <c r="E44" s="515"/>
      <c r="F44" s="516"/>
      <c r="G44" s="517"/>
      <c r="H44" s="517"/>
      <c r="I44" s="518"/>
      <c r="J44" s="507" t="s">
        <v>641</v>
      </c>
      <c r="K44" s="508"/>
      <c r="L44" s="508"/>
      <c r="M44" s="508"/>
      <c r="N44" s="508"/>
      <c r="O44" s="508"/>
      <c r="P44" s="509"/>
      <c r="Q44" s="519">
        <v>3</v>
      </c>
      <c r="R44" s="520"/>
      <c r="S44" s="208">
        <v>0</v>
      </c>
      <c r="T44" s="209" t="s">
        <v>135</v>
      </c>
      <c r="U44" s="208">
        <v>0</v>
      </c>
      <c r="V44" s="519">
        <v>2</v>
      </c>
      <c r="W44" s="520"/>
      <c r="X44" s="510" t="s">
        <v>663</v>
      </c>
      <c r="Y44" s="511"/>
      <c r="Z44" s="511"/>
      <c r="AA44" s="511"/>
      <c r="AB44" s="511"/>
      <c r="AC44" s="511"/>
      <c r="AD44" s="512"/>
      <c r="AE44" s="516"/>
      <c r="AF44" s="517"/>
      <c r="AG44" s="517"/>
      <c r="AH44" s="518"/>
      <c r="AI44" s="523" t="s">
        <v>682</v>
      </c>
      <c r="AJ44" s="524"/>
      <c r="AK44" s="524"/>
      <c r="AL44" s="524"/>
      <c r="AM44" s="524"/>
      <c r="AN44" s="524"/>
      <c r="AO44" s="524"/>
      <c r="AP44" s="525"/>
      <c r="AR44" s="68">
        <v>8</v>
      </c>
      <c r="AS44" s="68">
        <v>2</v>
      </c>
      <c r="AU44" s="521">
        <v>1</v>
      </c>
      <c r="AV44" s="513">
        <v>0.375</v>
      </c>
      <c r="AW44" s="514"/>
      <c r="AX44" s="515"/>
      <c r="AY44" s="516"/>
      <c r="AZ44" s="517"/>
      <c r="BA44" s="517"/>
      <c r="BB44" s="518"/>
      <c r="BC44" s="507" t="s">
        <v>620</v>
      </c>
      <c r="BD44" s="508"/>
      <c r="BE44" s="508"/>
      <c r="BF44" s="508"/>
      <c r="BG44" s="508"/>
      <c r="BH44" s="508"/>
      <c r="BI44" s="509"/>
      <c r="BJ44" s="519">
        <v>4</v>
      </c>
      <c r="BK44" s="520"/>
      <c r="BL44" s="246">
        <v>2</v>
      </c>
      <c r="BM44" s="247" t="s">
        <v>522</v>
      </c>
      <c r="BN44" s="246">
        <v>0</v>
      </c>
      <c r="BO44" s="519">
        <v>0</v>
      </c>
      <c r="BP44" s="520"/>
      <c r="BQ44" s="510" t="s">
        <v>653</v>
      </c>
      <c r="BR44" s="511"/>
      <c r="BS44" s="511"/>
      <c r="BT44" s="511"/>
      <c r="BU44" s="511"/>
      <c r="BV44" s="511"/>
      <c r="BW44" s="512"/>
      <c r="BX44" s="516"/>
      <c r="BY44" s="517"/>
      <c r="BZ44" s="517"/>
      <c r="CA44" s="518"/>
      <c r="CB44" s="523" t="s">
        <v>711</v>
      </c>
      <c r="CC44" s="524"/>
      <c r="CD44" s="524"/>
      <c r="CE44" s="524"/>
      <c r="CF44" s="524"/>
      <c r="CG44" s="524"/>
      <c r="CH44" s="524"/>
      <c r="CI44" s="525"/>
      <c r="CK44" s="68" t="s">
        <v>164</v>
      </c>
      <c r="CL44" s="68" t="s">
        <v>158</v>
      </c>
    </row>
    <row r="45" spans="1:90" ht="20.149999999999999" customHeight="1" x14ac:dyDescent="0.55000000000000004">
      <c r="B45" s="522"/>
      <c r="C45" s="479"/>
      <c r="D45" s="480"/>
      <c r="E45" s="481"/>
      <c r="F45" s="485"/>
      <c r="G45" s="483"/>
      <c r="H45" s="483"/>
      <c r="I45" s="484"/>
      <c r="J45" s="489"/>
      <c r="K45" s="489"/>
      <c r="L45" s="489"/>
      <c r="M45" s="489"/>
      <c r="N45" s="489"/>
      <c r="O45" s="489"/>
      <c r="P45" s="490"/>
      <c r="Q45" s="476"/>
      <c r="R45" s="477"/>
      <c r="S45" s="210">
        <v>3</v>
      </c>
      <c r="T45" s="211" t="s">
        <v>135</v>
      </c>
      <c r="U45" s="210">
        <v>2</v>
      </c>
      <c r="V45" s="476"/>
      <c r="W45" s="477"/>
      <c r="X45" s="494"/>
      <c r="Y45" s="495"/>
      <c r="Z45" s="495"/>
      <c r="AA45" s="495"/>
      <c r="AB45" s="495"/>
      <c r="AC45" s="495"/>
      <c r="AD45" s="496"/>
      <c r="AE45" s="485"/>
      <c r="AF45" s="483"/>
      <c r="AG45" s="483"/>
      <c r="AH45" s="484"/>
      <c r="AI45" s="506"/>
      <c r="AJ45" s="504"/>
      <c r="AK45" s="504"/>
      <c r="AL45" s="504"/>
      <c r="AM45" s="504"/>
      <c r="AN45" s="504"/>
      <c r="AO45" s="504"/>
      <c r="AP45" s="505"/>
      <c r="AU45" s="522"/>
      <c r="AV45" s="479"/>
      <c r="AW45" s="480"/>
      <c r="AX45" s="481"/>
      <c r="AY45" s="485"/>
      <c r="AZ45" s="483"/>
      <c r="BA45" s="483"/>
      <c r="BB45" s="484"/>
      <c r="BC45" s="489"/>
      <c r="BD45" s="489"/>
      <c r="BE45" s="489"/>
      <c r="BF45" s="489"/>
      <c r="BG45" s="489"/>
      <c r="BH45" s="489"/>
      <c r="BI45" s="490"/>
      <c r="BJ45" s="476"/>
      <c r="BK45" s="477"/>
      <c r="BL45" s="248">
        <v>2</v>
      </c>
      <c r="BM45" s="249" t="s">
        <v>522</v>
      </c>
      <c r="BN45" s="248">
        <v>0</v>
      </c>
      <c r="BO45" s="476"/>
      <c r="BP45" s="477"/>
      <c r="BQ45" s="494"/>
      <c r="BR45" s="495"/>
      <c r="BS45" s="495"/>
      <c r="BT45" s="495"/>
      <c r="BU45" s="495"/>
      <c r="BV45" s="495"/>
      <c r="BW45" s="496"/>
      <c r="BX45" s="485"/>
      <c r="BY45" s="483"/>
      <c r="BZ45" s="483"/>
      <c r="CA45" s="484"/>
      <c r="CB45" s="506"/>
      <c r="CC45" s="504"/>
      <c r="CD45" s="504"/>
      <c r="CE45" s="504"/>
      <c r="CF45" s="504"/>
      <c r="CG45" s="504"/>
      <c r="CH45" s="504"/>
      <c r="CI45" s="505"/>
    </row>
    <row r="46" spans="1:90" ht="20.149999999999999" customHeight="1" x14ac:dyDescent="0.55000000000000004">
      <c r="B46" s="522">
        <v>2</v>
      </c>
      <c r="C46" s="479">
        <v>0.40972222222222199</v>
      </c>
      <c r="D46" s="480"/>
      <c r="E46" s="481"/>
      <c r="F46" s="482"/>
      <c r="G46" s="483"/>
      <c r="H46" s="483"/>
      <c r="I46" s="484"/>
      <c r="J46" s="734" t="s">
        <v>655</v>
      </c>
      <c r="K46" s="735"/>
      <c r="L46" s="735"/>
      <c r="M46" s="735"/>
      <c r="N46" s="735"/>
      <c r="O46" s="735"/>
      <c r="P46" s="736"/>
      <c r="Q46" s="740">
        <v>0</v>
      </c>
      <c r="R46" s="741"/>
      <c r="S46" s="212">
        <v>0</v>
      </c>
      <c r="T46" s="213" t="s">
        <v>135</v>
      </c>
      <c r="U46" s="212">
        <v>2</v>
      </c>
      <c r="V46" s="740">
        <v>2</v>
      </c>
      <c r="W46" s="741"/>
      <c r="X46" s="737" t="s">
        <v>632</v>
      </c>
      <c r="Y46" s="738"/>
      <c r="Z46" s="738"/>
      <c r="AA46" s="738"/>
      <c r="AB46" s="738"/>
      <c r="AC46" s="738"/>
      <c r="AD46" s="739"/>
      <c r="AE46" s="482"/>
      <c r="AF46" s="483"/>
      <c r="AG46" s="483"/>
      <c r="AH46" s="484"/>
      <c r="AI46" s="742" t="s">
        <v>683</v>
      </c>
      <c r="AJ46" s="743"/>
      <c r="AK46" s="743"/>
      <c r="AL46" s="743"/>
      <c r="AM46" s="743"/>
      <c r="AN46" s="743"/>
      <c r="AO46" s="743"/>
      <c r="AP46" s="744"/>
      <c r="AR46" s="68">
        <v>7</v>
      </c>
      <c r="AS46" s="68">
        <v>1</v>
      </c>
      <c r="AU46" s="522">
        <v>2</v>
      </c>
      <c r="AV46" s="479">
        <v>0.40972222222222199</v>
      </c>
      <c r="AW46" s="480"/>
      <c r="AX46" s="481"/>
      <c r="AY46" s="482"/>
      <c r="AZ46" s="483"/>
      <c r="BA46" s="483"/>
      <c r="BB46" s="484"/>
      <c r="BC46" s="734" t="s">
        <v>644</v>
      </c>
      <c r="BD46" s="735"/>
      <c r="BE46" s="735"/>
      <c r="BF46" s="735"/>
      <c r="BG46" s="735"/>
      <c r="BH46" s="735"/>
      <c r="BI46" s="736"/>
      <c r="BJ46" s="740">
        <v>1</v>
      </c>
      <c r="BK46" s="741"/>
      <c r="BL46" s="250">
        <v>0</v>
      </c>
      <c r="BM46" s="251" t="s">
        <v>522</v>
      </c>
      <c r="BN46" s="250">
        <v>0</v>
      </c>
      <c r="BO46" s="740">
        <v>0</v>
      </c>
      <c r="BP46" s="741"/>
      <c r="BQ46" s="737" t="s">
        <v>666</v>
      </c>
      <c r="BR46" s="738"/>
      <c r="BS46" s="738"/>
      <c r="BT46" s="738"/>
      <c r="BU46" s="738"/>
      <c r="BV46" s="738"/>
      <c r="BW46" s="739"/>
      <c r="BX46" s="482"/>
      <c r="BY46" s="483"/>
      <c r="BZ46" s="483"/>
      <c r="CA46" s="484"/>
      <c r="CB46" s="742" t="s">
        <v>712</v>
      </c>
      <c r="CC46" s="743"/>
      <c r="CD46" s="743"/>
      <c r="CE46" s="743"/>
      <c r="CF46" s="743"/>
      <c r="CG46" s="743"/>
      <c r="CH46" s="743"/>
      <c r="CI46" s="744"/>
      <c r="CK46" s="68" t="s">
        <v>173</v>
      </c>
      <c r="CL46" s="68" t="s">
        <v>167</v>
      </c>
    </row>
    <row r="47" spans="1:90" ht="20.149999999999999" customHeight="1" x14ac:dyDescent="0.55000000000000004">
      <c r="B47" s="522"/>
      <c r="C47" s="479"/>
      <c r="D47" s="480"/>
      <c r="E47" s="481"/>
      <c r="F47" s="485"/>
      <c r="G47" s="483"/>
      <c r="H47" s="483"/>
      <c r="I47" s="484"/>
      <c r="J47" s="489"/>
      <c r="K47" s="489"/>
      <c r="L47" s="489"/>
      <c r="M47" s="489"/>
      <c r="N47" s="489"/>
      <c r="O47" s="489"/>
      <c r="P47" s="490"/>
      <c r="Q47" s="476"/>
      <c r="R47" s="477"/>
      <c r="S47" s="210">
        <v>0</v>
      </c>
      <c r="T47" s="211" t="s">
        <v>135</v>
      </c>
      <c r="U47" s="210">
        <v>0</v>
      </c>
      <c r="V47" s="476"/>
      <c r="W47" s="477"/>
      <c r="X47" s="494"/>
      <c r="Y47" s="495"/>
      <c r="Z47" s="495"/>
      <c r="AA47" s="495"/>
      <c r="AB47" s="495"/>
      <c r="AC47" s="495"/>
      <c r="AD47" s="496"/>
      <c r="AE47" s="485"/>
      <c r="AF47" s="483"/>
      <c r="AG47" s="483"/>
      <c r="AH47" s="484"/>
      <c r="AI47" s="506"/>
      <c r="AJ47" s="504"/>
      <c r="AK47" s="504"/>
      <c r="AL47" s="504"/>
      <c r="AM47" s="504"/>
      <c r="AN47" s="504"/>
      <c r="AO47" s="504"/>
      <c r="AP47" s="505"/>
      <c r="AU47" s="522"/>
      <c r="AV47" s="479"/>
      <c r="AW47" s="480"/>
      <c r="AX47" s="481"/>
      <c r="AY47" s="485"/>
      <c r="AZ47" s="483"/>
      <c r="BA47" s="483"/>
      <c r="BB47" s="484"/>
      <c r="BC47" s="489"/>
      <c r="BD47" s="489"/>
      <c r="BE47" s="489"/>
      <c r="BF47" s="489"/>
      <c r="BG47" s="489"/>
      <c r="BH47" s="489"/>
      <c r="BI47" s="490"/>
      <c r="BJ47" s="476"/>
      <c r="BK47" s="477"/>
      <c r="BL47" s="248">
        <v>1</v>
      </c>
      <c r="BM47" s="249" t="s">
        <v>522</v>
      </c>
      <c r="BN47" s="248">
        <v>0</v>
      </c>
      <c r="BO47" s="476"/>
      <c r="BP47" s="477"/>
      <c r="BQ47" s="494"/>
      <c r="BR47" s="495"/>
      <c r="BS47" s="495"/>
      <c r="BT47" s="495"/>
      <c r="BU47" s="495"/>
      <c r="BV47" s="495"/>
      <c r="BW47" s="496"/>
      <c r="BX47" s="485"/>
      <c r="BY47" s="483"/>
      <c r="BZ47" s="483"/>
      <c r="CA47" s="484"/>
      <c r="CB47" s="506"/>
      <c r="CC47" s="504"/>
      <c r="CD47" s="504"/>
      <c r="CE47" s="504"/>
      <c r="CF47" s="504"/>
      <c r="CG47" s="504"/>
      <c r="CH47" s="504"/>
      <c r="CI47" s="505"/>
    </row>
    <row r="48" spans="1:90" ht="20.149999999999999" customHeight="1" x14ac:dyDescent="0.55000000000000004">
      <c r="B48" s="522">
        <v>3</v>
      </c>
      <c r="C48" s="479">
        <v>0.44444444444444398</v>
      </c>
      <c r="D48" s="480"/>
      <c r="E48" s="481"/>
      <c r="F48" s="482"/>
      <c r="G48" s="483"/>
      <c r="H48" s="483"/>
      <c r="I48" s="484"/>
      <c r="J48" s="734" t="s">
        <v>639</v>
      </c>
      <c r="K48" s="735"/>
      <c r="L48" s="735"/>
      <c r="M48" s="735"/>
      <c r="N48" s="735"/>
      <c r="O48" s="735"/>
      <c r="P48" s="736"/>
      <c r="Q48" s="740">
        <v>0</v>
      </c>
      <c r="R48" s="741"/>
      <c r="S48" s="212">
        <v>0</v>
      </c>
      <c r="T48" s="213" t="s">
        <v>135</v>
      </c>
      <c r="U48" s="212">
        <v>0</v>
      </c>
      <c r="V48" s="740">
        <v>0</v>
      </c>
      <c r="W48" s="741"/>
      <c r="X48" s="737" t="s">
        <v>641</v>
      </c>
      <c r="Y48" s="738"/>
      <c r="Z48" s="738"/>
      <c r="AA48" s="738"/>
      <c r="AB48" s="738"/>
      <c r="AC48" s="738"/>
      <c r="AD48" s="739"/>
      <c r="AE48" s="482"/>
      <c r="AF48" s="483"/>
      <c r="AG48" s="483"/>
      <c r="AH48" s="484"/>
      <c r="AI48" s="742" t="s">
        <v>684</v>
      </c>
      <c r="AJ48" s="743"/>
      <c r="AK48" s="743"/>
      <c r="AL48" s="743"/>
      <c r="AM48" s="743"/>
      <c r="AN48" s="743"/>
      <c r="AO48" s="743"/>
      <c r="AP48" s="744"/>
      <c r="AR48" s="68">
        <v>5</v>
      </c>
      <c r="AS48" s="68">
        <v>8</v>
      </c>
      <c r="AU48" s="522">
        <v>3</v>
      </c>
      <c r="AV48" s="479">
        <v>0.44444444444444398</v>
      </c>
      <c r="AW48" s="480"/>
      <c r="AX48" s="481"/>
      <c r="AY48" s="482"/>
      <c r="AZ48" s="483"/>
      <c r="BA48" s="483"/>
      <c r="BB48" s="484"/>
      <c r="BC48" s="734" t="s">
        <v>618</v>
      </c>
      <c r="BD48" s="735"/>
      <c r="BE48" s="735"/>
      <c r="BF48" s="735"/>
      <c r="BG48" s="735"/>
      <c r="BH48" s="735"/>
      <c r="BI48" s="736"/>
      <c r="BJ48" s="740">
        <v>3</v>
      </c>
      <c r="BK48" s="741"/>
      <c r="BL48" s="250">
        <v>3</v>
      </c>
      <c r="BM48" s="251" t="s">
        <v>522</v>
      </c>
      <c r="BN48" s="250">
        <v>0</v>
      </c>
      <c r="BO48" s="740">
        <v>0</v>
      </c>
      <c r="BP48" s="741"/>
      <c r="BQ48" s="737" t="s">
        <v>620</v>
      </c>
      <c r="BR48" s="738"/>
      <c r="BS48" s="738"/>
      <c r="BT48" s="738"/>
      <c r="BU48" s="738"/>
      <c r="BV48" s="738"/>
      <c r="BW48" s="739"/>
      <c r="BX48" s="482"/>
      <c r="BY48" s="483"/>
      <c r="BZ48" s="483"/>
      <c r="CA48" s="484"/>
      <c r="CB48" s="742" t="s">
        <v>713</v>
      </c>
      <c r="CC48" s="743"/>
      <c r="CD48" s="743"/>
      <c r="CE48" s="743"/>
      <c r="CF48" s="743"/>
      <c r="CG48" s="743"/>
      <c r="CH48" s="743"/>
      <c r="CI48" s="744"/>
      <c r="CK48" s="68" t="s">
        <v>161</v>
      </c>
      <c r="CL48" s="68" t="s">
        <v>164</v>
      </c>
    </row>
    <row r="49" spans="1:90" ht="20.149999999999999" customHeight="1" x14ac:dyDescent="0.55000000000000004">
      <c r="B49" s="522"/>
      <c r="C49" s="479"/>
      <c r="D49" s="480"/>
      <c r="E49" s="481"/>
      <c r="F49" s="485"/>
      <c r="G49" s="483"/>
      <c r="H49" s="483"/>
      <c r="I49" s="484"/>
      <c r="J49" s="489"/>
      <c r="K49" s="489"/>
      <c r="L49" s="489"/>
      <c r="M49" s="489"/>
      <c r="N49" s="489"/>
      <c r="O49" s="489"/>
      <c r="P49" s="490"/>
      <c r="Q49" s="476"/>
      <c r="R49" s="477"/>
      <c r="S49" s="210">
        <v>0</v>
      </c>
      <c r="T49" s="211" t="s">
        <v>135</v>
      </c>
      <c r="U49" s="210">
        <v>0</v>
      </c>
      <c r="V49" s="476"/>
      <c r="W49" s="477"/>
      <c r="X49" s="494"/>
      <c r="Y49" s="495"/>
      <c r="Z49" s="495"/>
      <c r="AA49" s="495"/>
      <c r="AB49" s="495"/>
      <c r="AC49" s="495"/>
      <c r="AD49" s="496"/>
      <c r="AE49" s="485"/>
      <c r="AF49" s="483"/>
      <c r="AG49" s="483"/>
      <c r="AH49" s="484"/>
      <c r="AI49" s="500"/>
      <c r="AJ49" s="501"/>
      <c r="AK49" s="501"/>
      <c r="AL49" s="501"/>
      <c r="AM49" s="501"/>
      <c r="AN49" s="501"/>
      <c r="AO49" s="501"/>
      <c r="AP49" s="502"/>
      <c r="AU49" s="522"/>
      <c r="AV49" s="479"/>
      <c r="AW49" s="480"/>
      <c r="AX49" s="481"/>
      <c r="AY49" s="485"/>
      <c r="AZ49" s="483"/>
      <c r="BA49" s="483"/>
      <c r="BB49" s="484"/>
      <c r="BC49" s="489"/>
      <c r="BD49" s="489"/>
      <c r="BE49" s="489"/>
      <c r="BF49" s="489"/>
      <c r="BG49" s="489"/>
      <c r="BH49" s="489"/>
      <c r="BI49" s="490"/>
      <c r="BJ49" s="476"/>
      <c r="BK49" s="477"/>
      <c r="BL49" s="248">
        <v>0</v>
      </c>
      <c r="BM49" s="249" t="s">
        <v>522</v>
      </c>
      <c r="BN49" s="248">
        <v>0</v>
      </c>
      <c r="BO49" s="476"/>
      <c r="BP49" s="477"/>
      <c r="BQ49" s="494"/>
      <c r="BR49" s="495"/>
      <c r="BS49" s="495"/>
      <c r="BT49" s="495"/>
      <c r="BU49" s="495"/>
      <c r="BV49" s="495"/>
      <c r="BW49" s="496"/>
      <c r="BX49" s="485"/>
      <c r="BY49" s="483"/>
      <c r="BZ49" s="483"/>
      <c r="CA49" s="484"/>
      <c r="CB49" s="500"/>
      <c r="CC49" s="501"/>
      <c r="CD49" s="501"/>
      <c r="CE49" s="501"/>
      <c r="CF49" s="501"/>
      <c r="CG49" s="501"/>
      <c r="CH49" s="501"/>
      <c r="CI49" s="502"/>
    </row>
    <row r="50" spans="1:90" ht="20.149999999999999" customHeight="1" x14ac:dyDescent="0.55000000000000004">
      <c r="B50" s="522">
        <v>4</v>
      </c>
      <c r="C50" s="479">
        <v>0.47916666666666702</v>
      </c>
      <c r="D50" s="480"/>
      <c r="E50" s="481"/>
      <c r="F50" s="482"/>
      <c r="G50" s="483"/>
      <c r="H50" s="483"/>
      <c r="I50" s="484"/>
      <c r="J50" s="734" t="s">
        <v>646</v>
      </c>
      <c r="K50" s="735"/>
      <c r="L50" s="735"/>
      <c r="M50" s="735"/>
      <c r="N50" s="735"/>
      <c r="O50" s="735"/>
      <c r="P50" s="736"/>
      <c r="Q50" s="740">
        <v>2</v>
      </c>
      <c r="R50" s="741"/>
      <c r="S50" s="212">
        <v>1</v>
      </c>
      <c r="T50" s="213" t="s">
        <v>135</v>
      </c>
      <c r="U50" s="212">
        <v>1</v>
      </c>
      <c r="V50" s="740">
        <v>1</v>
      </c>
      <c r="W50" s="741"/>
      <c r="X50" s="737" t="s">
        <v>655</v>
      </c>
      <c r="Y50" s="738"/>
      <c r="Z50" s="738"/>
      <c r="AA50" s="738"/>
      <c r="AB50" s="738"/>
      <c r="AC50" s="738"/>
      <c r="AD50" s="739"/>
      <c r="AE50" s="482"/>
      <c r="AF50" s="483"/>
      <c r="AG50" s="483"/>
      <c r="AH50" s="484"/>
      <c r="AI50" s="503" t="s">
        <v>685</v>
      </c>
      <c r="AJ50" s="504"/>
      <c r="AK50" s="504"/>
      <c r="AL50" s="504"/>
      <c r="AM50" s="504"/>
      <c r="AN50" s="504"/>
      <c r="AO50" s="504"/>
      <c r="AP50" s="505"/>
      <c r="AR50" s="68">
        <v>4</v>
      </c>
      <c r="AS50" s="68">
        <v>7</v>
      </c>
      <c r="AU50" s="522">
        <v>4</v>
      </c>
      <c r="AV50" s="479">
        <v>0.47916666666666702</v>
      </c>
      <c r="AW50" s="480"/>
      <c r="AX50" s="481"/>
      <c r="AY50" s="482"/>
      <c r="AZ50" s="483"/>
      <c r="BA50" s="483"/>
      <c r="BB50" s="484"/>
      <c r="BC50" s="734" t="s">
        <v>613</v>
      </c>
      <c r="BD50" s="735"/>
      <c r="BE50" s="735"/>
      <c r="BF50" s="735"/>
      <c r="BG50" s="735"/>
      <c r="BH50" s="735"/>
      <c r="BI50" s="736"/>
      <c r="BJ50" s="740">
        <v>5</v>
      </c>
      <c r="BK50" s="741"/>
      <c r="BL50" s="250">
        <v>4</v>
      </c>
      <c r="BM50" s="251" t="s">
        <v>522</v>
      </c>
      <c r="BN50" s="250">
        <v>0</v>
      </c>
      <c r="BO50" s="740">
        <v>0</v>
      </c>
      <c r="BP50" s="741"/>
      <c r="BQ50" s="737" t="s">
        <v>644</v>
      </c>
      <c r="BR50" s="738"/>
      <c r="BS50" s="738"/>
      <c r="BT50" s="738"/>
      <c r="BU50" s="738"/>
      <c r="BV50" s="738"/>
      <c r="BW50" s="739"/>
      <c r="BX50" s="482"/>
      <c r="BY50" s="483"/>
      <c r="BZ50" s="483"/>
      <c r="CA50" s="484"/>
      <c r="CB50" s="503" t="s">
        <v>714</v>
      </c>
      <c r="CC50" s="504"/>
      <c r="CD50" s="504"/>
      <c r="CE50" s="504"/>
      <c r="CF50" s="504"/>
      <c r="CG50" s="504"/>
      <c r="CH50" s="504"/>
      <c r="CI50" s="505"/>
      <c r="CK50" s="68" t="s">
        <v>170</v>
      </c>
      <c r="CL50" s="68" t="s">
        <v>173</v>
      </c>
    </row>
    <row r="51" spans="1:90" ht="20.149999999999999" customHeight="1" x14ac:dyDescent="0.55000000000000004">
      <c r="B51" s="522"/>
      <c r="C51" s="479"/>
      <c r="D51" s="480"/>
      <c r="E51" s="481"/>
      <c r="F51" s="485"/>
      <c r="G51" s="483"/>
      <c r="H51" s="483"/>
      <c r="I51" s="484"/>
      <c r="J51" s="489"/>
      <c r="K51" s="489"/>
      <c r="L51" s="489"/>
      <c r="M51" s="489"/>
      <c r="N51" s="489"/>
      <c r="O51" s="489"/>
      <c r="P51" s="490"/>
      <c r="Q51" s="476"/>
      <c r="R51" s="477"/>
      <c r="S51" s="210">
        <v>1</v>
      </c>
      <c r="T51" s="211" t="s">
        <v>135</v>
      </c>
      <c r="U51" s="210">
        <v>0</v>
      </c>
      <c r="V51" s="476"/>
      <c r="W51" s="477"/>
      <c r="X51" s="494"/>
      <c r="Y51" s="495"/>
      <c r="Z51" s="495"/>
      <c r="AA51" s="495"/>
      <c r="AB51" s="495"/>
      <c r="AC51" s="495"/>
      <c r="AD51" s="496"/>
      <c r="AE51" s="485"/>
      <c r="AF51" s="483"/>
      <c r="AG51" s="483"/>
      <c r="AH51" s="484"/>
      <c r="AI51" s="506"/>
      <c r="AJ51" s="504"/>
      <c r="AK51" s="504"/>
      <c r="AL51" s="504"/>
      <c r="AM51" s="504"/>
      <c r="AN51" s="504"/>
      <c r="AO51" s="504"/>
      <c r="AP51" s="505"/>
      <c r="AU51" s="522"/>
      <c r="AV51" s="479"/>
      <c r="AW51" s="480"/>
      <c r="AX51" s="481"/>
      <c r="AY51" s="485"/>
      <c r="AZ51" s="483"/>
      <c r="BA51" s="483"/>
      <c r="BB51" s="484"/>
      <c r="BC51" s="489"/>
      <c r="BD51" s="489"/>
      <c r="BE51" s="489"/>
      <c r="BF51" s="489"/>
      <c r="BG51" s="489"/>
      <c r="BH51" s="489"/>
      <c r="BI51" s="490"/>
      <c r="BJ51" s="476"/>
      <c r="BK51" s="477"/>
      <c r="BL51" s="248">
        <v>1</v>
      </c>
      <c r="BM51" s="249" t="s">
        <v>522</v>
      </c>
      <c r="BN51" s="248">
        <v>0</v>
      </c>
      <c r="BO51" s="476"/>
      <c r="BP51" s="477"/>
      <c r="BQ51" s="494"/>
      <c r="BR51" s="495"/>
      <c r="BS51" s="495"/>
      <c r="BT51" s="495"/>
      <c r="BU51" s="495"/>
      <c r="BV51" s="495"/>
      <c r="BW51" s="496"/>
      <c r="BX51" s="485"/>
      <c r="BY51" s="483"/>
      <c r="BZ51" s="483"/>
      <c r="CA51" s="484"/>
      <c r="CB51" s="506"/>
      <c r="CC51" s="504"/>
      <c r="CD51" s="504"/>
      <c r="CE51" s="504"/>
      <c r="CF51" s="504"/>
      <c r="CG51" s="504"/>
      <c r="CH51" s="504"/>
      <c r="CI51" s="505"/>
    </row>
    <row r="52" spans="1:90" ht="20.149999999999999" customHeight="1" x14ac:dyDescent="0.55000000000000004">
      <c r="B52" s="522">
        <v>5</v>
      </c>
      <c r="C52" s="479">
        <v>0.51388888888888895</v>
      </c>
      <c r="D52" s="480"/>
      <c r="E52" s="481"/>
      <c r="F52" s="482"/>
      <c r="G52" s="483"/>
      <c r="H52" s="483"/>
      <c r="I52" s="484"/>
      <c r="J52" s="734" t="s">
        <v>663</v>
      </c>
      <c r="K52" s="735"/>
      <c r="L52" s="735"/>
      <c r="M52" s="735"/>
      <c r="N52" s="735"/>
      <c r="O52" s="735"/>
      <c r="P52" s="736"/>
      <c r="Q52" s="740">
        <v>0</v>
      </c>
      <c r="R52" s="741"/>
      <c r="S52" s="212">
        <v>0</v>
      </c>
      <c r="T52" s="213" t="s">
        <v>135</v>
      </c>
      <c r="U52" s="212">
        <v>1</v>
      </c>
      <c r="V52" s="740">
        <v>7</v>
      </c>
      <c r="W52" s="741"/>
      <c r="X52" s="737" t="s">
        <v>639</v>
      </c>
      <c r="Y52" s="738"/>
      <c r="Z52" s="738"/>
      <c r="AA52" s="738"/>
      <c r="AB52" s="738"/>
      <c r="AC52" s="738"/>
      <c r="AD52" s="739"/>
      <c r="AE52" s="482"/>
      <c r="AF52" s="483"/>
      <c r="AG52" s="483"/>
      <c r="AH52" s="484"/>
      <c r="AI52" s="742" t="s">
        <v>686</v>
      </c>
      <c r="AJ52" s="743"/>
      <c r="AK52" s="743"/>
      <c r="AL52" s="743"/>
      <c r="AM52" s="743"/>
      <c r="AN52" s="743"/>
      <c r="AO52" s="743"/>
      <c r="AP52" s="744"/>
      <c r="AR52" s="68">
        <v>2</v>
      </c>
      <c r="AS52" s="68">
        <v>5</v>
      </c>
      <c r="AU52" s="522">
        <v>5</v>
      </c>
      <c r="AV52" s="479">
        <v>0.51388888888888895</v>
      </c>
      <c r="AW52" s="480"/>
      <c r="AX52" s="481"/>
      <c r="AY52" s="482"/>
      <c r="AZ52" s="483"/>
      <c r="BA52" s="483"/>
      <c r="BB52" s="484"/>
      <c r="BC52" s="734" t="s">
        <v>653</v>
      </c>
      <c r="BD52" s="735"/>
      <c r="BE52" s="735"/>
      <c r="BF52" s="735"/>
      <c r="BG52" s="735"/>
      <c r="BH52" s="735"/>
      <c r="BI52" s="736"/>
      <c r="BJ52" s="740">
        <v>0</v>
      </c>
      <c r="BK52" s="741"/>
      <c r="BL52" s="250">
        <v>0</v>
      </c>
      <c r="BM52" s="251" t="s">
        <v>522</v>
      </c>
      <c r="BN52" s="250">
        <v>1</v>
      </c>
      <c r="BO52" s="740">
        <v>2</v>
      </c>
      <c r="BP52" s="741"/>
      <c r="BQ52" s="737" t="s">
        <v>618</v>
      </c>
      <c r="BR52" s="738"/>
      <c r="BS52" s="738"/>
      <c r="BT52" s="738"/>
      <c r="BU52" s="738"/>
      <c r="BV52" s="738"/>
      <c r="BW52" s="739"/>
      <c r="BX52" s="482"/>
      <c r="BY52" s="483"/>
      <c r="BZ52" s="483"/>
      <c r="CA52" s="484"/>
      <c r="CB52" s="742" t="s">
        <v>715</v>
      </c>
      <c r="CC52" s="743"/>
      <c r="CD52" s="743"/>
      <c r="CE52" s="743"/>
      <c r="CF52" s="743"/>
      <c r="CG52" s="743"/>
      <c r="CH52" s="743"/>
      <c r="CI52" s="744"/>
      <c r="CK52" s="68" t="s">
        <v>158</v>
      </c>
      <c r="CL52" s="68" t="s">
        <v>161</v>
      </c>
    </row>
    <row r="53" spans="1:90" ht="20.149999999999999" customHeight="1" x14ac:dyDescent="0.55000000000000004">
      <c r="B53" s="522"/>
      <c r="C53" s="479"/>
      <c r="D53" s="480"/>
      <c r="E53" s="481"/>
      <c r="F53" s="485"/>
      <c r="G53" s="483"/>
      <c r="H53" s="483"/>
      <c r="I53" s="484"/>
      <c r="J53" s="489"/>
      <c r="K53" s="489"/>
      <c r="L53" s="489"/>
      <c r="M53" s="489"/>
      <c r="N53" s="489"/>
      <c r="O53" s="489"/>
      <c r="P53" s="490"/>
      <c r="Q53" s="476"/>
      <c r="R53" s="477"/>
      <c r="S53" s="210">
        <v>0</v>
      </c>
      <c r="T53" s="211" t="s">
        <v>135</v>
      </c>
      <c r="U53" s="210">
        <v>6</v>
      </c>
      <c r="V53" s="476"/>
      <c r="W53" s="477"/>
      <c r="X53" s="494"/>
      <c r="Y53" s="495"/>
      <c r="Z53" s="495"/>
      <c r="AA53" s="495"/>
      <c r="AB53" s="495"/>
      <c r="AC53" s="495"/>
      <c r="AD53" s="496"/>
      <c r="AE53" s="485"/>
      <c r="AF53" s="483"/>
      <c r="AG53" s="483"/>
      <c r="AH53" s="484"/>
      <c r="AI53" s="500"/>
      <c r="AJ53" s="501"/>
      <c r="AK53" s="501"/>
      <c r="AL53" s="501"/>
      <c r="AM53" s="501"/>
      <c r="AN53" s="501"/>
      <c r="AO53" s="501"/>
      <c r="AP53" s="502"/>
      <c r="AU53" s="522"/>
      <c r="AV53" s="479"/>
      <c r="AW53" s="480"/>
      <c r="AX53" s="481"/>
      <c r="AY53" s="485"/>
      <c r="AZ53" s="483"/>
      <c r="BA53" s="483"/>
      <c r="BB53" s="484"/>
      <c r="BC53" s="489"/>
      <c r="BD53" s="489"/>
      <c r="BE53" s="489"/>
      <c r="BF53" s="489"/>
      <c r="BG53" s="489"/>
      <c r="BH53" s="489"/>
      <c r="BI53" s="490"/>
      <c r="BJ53" s="476"/>
      <c r="BK53" s="477"/>
      <c r="BL53" s="248">
        <v>0</v>
      </c>
      <c r="BM53" s="249" t="s">
        <v>522</v>
      </c>
      <c r="BN53" s="248">
        <v>1</v>
      </c>
      <c r="BO53" s="476"/>
      <c r="BP53" s="477"/>
      <c r="BQ53" s="494"/>
      <c r="BR53" s="495"/>
      <c r="BS53" s="495"/>
      <c r="BT53" s="495"/>
      <c r="BU53" s="495"/>
      <c r="BV53" s="495"/>
      <c r="BW53" s="496"/>
      <c r="BX53" s="485"/>
      <c r="BY53" s="483"/>
      <c r="BZ53" s="483"/>
      <c r="CA53" s="484"/>
      <c r="CB53" s="500"/>
      <c r="CC53" s="501"/>
      <c r="CD53" s="501"/>
      <c r="CE53" s="501"/>
      <c r="CF53" s="501"/>
      <c r="CG53" s="501"/>
      <c r="CH53" s="501"/>
      <c r="CI53" s="502"/>
    </row>
    <row r="54" spans="1:90" ht="20.149999999999999" customHeight="1" x14ac:dyDescent="0.55000000000000004">
      <c r="B54" s="522">
        <v>6</v>
      </c>
      <c r="C54" s="479">
        <v>0.54861111111111105</v>
      </c>
      <c r="D54" s="480"/>
      <c r="E54" s="481"/>
      <c r="F54" s="482"/>
      <c r="G54" s="483"/>
      <c r="H54" s="483"/>
      <c r="I54" s="484"/>
      <c r="J54" s="734" t="s">
        <v>632</v>
      </c>
      <c r="K54" s="735"/>
      <c r="L54" s="735"/>
      <c r="M54" s="735"/>
      <c r="N54" s="735"/>
      <c r="O54" s="735"/>
      <c r="P54" s="736"/>
      <c r="Q54" s="740">
        <v>3</v>
      </c>
      <c r="R54" s="741"/>
      <c r="S54" s="212">
        <v>0</v>
      </c>
      <c r="T54" s="213" t="s">
        <v>135</v>
      </c>
      <c r="U54" s="212">
        <v>1</v>
      </c>
      <c r="V54" s="740">
        <v>1</v>
      </c>
      <c r="W54" s="741"/>
      <c r="X54" s="737" t="s">
        <v>646</v>
      </c>
      <c r="Y54" s="738"/>
      <c r="Z54" s="738"/>
      <c r="AA54" s="738"/>
      <c r="AB54" s="738"/>
      <c r="AC54" s="738"/>
      <c r="AD54" s="739"/>
      <c r="AE54" s="482"/>
      <c r="AF54" s="483"/>
      <c r="AG54" s="483"/>
      <c r="AH54" s="484"/>
      <c r="AI54" s="503" t="s">
        <v>687</v>
      </c>
      <c r="AJ54" s="504"/>
      <c r="AK54" s="504"/>
      <c r="AL54" s="504"/>
      <c r="AM54" s="504"/>
      <c r="AN54" s="504"/>
      <c r="AO54" s="504"/>
      <c r="AP54" s="505"/>
      <c r="AR54" s="68">
        <v>1</v>
      </c>
      <c r="AS54" s="68">
        <v>4</v>
      </c>
      <c r="AU54" s="522">
        <v>6</v>
      </c>
      <c r="AV54" s="479">
        <v>0.54861111111111105</v>
      </c>
      <c r="AW54" s="480"/>
      <c r="AX54" s="481"/>
      <c r="AY54" s="482"/>
      <c r="AZ54" s="483"/>
      <c r="BA54" s="483"/>
      <c r="BB54" s="484"/>
      <c r="BC54" s="734" t="s">
        <v>666</v>
      </c>
      <c r="BD54" s="735"/>
      <c r="BE54" s="735"/>
      <c r="BF54" s="735"/>
      <c r="BG54" s="735"/>
      <c r="BH54" s="735"/>
      <c r="BI54" s="736"/>
      <c r="BJ54" s="740">
        <v>0</v>
      </c>
      <c r="BK54" s="741"/>
      <c r="BL54" s="250">
        <v>0</v>
      </c>
      <c r="BM54" s="251" t="s">
        <v>522</v>
      </c>
      <c r="BN54" s="250">
        <v>2</v>
      </c>
      <c r="BO54" s="740">
        <v>5</v>
      </c>
      <c r="BP54" s="741"/>
      <c r="BQ54" s="737" t="s">
        <v>613</v>
      </c>
      <c r="BR54" s="738"/>
      <c r="BS54" s="738"/>
      <c r="BT54" s="738"/>
      <c r="BU54" s="738"/>
      <c r="BV54" s="738"/>
      <c r="BW54" s="739"/>
      <c r="BX54" s="482"/>
      <c r="BY54" s="483"/>
      <c r="BZ54" s="483"/>
      <c r="CA54" s="484"/>
      <c r="CB54" s="503" t="s">
        <v>716</v>
      </c>
      <c r="CC54" s="504"/>
      <c r="CD54" s="504"/>
      <c r="CE54" s="504"/>
      <c r="CF54" s="504"/>
      <c r="CG54" s="504"/>
      <c r="CH54" s="504"/>
      <c r="CI54" s="505"/>
      <c r="CK54" s="68" t="s">
        <v>167</v>
      </c>
      <c r="CL54" s="68" t="s">
        <v>170</v>
      </c>
    </row>
    <row r="55" spans="1:90" ht="20.149999999999999" customHeight="1" thickBot="1" x14ac:dyDescent="0.6">
      <c r="B55" s="567"/>
      <c r="C55" s="543"/>
      <c r="D55" s="544"/>
      <c r="E55" s="545"/>
      <c r="F55" s="529"/>
      <c r="G55" s="530"/>
      <c r="H55" s="530"/>
      <c r="I55" s="531"/>
      <c r="J55" s="535"/>
      <c r="K55" s="535"/>
      <c r="L55" s="535"/>
      <c r="M55" s="535"/>
      <c r="N55" s="535"/>
      <c r="O55" s="535"/>
      <c r="P55" s="536"/>
      <c r="Q55" s="526"/>
      <c r="R55" s="527"/>
      <c r="S55" s="214">
        <v>3</v>
      </c>
      <c r="T55" s="215" t="s">
        <v>135</v>
      </c>
      <c r="U55" s="214">
        <v>0</v>
      </c>
      <c r="V55" s="526"/>
      <c r="W55" s="527"/>
      <c r="X55" s="540"/>
      <c r="Y55" s="541"/>
      <c r="Z55" s="541"/>
      <c r="AA55" s="541"/>
      <c r="AB55" s="541"/>
      <c r="AC55" s="541"/>
      <c r="AD55" s="542"/>
      <c r="AE55" s="529"/>
      <c r="AF55" s="530"/>
      <c r="AG55" s="530"/>
      <c r="AH55" s="531"/>
      <c r="AI55" s="546"/>
      <c r="AJ55" s="547"/>
      <c r="AK55" s="547"/>
      <c r="AL55" s="547"/>
      <c r="AM55" s="547"/>
      <c r="AN55" s="547"/>
      <c r="AO55" s="547"/>
      <c r="AP55" s="548"/>
      <c r="AU55" s="567"/>
      <c r="AV55" s="543"/>
      <c r="AW55" s="544"/>
      <c r="AX55" s="545"/>
      <c r="AY55" s="529"/>
      <c r="AZ55" s="530"/>
      <c r="BA55" s="530"/>
      <c r="BB55" s="531"/>
      <c r="BC55" s="535"/>
      <c r="BD55" s="535"/>
      <c r="BE55" s="535"/>
      <c r="BF55" s="535"/>
      <c r="BG55" s="535"/>
      <c r="BH55" s="535"/>
      <c r="BI55" s="536"/>
      <c r="BJ55" s="526"/>
      <c r="BK55" s="527"/>
      <c r="BL55" s="252">
        <v>0</v>
      </c>
      <c r="BM55" s="253" t="s">
        <v>522</v>
      </c>
      <c r="BN55" s="252">
        <v>3</v>
      </c>
      <c r="BO55" s="526"/>
      <c r="BP55" s="527"/>
      <c r="BQ55" s="540"/>
      <c r="BR55" s="541"/>
      <c r="BS55" s="541"/>
      <c r="BT55" s="541"/>
      <c r="BU55" s="541"/>
      <c r="BV55" s="541"/>
      <c r="BW55" s="542"/>
      <c r="BX55" s="529"/>
      <c r="BY55" s="530"/>
      <c r="BZ55" s="530"/>
      <c r="CA55" s="531"/>
      <c r="CB55" s="546"/>
      <c r="CC55" s="547"/>
      <c r="CD55" s="547"/>
      <c r="CE55" s="547"/>
      <c r="CF55" s="547"/>
      <c r="CG55" s="547"/>
      <c r="CH55" s="547"/>
      <c r="CI55" s="548"/>
    </row>
    <row r="56" spans="1:90" ht="20.149999999999999" hidden="1" customHeight="1" x14ac:dyDescent="0.55000000000000004">
      <c r="B56" s="771">
        <v>7</v>
      </c>
      <c r="C56" s="723">
        <v>0.58333333333333304</v>
      </c>
      <c r="D56" s="729"/>
      <c r="E56" s="730"/>
      <c r="F56" s="745"/>
      <c r="G56" s="746"/>
      <c r="H56" s="746"/>
      <c r="I56" s="747"/>
      <c r="J56" s="751" t="s">
        <v>608</v>
      </c>
      <c r="K56" s="752"/>
      <c r="L56" s="752"/>
      <c r="M56" s="752"/>
      <c r="N56" s="752"/>
      <c r="O56" s="752"/>
      <c r="P56" s="753"/>
      <c r="Q56" s="761" t="s">
        <v>608</v>
      </c>
      <c r="R56" s="762"/>
      <c r="S56" s="227"/>
      <c r="T56" s="228" t="s">
        <v>135</v>
      </c>
      <c r="U56" s="227"/>
      <c r="V56" s="761" t="s">
        <v>608</v>
      </c>
      <c r="W56" s="762"/>
      <c r="X56" s="757" t="s">
        <v>608</v>
      </c>
      <c r="Y56" s="752"/>
      <c r="Z56" s="752"/>
      <c r="AA56" s="752"/>
      <c r="AB56" s="752"/>
      <c r="AC56" s="752"/>
      <c r="AD56" s="758"/>
      <c r="AE56" s="745"/>
      <c r="AF56" s="746"/>
      <c r="AG56" s="746"/>
      <c r="AH56" s="747"/>
      <c r="AI56" s="765" t="s">
        <v>608</v>
      </c>
      <c r="AJ56" s="766"/>
      <c r="AK56" s="766"/>
      <c r="AL56" s="766"/>
      <c r="AM56" s="766"/>
      <c r="AN56" s="766"/>
      <c r="AO56" s="766"/>
      <c r="AP56" s="767"/>
      <c r="AU56" s="771">
        <v>7</v>
      </c>
      <c r="AV56" s="723">
        <v>0.58333333333333304</v>
      </c>
      <c r="AW56" s="729"/>
      <c r="AX56" s="730"/>
      <c r="AY56" s="745"/>
      <c r="AZ56" s="746"/>
      <c r="BA56" s="746"/>
      <c r="BB56" s="747"/>
      <c r="BC56" s="751" t="s">
        <v>608</v>
      </c>
      <c r="BD56" s="752"/>
      <c r="BE56" s="752"/>
      <c r="BF56" s="752"/>
      <c r="BG56" s="752"/>
      <c r="BH56" s="752"/>
      <c r="BI56" s="753"/>
      <c r="BJ56" s="761" t="s">
        <v>608</v>
      </c>
      <c r="BK56" s="762"/>
      <c r="BL56" s="227"/>
      <c r="BM56" s="228" t="s">
        <v>135</v>
      </c>
      <c r="BN56" s="227"/>
      <c r="BO56" s="761" t="s">
        <v>608</v>
      </c>
      <c r="BP56" s="762"/>
      <c r="BQ56" s="757" t="s">
        <v>608</v>
      </c>
      <c r="BR56" s="752"/>
      <c r="BS56" s="752"/>
      <c r="BT56" s="752"/>
      <c r="BU56" s="752"/>
      <c r="BV56" s="752"/>
      <c r="BW56" s="758"/>
      <c r="BX56" s="745"/>
      <c r="BY56" s="746"/>
      <c r="BZ56" s="746"/>
      <c r="CA56" s="747"/>
      <c r="CB56" s="765" t="s">
        <v>608</v>
      </c>
      <c r="CC56" s="766"/>
      <c r="CD56" s="766"/>
      <c r="CE56" s="766"/>
      <c r="CF56" s="766"/>
      <c r="CG56" s="766"/>
      <c r="CH56" s="766"/>
      <c r="CI56" s="767"/>
    </row>
    <row r="57" spans="1:90" ht="20.149999999999999" hidden="1" customHeight="1" thickBot="1" x14ac:dyDescent="0.6">
      <c r="B57" s="772"/>
      <c r="C57" s="731"/>
      <c r="D57" s="732"/>
      <c r="E57" s="733"/>
      <c r="F57" s="748"/>
      <c r="G57" s="749"/>
      <c r="H57" s="749"/>
      <c r="I57" s="750"/>
      <c r="J57" s="754"/>
      <c r="K57" s="755"/>
      <c r="L57" s="755"/>
      <c r="M57" s="755"/>
      <c r="N57" s="755"/>
      <c r="O57" s="755"/>
      <c r="P57" s="756"/>
      <c r="Q57" s="763"/>
      <c r="R57" s="764"/>
      <c r="S57" s="80"/>
      <c r="T57" s="167" t="s">
        <v>135</v>
      </c>
      <c r="U57" s="80"/>
      <c r="V57" s="763"/>
      <c r="W57" s="764"/>
      <c r="X57" s="759"/>
      <c r="Y57" s="755"/>
      <c r="Z57" s="755"/>
      <c r="AA57" s="755"/>
      <c r="AB57" s="755"/>
      <c r="AC57" s="755"/>
      <c r="AD57" s="760"/>
      <c r="AE57" s="748"/>
      <c r="AF57" s="749"/>
      <c r="AG57" s="749"/>
      <c r="AH57" s="750"/>
      <c r="AI57" s="768"/>
      <c r="AJ57" s="769"/>
      <c r="AK57" s="769"/>
      <c r="AL57" s="769"/>
      <c r="AM57" s="769"/>
      <c r="AN57" s="769"/>
      <c r="AO57" s="769"/>
      <c r="AP57" s="770"/>
      <c r="AU57" s="772"/>
      <c r="AV57" s="731"/>
      <c r="AW57" s="732"/>
      <c r="AX57" s="733"/>
      <c r="AY57" s="748"/>
      <c r="AZ57" s="749"/>
      <c r="BA57" s="749"/>
      <c r="BB57" s="750"/>
      <c r="BC57" s="754"/>
      <c r="BD57" s="755"/>
      <c r="BE57" s="755"/>
      <c r="BF57" s="755"/>
      <c r="BG57" s="755"/>
      <c r="BH57" s="755"/>
      <c r="BI57" s="756"/>
      <c r="BJ57" s="763"/>
      <c r="BK57" s="764"/>
      <c r="BL57" s="80"/>
      <c r="BM57" s="167" t="s">
        <v>135</v>
      </c>
      <c r="BN57" s="80"/>
      <c r="BO57" s="763"/>
      <c r="BP57" s="764"/>
      <c r="BQ57" s="759"/>
      <c r="BR57" s="755"/>
      <c r="BS57" s="755"/>
      <c r="BT57" s="755"/>
      <c r="BU57" s="755"/>
      <c r="BV57" s="755"/>
      <c r="BW57" s="760"/>
      <c r="BX57" s="748"/>
      <c r="BY57" s="749"/>
      <c r="BZ57" s="749"/>
      <c r="CA57" s="750"/>
      <c r="CB57" s="768"/>
      <c r="CC57" s="769"/>
      <c r="CD57" s="769"/>
      <c r="CE57" s="769"/>
      <c r="CF57" s="769"/>
      <c r="CG57" s="769"/>
      <c r="CH57" s="769"/>
      <c r="CI57" s="770"/>
    </row>
    <row r="58" spans="1:90" s="67" customFormat="1" ht="15.75" customHeight="1" thickBot="1" x14ac:dyDescent="0.6">
      <c r="A58" s="71"/>
      <c r="B58" s="72"/>
      <c r="C58" s="73"/>
      <c r="D58" s="73"/>
      <c r="E58" s="73"/>
      <c r="F58" s="72"/>
      <c r="G58" s="72"/>
      <c r="H58" s="72"/>
      <c r="I58" s="72"/>
      <c r="J58" s="72"/>
      <c r="K58" s="74"/>
      <c r="L58" s="74"/>
      <c r="M58" s="75"/>
      <c r="N58" s="76"/>
      <c r="O58" s="75"/>
      <c r="P58" s="74"/>
      <c r="Q58" s="74"/>
      <c r="R58" s="72"/>
      <c r="S58" s="72"/>
      <c r="T58" s="72"/>
      <c r="U58" s="72"/>
      <c r="V58" s="72"/>
      <c r="W58" s="79"/>
      <c r="X58" s="79"/>
      <c r="Y58" s="79"/>
      <c r="Z58" s="79"/>
      <c r="AA58" s="79"/>
      <c r="AB58" s="79"/>
      <c r="AC58" s="71"/>
      <c r="AT58" s="71"/>
      <c r="AU58" s="72"/>
      <c r="AV58" s="73"/>
      <c r="AW58" s="73"/>
      <c r="AX58" s="73"/>
      <c r="AY58" s="72"/>
      <c r="AZ58" s="72"/>
      <c r="BA58" s="72"/>
      <c r="BB58" s="72"/>
      <c r="BC58" s="72"/>
      <c r="BD58" s="74"/>
      <c r="BE58" s="74"/>
      <c r="BF58" s="75"/>
      <c r="BG58" s="76"/>
      <c r="BH58" s="75"/>
      <c r="BI58" s="74"/>
      <c r="BJ58" s="74"/>
      <c r="BK58" s="72"/>
      <c r="BL58" s="72"/>
      <c r="BM58" s="72"/>
      <c r="BN58" s="72"/>
      <c r="BO58" s="72"/>
      <c r="BP58" s="79"/>
      <c r="BQ58" s="79"/>
      <c r="BR58" s="79"/>
      <c r="BS58" s="79"/>
      <c r="BT58" s="79"/>
      <c r="BU58" s="79"/>
      <c r="BV58" s="71"/>
    </row>
    <row r="59" spans="1:90" ht="20.25" customHeight="1" thickBot="1" x14ac:dyDescent="0.6">
      <c r="D59" s="596" t="s">
        <v>136</v>
      </c>
      <c r="E59" s="597"/>
      <c r="F59" s="597"/>
      <c r="G59" s="597"/>
      <c r="H59" s="597"/>
      <c r="I59" s="597"/>
      <c r="J59" s="597" t="s">
        <v>132</v>
      </c>
      <c r="K59" s="597"/>
      <c r="L59" s="597"/>
      <c r="M59" s="597"/>
      <c r="N59" s="597"/>
      <c r="O59" s="597"/>
      <c r="P59" s="597"/>
      <c r="Q59" s="597"/>
      <c r="R59" s="598" t="s">
        <v>137</v>
      </c>
      <c r="S59" s="598"/>
      <c r="T59" s="598"/>
      <c r="U59" s="598"/>
      <c r="V59" s="598"/>
      <c r="W59" s="598"/>
      <c r="X59" s="598"/>
      <c r="Y59" s="598"/>
      <c r="Z59" s="598"/>
      <c r="AA59" s="599" t="s">
        <v>138</v>
      </c>
      <c r="AB59" s="599"/>
      <c r="AC59" s="599"/>
      <c r="AD59" s="599" t="s">
        <v>139</v>
      </c>
      <c r="AE59" s="599"/>
      <c r="AF59" s="599"/>
      <c r="AG59" s="599"/>
      <c r="AH59" s="599"/>
      <c r="AI59" s="599"/>
      <c r="AJ59" s="599"/>
      <c r="AK59" s="599"/>
      <c r="AL59" s="599"/>
      <c r="AM59" s="600"/>
      <c r="AW59" s="596" t="s">
        <v>136</v>
      </c>
      <c r="AX59" s="597"/>
      <c r="AY59" s="597"/>
      <c r="AZ59" s="597"/>
      <c r="BA59" s="597"/>
      <c r="BB59" s="597"/>
      <c r="BC59" s="597" t="s">
        <v>132</v>
      </c>
      <c r="BD59" s="597"/>
      <c r="BE59" s="597"/>
      <c r="BF59" s="597"/>
      <c r="BG59" s="597"/>
      <c r="BH59" s="597"/>
      <c r="BI59" s="597"/>
      <c r="BJ59" s="597"/>
      <c r="BK59" s="598" t="s">
        <v>137</v>
      </c>
      <c r="BL59" s="598"/>
      <c r="BM59" s="598"/>
      <c r="BN59" s="598"/>
      <c r="BO59" s="598"/>
      <c r="BP59" s="598"/>
      <c r="BQ59" s="598"/>
      <c r="BR59" s="598"/>
      <c r="BS59" s="598"/>
      <c r="BT59" s="599" t="s">
        <v>138</v>
      </c>
      <c r="BU59" s="599"/>
      <c r="BV59" s="599"/>
      <c r="BW59" s="599" t="s">
        <v>139</v>
      </c>
      <c r="BX59" s="599"/>
      <c r="BY59" s="599"/>
      <c r="BZ59" s="599"/>
      <c r="CA59" s="599"/>
      <c r="CB59" s="599"/>
      <c r="CC59" s="599"/>
      <c r="CD59" s="599"/>
      <c r="CE59" s="599"/>
      <c r="CF59" s="600"/>
    </row>
    <row r="60" spans="1:90" ht="30" customHeight="1" x14ac:dyDescent="0.55000000000000004">
      <c r="D60" s="601" t="s">
        <v>140</v>
      </c>
      <c r="E60" s="602"/>
      <c r="F60" s="602"/>
      <c r="G60" s="602"/>
      <c r="H60" s="602"/>
      <c r="I60" s="602"/>
      <c r="J60" s="602"/>
      <c r="K60" s="602"/>
      <c r="L60" s="602"/>
      <c r="M60" s="602"/>
      <c r="N60" s="602"/>
      <c r="O60" s="602"/>
      <c r="P60" s="602"/>
      <c r="Q60" s="602"/>
      <c r="R60" s="603"/>
      <c r="S60" s="603"/>
      <c r="T60" s="603"/>
      <c r="U60" s="603"/>
      <c r="V60" s="603"/>
      <c r="W60" s="603"/>
      <c r="X60" s="603"/>
      <c r="Y60" s="603"/>
      <c r="Z60" s="603"/>
      <c r="AA60" s="604"/>
      <c r="AB60" s="604"/>
      <c r="AC60" s="604"/>
      <c r="AD60" s="605"/>
      <c r="AE60" s="605"/>
      <c r="AF60" s="605"/>
      <c r="AG60" s="605"/>
      <c r="AH60" s="605"/>
      <c r="AI60" s="605"/>
      <c r="AJ60" s="605"/>
      <c r="AK60" s="605"/>
      <c r="AL60" s="605"/>
      <c r="AM60" s="606"/>
      <c r="AW60" s="601" t="s">
        <v>140</v>
      </c>
      <c r="AX60" s="602"/>
      <c r="AY60" s="602"/>
      <c r="AZ60" s="602"/>
      <c r="BA60" s="602"/>
      <c r="BB60" s="602"/>
      <c r="BC60" s="602"/>
      <c r="BD60" s="602"/>
      <c r="BE60" s="602"/>
      <c r="BF60" s="602"/>
      <c r="BG60" s="602"/>
      <c r="BH60" s="602"/>
      <c r="BI60" s="602"/>
      <c r="BJ60" s="602"/>
      <c r="BK60" s="603"/>
      <c r="BL60" s="603"/>
      <c r="BM60" s="603"/>
      <c r="BN60" s="603"/>
      <c r="BO60" s="603"/>
      <c r="BP60" s="603"/>
      <c r="BQ60" s="603"/>
      <c r="BR60" s="603"/>
      <c r="BS60" s="603"/>
      <c r="BT60" s="604"/>
      <c r="BU60" s="604"/>
      <c r="BV60" s="604"/>
      <c r="BW60" s="605"/>
      <c r="BX60" s="605"/>
      <c r="BY60" s="605"/>
      <c r="BZ60" s="605"/>
      <c r="CA60" s="605"/>
      <c r="CB60" s="605"/>
      <c r="CC60" s="605"/>
      <c r="CD60" s="605"/>
      <c r="CE60" s="605"/>
      <c r="CF60" s="606"/>
    </row>
    <row r="61" spans="1:90" ht="30" customHeight="1" x14ac:dyDescent="0.55000000000000004">
      <c r="D61" s="584" t="s">
        <v>140</v>
      </c>
      <c r="E61" s="585"/>
      <c r="F61" s="585"/>
      <c r="G61" s="585"/>
      <c r="H61" s="585"/>
      <c r="I61" s="585"/>
      <c r="J61" s="585"/>
      <c r="K61" s="585"/>
      <c r="L61" s="585"/>
      <c r="M61" s="585"/>
      <c r="N61" s="585"/>
      <c r="O61" s="585"/>
      <c r="P61" s="585"/>
      <c r="Q61" s="585"/>
      <c r="R61" s="586"/>
      <c r="S61" s="586"/>
      <c r="T61" s="586"/>
      <c r="U61" s="586"/>
      <c r="V61" s="586"/>
      <c r="W61" s="586"/>
      <c r="X61" s="586"/>
      <c r="Y61" s="586"/>
      <c r="Z61" s="586"/>
      <c r="AA61" s="587"/>
      <c r="AB61" s="587"/>
      <c r="AC61" s="587"/>
      <c r="AD61" s="588"/>
      <c r="AE61" s="588"/>
      <c r="AF61" s="588"/>
      <c r="AG61" s="588"/>
      <c r="AH61" s="588"/>
      <c r="AI61" s="588"/>
      <c r="AJ61" s="588"/>
      <c r="AK61" s="588"/>
      <c r="AL61" s="588"/>
      <c r="AM61" s="589"/>
      <c r="AW61" s="584" t="s">
        <v>140</v>
      </c>
      <c r="AX61" s="585"/>
      <c r="AY61" s="585"/>
      <c r="AZ61" s="585"/>
      <c r="BA61" s="585"/>
      <c r="BB61" s="585"/>
      <c r="BC61" s="585"/>
      <c r="BD61" s="585"/>
      <c r="BE61" s="585"/>
      <c r="BF61" s="585"/>
      <c r="BG61" s="585"/>
      <c r="BH61" s="585"/>
      <c r="BI61" s="585"/>
      <c r="BJ61" s="585"/>
      <c r="BK61" s="586"/>
      <c r="BL61" s="586"/>
      <c r="BM61" s="586"/>
      <c r="BN61" s="586"/>
      <c r="BO61" s="586"/>
      <c r="BP61" s="586"/>
      <c r="BQ61" s="586"/>
      <c r="BR61" s="586"/>
      <c r="BS61" s="586"/>
      <c r="BT61" s="587"/>
      <c r="BU61" s="587"/>
      <c r="BV61" s="587"/>
      <c r="BW61" s="588"/>
      <c r="BX61" s="588"/>
      <c r="BY61" s="588"/>
      <c r="BZ61" s="588"/>
      <c r="CA61" s="588"/>
      <c r="CB61" s="588"/>
      <c r="CC61" s="588"/>
      <c r="CD61" s="588"/>
      <c r="CE61" s="588"/>
      <c r="CF61" s="589"/>
    </row>
    <row r="62" spans="1:90" ht="30" customHeight="1" thickBot="1" x14ac:dyDescent="0.6">
      <c r="D62" s="590" t="s">
        <v>140</v>
      </c>
      <c r="E62" s="591"/>
      <c r="F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2"/>
      <c r="S62" s="592"/>
      <c r="T62" s="592"/>
      <c r="U62" s="592"/>
      <c r="V62" s="592"/>
      <c r="W62" s="592"/>
      <c r="X62" s="592"/>
      <c r="Y62" s="592"/>
      <c r="Z62" s="592"/>
      <c r="AA62" s="593"/>
      <c r="AB62" s="593"/>
      <c r="AC62" s="593"/>
      <c r="AD62" s="594"/>
      <c r="AE62" s="594"/>
      <c r="AF62" s="594"/>
      <c r="AG62" s="594"/>
      <c r="AH62" s="594"/>
      <c r="AI62" s="594"/>
      <c r="AJ62" s="594"/>
      <c r="AK62" s="594"/>
      <c r="AL62" s="594"/>
      <c r="AM62" s="595"/>
      <c r="AW62" s="590" t="s">
        <v>140</v>
      </c>
      <c r="AX62" s="591"/>
      <c r="AY62" s="591"/>
      <c r="AZ62" s="591"/>
      <c r="BA62" s="591"/>
      <c r="BB62" s="591"/>
      <c r="BC62" s="591"/>
      <c r="BD62" s="591"/>
      <c r="BE62" s="591"/>
      <c r="BF62" s="591"/>
      <c r="BG62" s="591"/>
      <c r="BH62" s="591"/>
      <c r="BI62" s="591"/>
      <c r="BJ62" s="591"/>
      <c r="BK62" s="592"/>
      <c r="BL62" s="592"/>
      <c r="BM62" s="592"/>
      <c r="BN62" s="592"/>
      <c r="BO62" s="592"/>
      <c r="BP62" s="592"/>
      <c r="BQ62" s="592"/>
      <c r="BR62" s="592"/>
      <c r="BS62" s="592"/>
      <c r="BT62" s="593"/>
      <c r="BU62" s="593"/>
      <c r="BV62" s="593"/>
      <c r="BW62" s="594"/>
      <c r="BX62" s="594"/>
      <c r="BY62" s="594"/>
      <c r="BZ62" s="594"/>
      <c r="CA62" s="594"/>
      <c r="CB62" s="594"/>
      <c r="CC62" s="594"/>
      <c r="CD62" s="594"/>
      <c r="CE62" s="594"/>
      <c r="CF62" s="595"/>
    </row>
    <row r="63" spans="1:90" ht="14.25" customHeight="1" x14ac:dyDescent="0.55000000000000004">
      <c r="A63" s="478" t="s">
        <v>176</v>
      </c>
      <c r="B63" s="478"/>
      <c r="C63" s="478"/>
      <c r="D63" s="478"/>
      <c r="E63" s="478"/>
      <c r="F63" s="478"/>
      <c r="G63" s="478"/>
      <c r="H63" s="478"/>
      <c r="I63" s="478"/>
      <c r="J63" s="478"/>
      <c r="K63" s="478"/>
      <c r="L63" s="478"/>
      <c r="M63" s="478"/>
      <c r="N63" s="478"/>
      <c r="O63" s="478"/>
      <c r="P63" s="478"/>
      <c r="Q63" s="478"/>
      <c r="R63" s="478"/>
      <c r="S63" s="478"/>
      <c r="T63" s="478"/>
      <c r="U63" s="478"/>
      <c r="V63" s="478"/>
      <c r="W63" s="478"/>
      <c r="X63" s="478"/>
      <c r="Y63" s="478"/>
      <c r="Z63" s="478"/>
      <c r="AA63" s="478"/>
      <c r="AB63" s="478"/>
      <c r="AC63" s="478"/>
      <c r="AD63" s="478"/>
      <c r="AE63" s="478"/>
      <c r="AF63" s="478"/>
      <c r="AG63" s="478"/>
      <c r="AH63" s="478"/>
      <c r="AI63" s="478"/>
      <c r="AJ63" s="478"/>
      <c r="AK63" s="478"/>
      <c r="AL63" s="478"/>
      <c r="AM63" s="478"/>
      <c r="AN63" s="478"/>
      <c r="AO63" s="478"/>
      <c r="AP63" s="478"/>
      <c r="AQ63" s="478"/>
      <c r="AR63" s="183"/>
      <c r="AS63" s="183"/>
      <c r="AT63" s="478" t="s">
        <v>177</v>
      </c>
      <c r="AU63" s="478"/>
      <c r="AV63" s="478"/>
      <c r="AW63" s="478"/>
      <c r="AX63" s="478"/>
      <c r="AY63" s="478"/>
      <c r="AZ63" s="478"/>
      <c r="BA63" s="478"/>
      <c r="BB63" s="478"/>
      <c r="BC63" s="478"/>
      <c r="BD63" s="478"/>
      <c r="BE63" s="478"/>
      <c r="BF63" s="478"/>
      <c r="BG63" s="478"/>
      <c r="BH63" s="478"/>
      <c r="BI63" s="478"/>
      <c r="BJ63" s="478"/>
      <c r="BK63" s="478"/>
      <c r="BL63" s="478"/>
      <c r="BM63" s="478"/>
      <c r="BN63" s="478"/>
      <c r="BO63" s="478"/>
      <c r="BP63" s="478"/>
      <c r="BQ63" s="478"/>
      <c r="BR63" s="478"/>
      <c r="BS63" s="478"/>
      <c r="BT63" s="478"/>
      <c r="BU63" s="478"/>
      <c r="BV63" s="478"/>
      <c r="BW63" s="478"/>
      <c r="BX63" s="478"/>
      <c r="BY63" s="478"/>
      <c r="BZ63" s="478"/>
      <c r="CA63" s="478"/>
      <c r="CB63" s="478"/>
      <c r="CC63" s="478"/>
      <c r="CD63" s="478"/>
      <c r="CE63" s="478"/>
      <c r="CF63" s="478"/>
      <c r="CG63" s="478"/>
      <c r="CH63" s="478"/>
      <c r="CI63" s="478"/>
      <c r="CJ63" s="478"/>
    </row>
    <row r="64" spans="1:90" ht="14.25" customHeight="1" x14ac:dyDescent="0.55000000000000004">
      <c r="A64" s="478"/>
      <c r="B64" s="478"/>
      <c r="C64" s="478"/>
      <c r="D64" s="478"/>
      <c r="E64" s="478"/>
      <c r="F64" s="478"/>
      <c r="G64" s="478"/>
      <c r="H64" s="478"/>
      <c r="I64" s="478"/>
      <c r="J64" s="478"/>
      <c r="K64" s="478"/>
      <c r="L64" s="478"/>
      <c r="M64" s="478"/>
      <c r="N64" s="478"/>
      <c r="O64" s="478"/>
      <c r="P64" s="478"/>
      <c r="Q64" s="478"/>
      <c r="R64" s="478"/>
      <c r="S64" s="478"/>
      <c r="T64" s="478"/>
      <c r="U64" s="478"/>
      <c r="V64" s="478"/>
      <c r="W64" s="478"/>
      <c r="X64" s="478"/>
      <c r="Y64" s="478"/>
      <c r="Z64" s="478"/>
      <c r="AA64" s="478"/>
      <c r="AB64" s="478"/>
      <c r="AC64" s="478"/>
      <c r="AD64" s="478"/>
      <c r="AE64" s="478"/>
      <c r="AF64" s="478"/>
      <c r="AG64" s="478"/>
      <c r="AH64" s="478"/>
      <c r="AI64" s="478"/>
      <c r="AJ64" s="478"/>
      <c r="AK64" s="478"/>
      <c r="AL64" s="478"/>
      <c r="AM64" s="478"/>
      <c r="AN64" s="478"/>
      <c r="AO64" s="478"/>
      <c r="AP64" s="478"/>
      <c r="AQ64" s="478"/>
      <c r="AR64" s="183"/>
      <c r="AS64" s="183"/>
      <c r="AT64" s="478"/>
      <c r="AU64" s="478"/>
      <c r="AV64" s="478"/>
      <c r="AW64" s="478"/>
      <c r="AX64" s="478"/>
      <c r="AY64" s="478"/>
      <c r="AZ64" s="478"/>
      <c r="BA64" s="478"/>
      <c r="BB64" s="478"/>
      <c r="BC64" s="478"/>
      <c r="BD64" s="478"/>
      <c r="BE64" s="478"/>
      <c r="BF64" s="478"/>
      <c r="BG64" s="478"/>
      <c r="BH64" s="478"/>
      <c r="BI64" s="478"/>
      <c r="BJ64" s="478"/>
      <c r="BK64" s="478"/>
      <c r="BL64" s="478"/>
      <c r="BM64" s="478"/>
      <c r="BN64" s="478"/>
      <c r="BO64" s="478"/>
      <c r="BP64" s="478"/>
      <c r="BQ64" s="478"/>
      <c r="BR64" s="478"/>
      <c r="BS64" s="478"/>
      <c r="BT64" s="478"/>
      <c r="BU64" s="478"/>
      <c r="BV64" s="478"/>
      <c r="BW64" s="478"/>
      <c r="BX64" s="478"/>
      <c r="BY64" s="478"/>
      <c r="BZ64" s="478"/>
      <c r="CA64" s="478"/>
      <c r="CB64" s="478"/>
      <c r="CC64" s="478"/>
      <c r="CD64" s="478"/>
      <c r="CE64" s="478"/>
      <c r="CF64" s="478"/>
      <c r="CG64" s="478"/>
      <c r="CH64" s="478"/>
      <c r="CI64" s="478"/>
      <c r="CJ64" s="478"/>
    </row>
    <row r="65" spans="2:90" ht="27.75" customHeight="1" x14ac:dyDescent="0.55000000000000004">
      <c r="C65" s="564" t="s">
        <v>111</v>
      </c>
      <c r="D65" s="564"/>
      <c r="E65" s="564"/>
      <c r="F65" s="564"/>
      <c r="G65" s="607" t="s">
        <v>21</v>
      </c>
      <c r="H65" s="608"/>
      <c r="I65" s="608"/>
      <c r="J65" s="608"/>
      <c r="K65" s="608"/>
      <c r="L65" s="608"/>
      <c r="M65" s="608"/>
      <c r="N65" s="608"/>
      <c r="O65" s="608"/>
      <c r="P65" s="564" t="s">
        <v>5</v>
      </c>
      <c r="Q65" s="564"/>
      <c r="R65" s="564"/>
      <c r="S65" s="564"/>
      <c r="T65" s="607" t="s">
        <v>24</v>
      </c>
      <c r="U65" s="608"/>
      <c r="V65" s="608"/>
      <c r="W65" s="608"/>
      <c r="X65" s="608"/>
      <c r="Y65" s="608"/>
      <c r="Z65" s="608"/>
      <c r="AA65" s="608"/>
      <c r="AB65" s="608"/>
      <c r="AC65" s="564" t="s">
        <v>112</v>
      </c>
      <c r="AD65" s="564"/>
      <c r="AE65" s="564"/>
      <c r="AF65" s="564"/>
      <c r="AG65" s="609">
        <v>43597</v>
      </c>
      <c r="AH65" s="610"/>
      <c r="AI65" s="610"/>
      <c r="AJ65" s="610"/>
      <c r="AK65" s="610"/>
      <c r="AL65" s="610"/>
      <c r="AM65" s="621" t="s">
        <v>674</v>
      </c>
      <c r="AN65" s="621"/>
      <c r="AO65" s="622"/>
      <c r="AV65" s="564" t="s">
        <v>111</v>
      </c>
      <c r="AW65" s="564"/>
      <c r="AX65" s="564"/>
      <c r="AY65" s="564"/>
      <c r="AZ65" s="607" t="s">
        <v>68</v>
      </c>
      <c r="BA65" s="608"/>
      <c r="BB65" s="608"/>
      <c r="BC65" s="608"/>
      <c r="BD65" s="608"/>
      <c r="BE65" s="608"/>
      <c r="BF65" s="608"/>
      <c r="BG65" s="608"/>
      <c r="BH65" s="608"/>
      <c r="BI65" s="564" t="s">
        <v>5</v>
      </c>
      <c r="BJ65" s="564"/>
      <c r="BK65" s="564"/>
      <c r="BL65" s="564"/>
      <c r="BM65" s="607" t="s">
        <v>653</v>
      </c>
      <c r="BN65" s="608"/>
      <c r="BO65" s="608"/>
      <c r="BP65" s="608"/>
      <c r="BQ65" s="608"/>
      <c r="BR65" s="608"/>
      <c r="BS65" s="608"/>
      <c r="BT65" s="608"/>
      <c r="BU65" s="608"/>
      <c r="BV65" s="564" t="s">
        <v>112</v>
      </c>
      <c r="BW65" s="564"/>
      <c r="BX65" s="564"/>
      <c r="BY65" s="564"/>
      <c r="BZ65" s="609">
        <v>43597</v>
      </c>
      <c r="CA65" s="610"/>
      <c r="CB65" s="610"/>
      <c r="CC65" s="610"/>
      <c r="CD65" s="610"/>
      <c r="CE65" s="610"/>
      <c r="CF65" s="621" t="s">
        <v>674</v>
      </c>
      <c r="CG65" s="621"/>
      <c r="CH65" s="622"/>
    </row>
    <row r="66" spans="2:90" ht="15" customHeight="1" x14ac:dyDescent="0.55000000000000004"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77"/>
      <c r="X66" s="77"/>
      <c r="Y66" s="77"/>
      <c r="Z66" s="77"/>
      <c r="AA66" s="77"/>
      <c r="AB66" s="77"/>
      <c r="AC66" s="77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77"/>
      <c r="BQ66" s="77"/>
      <c r="BR66" s="77"/>
      <c r="BS66" s="77"/>
      <c r="BT66" s="77"/>
      <c r="BU66" s="77"/>
      <c r="BV66" s="77"/>
    </row>
    <row r="67" spans="2:90" ht="18" customHeight="1" x14ac:dyDescent="0.55000000000000004">
      <c r="C67" s="630">
        <v>1</v>
      </c>
      <c r="D67" s="630"/>
      <c r="E67" s="550" t="s">
        <v>632</v>
      </c>
      <c r="F67" s="550"/>
      <c r="G67" s="550"/>
      <c r="H67" s="550"/>
      <c r="I67" s="550"/>
      <c r="J67" s="550"/>
      <c r="K67" s="550"/>
      <c r="L67" s="550"/>
      <c r="M67" s="550"/>
      <c r="N67" s="550"/>
      <c r="O67" s="71"/>
      <c r="P67" s="71"/>
      <c r="Q67" s="630">
        <v>2</v>
      </c>
      <c r="R67" s="630"/>
      <c r="S67" s="552" t="s">
        <v>663</v>
      </c>
      <c r="T67" s="781"/>
      <c r="U67" s="781"/>
      <c r="V67" s="781"/>
      <c r="W67" s="781"/>
      <c r="X67" s="781"/>
      <c r="Y67" s="781"/>
      <c r="Z67" s="781"/>
      <c r="AA67" s="781"/>
      <c r="AB67" s="782"/>
      <c r="AC67" s="81"/>
      <c r="AD67" s="67"/>
      <c r="AE67" s="549">
        <v>3</v>
      </c>
      <c r="AF67" s="549"/>
      <c r="AG67" s="550" t="s">
        <v>653</v>
      </c>
      <c r="AH67" s="550"/>
      <c r="AI67" s="550"/>
      <c r="AJ67" s="550"/>
      <c r="AK67" s="550"/>
      <c r="AL67" s="550"/>
      <c r="AM67" s="550"/>
      <c r="AN67" s="550"/>
      <c r="AO67" s="550"/>
      <c r="AP67" s="550"/>
      <c r="AV67" s="549" t="s">
        <v>156</v>
      </c>
      <c r="AW67" s="549"/>
      <c r="AX67" s="550" t="s">
        <v>632</v>
      </c>
      <c r="AY67" s="550"/>
      <c r="AZ67" s="550"/>
      <c r="BA67" s="550"/>
      <c r="BB67" s="550"/>
      <c r="BC67" s="550"/>
      <c r="BD67" s="550"/>
      <c r="BE67" s="550"/>
      <c r="BF67" s="550"/>
      <c r="BG67" s="550"/>
      <c r="BH67" s="71"/>
      <c r="BI67" s="71"/>
      <c r="BJ67" s="549" t="s">
        <v>157</v>
      </c>
      <c r="BK67" s="549"/>
      <c r="BL67" s="550" t="s">
        <v>663</v>
      </c>
      <c r="BM67" s="550"/>
      <c r="BN67" s="550"/>
      <c r="BO67" s="550"/>
      <c r="BP67" s="550"/>
      <c r="BQ67" s="550"/>
      <c r="BR67" s="550"/>
      <c r="BS67" s="550"/>
      <c r="BT67" s="550"/>
      <c r="BU67" s="550"/>
      <c r="BV67" s="81"/>
      <c r="BW67" s="67"/>
      <c r="BX67" s="551" t="s">
        <v>158</v>
      </c>
      <c r="BY67" s="551"/>
      <c r="BZ67" s="550" t="s">
        <v>653</v>
      </c>
      <c r="CA67" s="550"/>
      <c r="CB67" s="550"/>
      <c r="CC67" s="550"/>
      <c r="CD67" s="550"/>
      <c r="CE67" s="550"/>
      <c r="CF67" s="550"/>
      <c r="CG67" s="550"/>
      <c r="CH67" s="550"/>
      <c r="CI67" s="550"/>
    </row>
    <row r="68" spans="2:90" ht="18" customHeight="1" x14ac:dyDescent="0.55000000000000004">
      <c r="C68" s="549">
        <v>4</v>
      </c>
      <c r="D68" s="549"/>
      <c r="E68" s="550" t="s">
        <v>646</v>
      </c>
      <c r="F68" s="550"/>
      <c r="G68" s="550"/>
      <c r="H68" s="550"/>
      <c r="I68" s="550"/>
      <c r="J68" s="550"/>
      <c r="K68" s="550"/>
      <c r="L68" s="550"/>
      <c r="M68" s="550"/>
      <c r="N68" s="550"/>
      <c r="O68" s="71"/>
      <c r="P68" s="71"/>
      <c r="Q68" s="630">
        <v>5</v>
      </c>
      <c r="R68" s="630"/>
      <c r="S68" s="550" t="s">
        <v>639</v>
      </c>
      <c r="T68" s="550"/>
      <c r="U68" s="550"/>
      <c r="V68" s="550"/>
      <c r="W68" s="550"/>
      <c r="X68" s="550"/>
      <c r="Y68" s="550"/>
      <c r="Z68" s="550"/>
      <c r="AA68" s="550"/>
      <c r="AB68" s="550"/>
      <c r="AC68" s="81"/>
      <c r="AD68" s="67"/>
      <c r="AE68" s="630">
        <v>6</v>
      </c>
      <c r="AF68" s="630"/>
      <c r="AG68" s="550" t="s">
        <v>618</v>
      </c>
      <c r="AH68" s="550"/>
      <c r="AI68" s="550"/>
      <c r="AJ68" s="550"/>
      <c r="AK68" s="550"/>
      <c r="AL68" s="550"/>
      <c r="AM68" s="550"/>
      <c r="AN68" s="550"/>
      <c r="AO68" s="550"/>
      <c r="AP68" s="550"/>
      <c r="AV68" s="551" t="s">
        <v>159</v>
      </c>
      <c r="AW68" s="551"/>
      <c r="AX68" s="550" t="s">
        <v>646</v>
      </c>
      <c r="AY68" s="550"/>
      <c r="AZ68" s="550"/>
      <c r="BA68" s="550"/>
      <c r="BB68" s="550"/>
      <c r="BC68" s="550"/>
      <c r="BD68" s="550"/>
      <c r="BE68" s="550"/>
      <c r="BF68" s="550"/>
      <c r="BG68" s="550"/>
      <c r="BH68" s="71"/>
      <c r="BI68" s="71"/>
      <c r="BJ68" s="549" t="s">
        <v>160</v>
      </c>
      <c r="BK68" s="549"/>
      <c r="BL68" s="550" t="s">
        <v>639</v>
      </c>
      <c r="BM68" s="550"/>
      <c r="BN68" s="550"/>
      <c r="BO68" s="550"/>
      <c r="BP68" s="550"/>
      <c r="BQ68" s="550"/>
      <c r="BR68" s="550"/>
      <c r="BS68" s="550"/>
      <c r="BT68" s="550"/>
      <c r="BU68" s="550"/>
      <c r="BV68" s="81"/>
      <c r="BW68" s="67"/>
      <c r="BX68" s="549" t="s">
        <v>161</v>
      </c>
      <c r="BY68" s="549"/>
      <c r="BZ68" s="550" t="s">
        <v>618</v>
      </c>
      <c r="CA68" s="550"/>
      <c r="CB68" s="550"/>
      <c r="CC68" s="550"/>
      <c r="CD68" s="550"/>
      <c r="CE68" s="550"/>
      <c r="CF68" s="550"/>
      <c r="CG68" s="550"/>
      <c r="CH68" s="550"/>
      <c r="CI68" s="550"/>
    </row>
    <row r="69" spans="2:90" ht="18" customHeight="1" thickBot="1" x14ac:dyDescent="0.6">
      <c r="C69" s="630">
        <v>7</v>
      </c>
      <c r="D69" s="630"/>
      <c r="E69" s="550" t="s">
        <v>655</v>
      </c>
      <c r="F69" s="550"/>
      <c r="G69" s="550"/>
      <c r="H69" s="550"/>
      <c r="I69" s="550"/>
      <c r="J69" s="550"/>
      <c r="K69" s="550"/>
      <c r="L69" s="550"/>
      <c r="M69" s="550"/>
      <c r="N69" s="550"/>
      <c r="O69" s="71"/>
      <c r="P69" s="71"/>
      <c r="Q69" s="549">
        <v>8</v>
      </c>
      <c r="R69" s="549"/>
      <c r="S69" s="550" t="s">
        <v>641</v>
      </c>
      <c r="T69" s="550"/>
      <c r="U69" s="550"/>
      <c r="V69" s="550"/>
      <c r="W69" s="550"/>
      <c r="X69" s="550"/>
      <c r="Y69" s="550"/>
      <c r="Z69" s="550"/>
      <c r="AA69" s="550"/>
      <c r="AB69" s="550"/>
      <c r="AC69" s="81"/>
      <c r="AD69" s="67"/>
      <c r="AE69" s="630">
        <v>9</v>
      </c>
      <c r="AF69" s="630"/>
      <c r="AG69" s="550" t="s">
        <v>620</v>
      </c>
      <c r="AH69" s="550"/>
      <c r="AI69" s="550"/>
      <c r="AJ69" s="550"/>
      <c r="AK69" s="550"/>
      <c r="AL69" s="550"/>
      <c r="AM69" s="550"/>
      <c r="AN69" s="550"/>
      <c r="AO69" s="550"/>
      <c r="AP69" s="550"/>
      <c r="AV69" s="778" t="s">
        <v>162</v>
      </c>
      <c r="AW69" s="778"/>
      <c r="AX69" s="777" t="s">
        <v>655</v>
      </c>
      <c r="AY69" s="777"/>
      <c r="AZ69" s="777"/>
      <c r="BA69" s="777"/>
      <c r="BB69" s="777"/>
      <c r="BC69" s="777"/>
      <c r="BD69" s="777"/>
      <c r="BE69" s="777"/>
      <c r="BF69" s="777"/>
      <c r="BG69" s="777"/>
      <c r="BH69" s="71"/>
      <c r="BI69" s="71"/>
      <c r="BJ69" s="780" t="s">
        <v>163</v>
      </c>
      <c r="BK69" s="780"/>
      <c r="BL69" s="777" t="s">
        <v>641</v>
      </c>
      <c r="BM69" s="777"/>
      <c r="BN69" s="777"/>
      <c r="BO69" s="777"/>
      <c r="BP69" s="777"/>
      <c r="BQ69" s="777"/>
      <c r="BR69" s="777"/>
      <c r="BS69" s="777"/>
      <c r="BT69" s="777"/>
      <c r="BU69" s="777"/>
      <c r="BV69" s="81"/>
      <c r="BW69" s="67"/>
      <c r="BX69" s="778" t="s">
        <v>164</v>
      </c>
      <c r="BY69" s="778"/>
      <c r="BZ69" s="777" t="s">
        <v>620</v>
      </c>
      <c r="CA69" s="777"/>
      <c r="CB69" s="777"/>
      <c r="CC69" s="777"/>
      <c r="CD69" s="777"/>
      <c r="CE69" s="777"/>
      <c r="CF69" s="777"/>
      <c r="CG69" s="777"/>
      <c r="CH69" s="777"/>
      <c r="CI69" s="777"/>
    </row>
    <row r="70" spans="2:90" ht="18" customHeight="1" x14ac:dyDescent="0.55000000000000004">
      <c r="C70" s="549"/>
      <c r="D70" s="549"/>
      <c r="E70" s="550"/>
      <c r="F70" s="550"/>
      <c r="G70" s="550"/>
      <c r="H70" s="550"/>
      <c r="I70" s="550"/>
      <c r="J70" s="550"/>
      <c r="K70" s="550"/>
      <c r="L70" s="550"/>
      <c r="M70" s="550"/>
      <c r="N70" s="550"/>
      <c r="O70" s="71"/>
      <c r="P70" s="71"/>
      <c r="Q70" s="549"/>
      <c r="R70" s="549"/>
      <c r="S70" s="550"/>
      <c r="T70" s="550"/>
      <c r="U70" s="550"/>
      <c r="V70" s="550"/>
      <c r="W70" s="550"/>
      <c r="X70" s="550"/>
      <c r="Y70" s="550"/>
      <c r="Z70" s="550"/>
      <c r="AA70" s="550"/>
      <c r="AB70" s="550"/>
      <c r="AC70" s="81"/>
      <c r="AD70" s="67"/>
      <c r="AE70" s="549"/>
      <c r="AF70" s="549"/>
      <c r="AG70" s="550"/>
      <c r="AH70" s="550"/>
      <c r="AI70" s="550"/>
      <c r="AJ70" s="550"/>
      <c r="AK70" s="550"/>
      <c r="AL70" s="550"/>
      <c r="AM70" s="550"/>
      <c r="AN70" s="550"/>
      <c r="AO70" s="550"/>
      <c r="AP70" s="550"/>
      <c r="AV70" s="773" t="s">
        <v>165</v>
      </c>
      <c r="AW70" s="773"/>
      <c r="AX70" s="774" t="s">
        <v>665</v>
      </c>
      <c r="AY70" s="774"/>
      <c r="AZ70" s="774"/>
      <c r="BA70" s="774"/>
      <c r="BB70" s="774"/>
      <c r="BC70" s="774"/>
      <c r="BD70" s="774"/>
      <c r="BE70" s="774"/>
      <c r="BF70" s="774"/>
      <c r="BG70" s="774"/>
      <c r="BH70" s="71"/>
      <c r="BI70" s="71"/>
      <c r="BJ70" s="773" t="s">
        <v>166</v>
      </c>
      <c r="BK70" s="773"/>
      <c r="BL70" s="774" t="s">
        <v>648</v>
      </c>
      <c r="BM70" s="774"/>
      <c r="BN70" s="774"/>
      <c r="BO70" s="774"/>
      <c r="BP70" s="774"/>
      <c r="BQ70" s="774"/>
      <c r="BR70" s="774"/>
      <c r="BS70" s="774"/>
      <c r="BT70" s="774"/>
      <c r="BU70" s="774"/>
      <c r="BV70" s="81"/>
      <c r="BW70" s="67"/>
      <c r="BX70" s="779" t="s">
        <v>167</v>
      </c>
      <c r="BY70" s="779"/>
      <c r="BZ70" s="774" t="s">
        <v>666</v>
      </c>
      <c r="CA70" s="774"/>
      <c r="CB70" s="774"/>
      <c r="CC70" s="774"/>
      <c r="CD70" s="774"/>
      <c r="CE70" s="774"/>
      <c r="CF70" s="774"/>
      <c r="CG70" s="774"/>
      <c r="CH70" s="774"/>
      <c r="CI70" s="774"/>
    </row>
    <row r="71" spans="2:90" ht="18" customHeight="1" x14ac:dyDescent="0.55000000000000004">
      <c r="B71" s="69"/>
      <c r="C71" s="549"/>
      <c r="D71" s="549"/>
      <c r="E71" s="550"/>
      <c r="F71" s="550"/>
      <c r="G71" s="550"/>
      <c r="H71" s="550"/>
      <c r="I71" s="550"/>
      <c r="J71" s="550"/>
      <c r="K71" s="550"/>
      <c r="L71" s="550"/>
      <c r="M71" s="550"/>
      <c r="N71" s="550"/>
      <c r="O71" s="71"/>
      <c r="P71" s="71"/>
      <c r="Q71" s="549"/>
      <c r="R71" s="549"/>
      <c r="S71" s="550"/>
      <c r="T71" s="550"/>
      <c r="U71" s="550"/>
      <c r="V71" s="550"/>
      <c r="W71" s="550"/>
      <c r="X71" s="550"/>
      <c r="Y71" s="550"/>
      <c r="Z71" s="550"/>
      <c r="AA71" s="550"/>
      <c r="AB71" s="550"/>
      <c r="AC71" s="81"/>
      <c r="AD71" s="67"/>
      <c r="AE71" s="549"/>
      <c r="AF71" s="549"/>
      <c r="AG71" s="550"/>
      <c r="AH71" s="550"/>
      <c r="AI71" s="550"/>
      <c r="AJ71" s="550"/>
      <c r="AK71" s="550"/>
      <c r="AL71" s="550"/>
      <c r="AM71" s="550"/>
      <c r="AN71" s="550"/>
      <c r="AO71" s="550"/>
      <c r="AP71" s="550"/>
      <c r="AQ71" s="69"/>
      <c r="AR71" s="69"/>
      <c r="AS71" s="69"/>
      <c r="AU71" s="69"/>
      <c r="AV71" s="616" t="s">
        <v>168</v>
      </c>
      <c r="AW71" s="616"/>
      <c r="AX71" s="550" t="s">
        <v>629</v>
      </c>
      <c r="AY71" s="550"/>
      <c r="AZ71" s="550"/>
      <c r="BA71" s="550"/>
      <c r="BB71" s="550"/>
      <c r="BC71" s="550"/>
      <c r="BD71" s="550"/>
      <c r="BE71" s="550"/>
      <c r="BF71" s="550"/>
      <c r="BG71" s="550"/>
      <c r="BH71" s="71"/>
      <c r="BI71" s="71"/>
      <c r="BJ71" s="549" t="s">
        <v>169</v>
      </c>
      <c r="BK71" s="549"/>
      <c r="BL71" s="550" t="s">
        <v>634</v>
      </c>
      <c r="BM71" s="550"/>
      <c r="BN71" s="550"/>
      <c r="BO71" s="550"/>
      <c r="BP71" s="550"/>
      <c r="BQ71" s="550"/>
      <c r="BR71" s="550"/>
      <c r="BS71" s="550"/>
      <c r="BT71" s="550"/>
      <c r="BU71" s="550"/>
      <c r="BV71" s="81"/>
      <c r="BW71" s="67"/>
      <c r="BX71" s="549" t="s">
        <v>170</v>
      </c>
      <c r="BY71" s="549"/>
      <c r="BZ71" s="550" t="s">
        <v>613</v>
      </c>
      <c r="CA71" s="550"/>
      <c r="CB71" s="550"/>
      <c r="CC71" s="550"/>
      <c r="CD71" s="550"/>
      <c r="CE71" s="550"/>
      <c r="CF71" s="550"/>
      <c r="CG71" s="550"/>
      <c r="CH71" s="550"/>
      <c r="CI71" s="550"/>
      <c r="CJ71" s="69"/>
    </row>
    <row r="72" spans="2:90" ht="18" customHeight="1" x14ac:dyDescent="0.55000000000000004">
      <c r="C72" s="549"/>
      <c r="D72" s="549"/>
      <c r="E72" s="550"/>
      <c r="F72" s="550"/>
      <c r="G72" s="550"/>
      <c r="H72" s="550"/>
      <c r="I72" s="550"/>
      <c r="J72" s="550"/>
      <c r="K72" s="550"/>
      <c r="L72" s="550"/>
      <c r="M72" s="550"/>
      <c r="N72" s="550"/>
      <c r="O72" s="71"/>
      <c r="P72" s="71"/>
      <c r="Q72" s="549"/>
      <c r="R72" s="549"/>
      <c r="S72" s="550"/>
      <c r="T72" s="550"/>
      <c r="U72" s="550"/>
      <c r="V72" s="550"/>
      <c r="W72" s="550"/>
      <c r="X72" s="550"/>
      <c r="Y72" s="550"/>
      <c r="Z72" s="550"/>
      <c r="AA72" s="550"/>
      <c r="AB72" s="550"/>
      <c r="AC72" s="81"/>
      <c r="AD72" s="67"/>
      <c r="AE72" s="549"/>
      <c r="AF72" s="549"/>
      <c r="AG72" s="550"/>
      <c r="AH72" s="550"/>
      <c r="AI72" s="550"/>
      <c r="AJ72" s="550"/>
      <c r="AK72" s="550"/>
      <c r="AL72" s="550"/>
      <c r="AM72" s="550"/>
      <c r="AN72" s="550"/>
      <c r="AO72" s="550"/>
      <c r="AP72" s="550"/>
      <c r="AV72" s="549" t="s">
        <v>171</v>
      </c>
      <c r="AW72" s="549"/>
      <c r="AX72" s="550" t="s">
        <v>656</v>
      </c>
      <c r="AY72" s="550"/>
      <c r="AZ72" s="550"/>
      <c r="BA72" s="550"/>
      <c r="BB72" s="550"/>
      <c r="BC72" s="550"/>
      <c r="BD72" s="550"/>
      <c r="BE72" s="550"/>
      <c r="BF72" s="550"/>
      <c r="BG72" s="550"/>
      <c r="BH72" s="71"/>
      <c r="BI72" s="71"/>
      <c r="BJ72" s="616" t="s">
        <v>172</v>
      </c>
      <c r="BK72" s="616"/>
      <c r="BL72" s="550" t="s">
        <v>609</v>
      </c>
      <c r="BM72" s="550"/>
      <c r="BN72" s="550"/>
      <c r="BO72" s="550"/>
      <c r="BP72" s="550"/>
      <c r="BQ72" s="550"/>
      <c r="BR72" s="550"/>
      <c r="BS72" s="550"/>
      <c r="BT72" s="550"/>
      <c r="BU72" s="550"/>
      <c r="BV72" s="81"/>
      <c r="BW72" s="67"/>
      <c r="BX72" s="549" t="s">
        <v>173</v>
      </c>
      <c r="BY72" s="549"/>
      <c r="BZ72" s="550" t="s">
        <v>644</v>
      </c>
      <c r="CA72" s="550"/>
      <c r="CB72" s="550"/>
      <c r="CC72" s="550"/>
      <c r="CD72" s="550"/>
      <c r="CE72" s="550"/>
      <c r="CF72" s="550"/>
      <c r="CG72" s="550"/>
      <c r="CH72" s="550"/>
      <c r="CI72" s="550"/>
    </row>
    <row r="73" spans="2:90" ht="21" customHeight="1" thickBot="1" x14ac:dyDescent="0.6">
      <c r="B73" s="68" t="s">
        <v>129</v>
      </c>
      <c r="AU73" s="68" t="s">
        <v>129</v>
      </c>
    </row>
    <row r="74" spans="2:90" ht="20.25" customHeight="1" thickBot="1" x14ac:dyDescent="0.6">
      <c r="B74" s="70"/>
      <c r="C74" s="562" t="s">
        <v>130</v>
      </c>
      <c r="D74" s="563"/>
      <c r="E74" s="577"/>
      <c r="F74" s="559" t="s">
        <v>131</v>
      </c>
      <c r="G74" s="560"/>
      <c r="H74" s="560"/>
      <c r="I74" s="561"/>
      <c r="J74" s="563" t="s">
        <v>132</v>
      </c>
      <c r="K74" s="557"/>
      <c r="L74" s="557"/>
      <c r="M74" s="557"/>
      <c r="N74" s="557"/>
      <c r="O74" s="557"/>
      <c r="P74" s="578"/>
      <c r="Q74" s="555" t="s">
        <v>133</v>
      </c>
      <c r="R74" s="555"/>
      <c r="S74" s="555"/>
      <c r="T74" s="555"/>
      <c r="U74" s="555"/>
      <c r="V74" s="555"/>
      <c r="W74" s="555"/>
      <c r="X74" s="556" t="s">
        <v>132</v>
      </c>
      <c r="Y74" s="557"/>
      <c r="Z74" s="557"/>
      <c r="AA74" s="557"/>
      <c r="AB74" s="557"/>
      <c r="AC74" s="557"/>
      <c r="AD74" s="558"/>
      <c r="AE74" s="559" t="s">
        <v>131</v>
      </c>
      <c r="AF74" s="560"/>
      <c r="AG74" s="560"/>
      <c r="AH74" s="561"/>
      <c r="AI74" s="562" t="s">
        <v>134</v>
      </c>
      <c r="AJ74" s="563"/>
      <c r="AK74" s="557"/>
      <c r="AL74" s="557"/>
      <c r="AM74" s="557"/>
      <c r="AN74" s="557"/>
      <c r="AO74" s="557"/>
      <c r="AP74" s="558"/>
      <c r="AU74" s="70"/>
      <c r="AV74" s="562" t="s">
        <v>130</v>
      </c>
      <c r="AW74" s="563"/>
      <c r="AX74" s="577"/>
      <c r="AY74" s="559" t="s">
        <v>131</v>
      </c>
      <c r="AZ74" s="560"/>
      <c r="BA74" s="560"/>
      <c r="BB74" s="561"/>
      <c r="BC74" s="563" t="s">
        <v>132</v>
      </c>
      <c r="BD74" s="557"/>
      <c r="BE74" s="557"/>
      <c r="BF74" s="557"/>
      <c r="BG74" s="557"/>
      <c r="BH74" s="557"/>
      <c r="BI74" s="578"/>
      <c r="BJ74" s="555" t="s">
        <v>133</v>
      </c>
      <c r="BK74" s="555"/>
      <c r="BL74" s="555"/>
      <c r="BM74" s="555"/>
      <c r="BN74" s="555"/>
      <c r="BO74" s="555"/>
      <c r="BP74" s="555"/>
      <c r="BQ74" s="556" t="s">
        <v>132</v>
      </c>
      <c r="BR74" s="557"/>
      <c r="BS74" s="557"/>
      <c r="BT74" s="557"/>
      <c r="BU74" s="557"/>
      <c r="BV74" s="557"/>
      <c r="BW74" s="558"/>
      <c r="BX74" s="559" t="s">
        <v>131</v>
      </c>
      <c r="BY74" s="560"/>
      <c r="BZ74" s="560"/>
      <c r="CA74" s="561"/>
      <c r="CB74" s="562" t="s">
        <v>134</v>
      </c>
      <c r="CC74" s="563"/>
      <c r="CD74" s="557"/>
      <c r="CE74" s="557"/>
      <c r="CF74" s="557"/>
      <c r="CG74" s="557"/>
      <c r="CH74" s="557"/>
      <c r="CI74" s="558"/>
    </row>
    <row r="75" spans="2:90" ht="20.149999999999999" customHeight="1" x14ac:dyDescent="0.55000000000000004">
      <c r="B75" s="521">
        <v>1</v>
      </c>
      <c r="C75" s="513">
        <v>0.375</v>
      </c>
      <c r="D75" s="514"/>
      <c r="E75" s="515"/>
      <c r="F75" s="516"/>
      <c r="G75" s="517"/>
      <c r="H75" s="517"/>
      <c r="I75" s="518"/>
      <c r="J75" s="507" t="s">
        <v>618</v>
      </c>
      <c r="K75" s="508"/>
      <c r="L75" s="508"/>
      <c r="M75" s="508"/>
      <c r="N75" s="508"/>
      <c r="O75" s="508"/>
      <c r="P75" s="509"/>
      <c r="Q75" s="519">
        <v>7</v>
      </c>
      <c r="R75" s="520"/>
      <c r="S75" s="208">
        <v>4</v>
      </c>
      <c r="T75" s="209" t="s">
        <v>135</v>
      </c>
      <c r="U75" s="208">
        <v>0</v>
      </c>
      <c r="V75" s="519">
        <v>0</v>
      </c>
      <c r="W75" s="520"/>
      <c r="X75" s="510" t="s">
        <v>655</v>
      </c>
      <c r="Y75" s="511"/>
      <c r="Z75" s="511"/>
      <c r="AA75" s="511"/>
      <c r="AB75" s="511"/>
      <c r="AC75" s="511"/>
      <c r="AD75" s="512"/>
      <c r="AE75" s="516"/>
      <c r="AF75" s="517"/>
      <c r="AG75" s="517"/>
      <c r="AH75" s="518"/>
      <c r="AI75" s="523" t="s">
        <v>688</v>
      </c>
      <c r="AJ75" s="524"/>
      <c r="AK75" s="524"/>
      <c r="AL75" s="524"/>
      <c r="AM75" s="524"/>
      <c r="AN75" s="524"/>
      <c r="AO75" s="524"/>
      <c r="AP75" s="525"/>
      <c r="AR75" s="68">
        <v>6</v>
      </c>
      <c r="AS75" s="68">
        <v>7</v>
      </c>
      <c r="AU75" s="521">
        <v>1</v>
      </c>
      <c r="AV75" s="513">
        <v>0.375</v>
      </c>
      <c r="AW75" s="514"/>
      <c r="AX75" s="515"/>
      <c r="AY75" s="516"/>
      <c r="AZ75" s="517"/>
      <c r="BA75" s="517"/>
      <c r="BB75" s="518"/>
      <c r="BC75" s="507" t="s">
        <v>646</v>
      </c>
      <c r="BD75" s="508"/>
      <c r="BE75" s="508"/>
      <c r="BF75" s="508"/>
      <c r="BG75" s="508"/>
      <c r="BH75" s="508"/>
      <c r="BI75" s="509"/>
      <c r="BJ75" s="519">
        <v>1</v>
      </c>
      <c r="BK75" s="520"/>
      <c r="BL75" s="208">
        <v>0</v>
      </c>
      <c r="BM75" s="209" t="s">
        <v>135</v>
      </c>
      <c r="BN75" s="208">
        <v>2</v>
      </c>
      <c r="BO75" s="519">
        <v>2</v>
      </c>
      <c r="BP75" s="520"/>
      <c r="BQ75" s="510" t="s">
        <v>641</v>
      </c>
      <c r="BR75" s="511"/>
      <c r="BS75" s="511"/>
      <c r="BT75" s="511"/>
      <c r="BU75" s="511"/>
      <c r="BV75" s="511"/>
      <c r="BW75" s="512"/>
      <c r="BX75" s="516"/>
      <c r="BY75" s="517"/>
      <c r="BZ75" s="517"/>
      <c r="CA75" s="518"/>
      <c r="CB75" s="523" t="s">
        <v>717</v>
      </c>
      <c r="CC75" s="524"/>
      <c r="CD75" s="524"/>
      <c r="CE75" s="524"/>
      <c r="CF75" s="524"/>
      <c r="CG75" s="524"/>
      <c r="CH75" s="524"/>
      <c r="CI75" s="525"/>
      <c r="CK75" s="68" t="s">
        <v>159</v>
      </c>
      <c r="CL75" s="68" t="s">
        <v>163</v>
      </c>
    </row>
    <row r="76" spans="2:90" ht="20.149999999999999" customHeight="1" x14ac:dyDescent="0.55000000000000004">
      <c r="B76" s="522"/>
      <c r="C76" s="479"/>
      <c r="D76" s="480"/>
      <c r="E76" s="481"/>
      <c r="F76" s="485"/>
      <c r="G76" s="483"/>
      <c r="H76" s="483"/>
      <c r="I76" s="484"/>
      <c r="J76" s="489"/>
      <c r="K76" s="489"/>
      <c r="L76" s="489"/>
      <c r="M76" s="489"/>
      <c r="N76" s="489"/>
      <c r="O76" s="489"/>
      <c r="P76" s="490"/>
      <c r="Q76" s="476"/>
      <c r="R76" s="477"/>
      <c r="S76" s="210">
        <v>3</v>
      </c>
      <c r="T76" s="211" t="s">
        <v>135</v>
      </c>
      <c r="U76" s="210">
        <v>0</v>
      </c>
      <c r="V76" s="476"/>
      <c r="W76" s="477"/>
      <c r="X76" s="494"/>
      <c r="Y76" s="495"/>
      <c r="Z76" s="495"/>
      <c r="AA76" s="495"/>
      <c r="AB76" s="495"/>
      <c r="AC76" s="495"/>
      <c r="AD76" s="496"/>
      <c r="AE76" s="485"/>
      <c r="AF76" s="483"/>
      <c r="AG76" s="483"/>
      <c r="AH76" s="484"/>
      <c r="AI76" s="506"/>
      <c r="AJ76" s="504"/>
      <c r="AK76" s="504"/>
      <c r="AL76" s="504"/>
      <c r="AM76" s="504"/>
      <c r="AN76" s="504"/>
      <c r="AO76" s="504"/>
      <c r="AP76" s="505"/>
      <c r="AU76" s="522"/>
      <c r="AV76" s="479"/>
      <c r="AW76" s="480"/>
      <c r="AX76" s="481"/>
      <c r="AY76" s="485"/>
      <c r="AZ76" s="483"/>
      <c r="BA76" s="483"/>
      <c r="BB76" s="484"/>
      <c r="BC76" s="489"/>
      <c r="BD76" s="489"/>
      <c r="BE76" s="489"/>
      <c r="BF76" s="489"/>
      <c r="BG76" s="489"/>
      <c r="BH76" s="489"/>
      <c r="BI76" s="490"/>
      <c r="BJ76" s="476"/>
      <c r="BK76" s="477"/>
      <c r="BL76" s="210">
        <v>1</v>
      </c>
      <c r="BM76" s="211" t="s">
        <v>135</v>
      </c>
      <c r="BN76" s="210">
        <v>0</v>
      </c>
      <c r="BO76" s="476"/>
      <c r="BP76" s="477"/>
      <c r="BQ76" s="494"/>
      <c r="BR76" s="495"/>
      <c r="BS76" s="495"/>
      <c r="BT76" s="495"/>
      <c r="BU76" s="495"/>
      <c r="BV76" s="495"/>
      <c r="BW76" s="496"/>
      <c r="BX76" s="485"/>
      <c r="BY76" s="483"/>
      <c r="BZ76" s="483"/>
      <c r="CA76" s="484"/>
      <c r="CB76" s="506"/>
      <c r="CC76" s="504"/>
      <c r="CD76" s="504"/>
      <c r="CE76" s="504"/>
      <c r="CF76" s="504"/>
      <c r="CG76" s="504"/>
      <c r="CH76" s="504"/>
      <c r="CI76" s="505"/>
    </row>
    <row r="77" spans="2:90" ht="20.149999999999999" customHeight="1" x14ac:dyDescent="0.55000000000000004">
      <c r="B77" s="522">
        <v>2</v>
      </c>
      <c r="C77" s="479">
        <v>0.40972222222222199</v>
      </c>
      <c r="D77" s="480"/>
      <c r="E77" s="481"/>
      <c r="F77" s="482"/>
      <c r="G77" s="483"/>
      <c r="H77" s="483"/>
      <c r="I77" s="484"/>
      <c r="J77" s="734" t="s">
        <v>639</v>
      </c>
      <c r="K77" s="735"/>
      <c r="L77" s="735"/>
      <c r="M77" s="735"/>
      <c r="N77" s="735"/>
      <c r="O77" s="735"/>
      <c r="P77" s="736"/>
      <c r="Q77" s="740">
        <v>0</v>
      </c>
      <c r="R77" s="741"/>
      <c r="S77" s="212">
        <v>0</v>
      </c>
      <c r="T77" s="213" t="s">
        <v>135</v>
      </c>
      <c r="U77" s="212">
        <v>1</v>
      </c>
      <c r="V77" s="740">
        <v>2</v>
      </c>
      <c r="W77" s="741"/>
      <c r="X77" s="737" t="s">
        <v>620</v>
      </c>
      <c r="Y77" s="738"/>
      <c r="Z77" s="738"/>
      <c r="AA77" s="738"/>
      <c r="AB77" s="738"/>
      <c r="AC77" s="738"/>
      <c r="AD77" s="739"/>
      <c r="AE77" s="482"/>
      <c r="AF77" s="483"/>
      <c r="AG77" s="483"/>
      <c r="AH77" s="484"/>
      <c r="AI77" s="742" t="s">
        <v>689</v>
      </c>
      <c r="AJ77" s="743"/>
      <c r="AK77" s="743"/>
      <c r="AL77" s="743"/>
      <c r="AM77" s="743"/>
      <c r="AN77" s="743"/>
      <c r="AO77" s="743"/>
      <c r="AP77" s="744"/>
      <c r="AR77" s="68">
        <v>5</v>
      </c>
      <c r="AS77" s="68">
        <v>9</v>
      </c>
      <c r="AU77" s="522">
        <v>2</v>
      </c>
      <c r="AV77" s="479">
        <v>0.40972222222222199</v>
      </c>
      <c r="AW77" s="480"/>
      <c r="AX77" s="481"/>
      <c r="AY77" s="482"/>
      <c r="AZ77" s="483"/>
      <c r="BA77" s="483"/>
      <c r="BB77" s="484"/>
      <c r="BC77" s="734" t="s">
        <v>629</v>
      </c>
      <c r="BD77" s="735"/>
      <c r="BE77" s="735"/>
      <c r="BF77" s="735"/>
      <c r="BG77" s="735"/>
      <c r="BH77" s="735"/>
      <c r="BI77" s="736"/>
      <c r="BJ77" s="740">
        <v>0</v>
      </c>
      <c r="BK77" s="741"/>
      <c r="BL77" s="212">
        <v>0</v>
      </c>
      <c r="BM77" s="213" t="s">
        <v>135</v>
      </c>
      <c r="BN77" s="212">
        <v>3</v>
      </c>
      <c r="BO77" s="740">
        <v>4</v>
      </c>
      <c r="BP77" s="741"/>
      <c r="BQ77" s="737" t="s">
        <v>609</v>
      </c>
      <c r="BR77" s="738"/>
      <c r="BS77" s="738"/>
      <c r="BT77" s="738"/>
      <c r="BU77" s="738"/>
      <c r="BV77" s="738"/>
      <c r="BW77" s="739"/>
      <c r="BX77" s="482"/>
      <c r="BY77" s="483"/>
      <c r="BZ77" s="483"/>
      <c r="CA77" s="484"/>
      <c r="CB77" s="742" t="s">
        <v>718</v>
      </c>
      <c r="CC77" s="743"/>
      <c r="CD77" s="743"/>
      <c r="CE77" s="743"/>
      <c r="CF77" s="743"/>
      <c r="CG77" s="743"/>
      <c r="CH77" s="743"/>
      <c r="CI77" s="744"/>
      <c r="CK77" s="68" t="s">
        <v>168</v>
      </c>
      <c r="CL77" s="68" t="s">
        <v>172</v>
      </c>
    </row>
    <row r="78" spans="2:90" ht="20.149999999999999" customHeight="1" x14ac:dyDescent="0.55000000000000004">
      <c r="B78" s="522"/>
      <c r="C78" s="479"/>
      <c r="D78" s="480"/>
      <c r="E78" s="481"/>
      <c r="F78" s="485"/>
      <c r="G78" s="483"/>
      <c r="H78" s="483"/>
      <c r="I78" s="484"/>
      <c r="J78" s="489"/>
      <c r="K78" s="489"/>
      <c r="L78" s="489"/>
      <c r="M78" s="489"/>
      <c r="N78" s="489"/>
      <c r="O78" s="489"/>
      <c r="P78" s="490"/>
      <c r="Q78" s="476"/>
      <c r="R78" s="477"/>
      <c r="S78" s="210">
        <v>0</v>
      </c>
      <c r="T78" s="211" t="s">
        <v>135</v>
      </c>
      <c r="U78" s="210">
        <v>1</v>
      </c>
      <c r="V78" s="476"/>
      <c r="W78" s="477"/>
      <c r="X78" s="494"/>
      <c r="Y78" s="495"/>
      <c r="Z78" s="495"/>
      <c r="AA78" s="495"/>
      <c r="AB78" s="495"/>
      <c r="AC78" s="495"/>
      <c r="AD78" s="496"/>
      <c r="AE78" s="485"/>
      <c r="AF78" s="483"/>
      <c r="AG78" s="483"/>
      <c r="AH78" s="484"/>
      <c r="AI78" s="506"/>
      <c r="AJ78" s="504"/>
      <c r="AK78" s="504"/>
      <c r="AL78" s="504"/>
      <c r="AM78" s="504"/>
      <c r="AN78" s="504"/>
      <c r="AO78" s="504"/>
      <c r="AP78" s="505"/>
      <c r="AU78" s="522"/>
      <c r="AV78" s="479"/>
      <c r="AW78" s="480"/>
      <c r="AX78" s="481"/>
      <c r="AY78" s="485"/>
      <c r="AZ78" s="483"/>
      <c r="BA78" s="483"/>
      <c r="BB78" s="484"/>
      <c r="BC78" s="489"/>
      <c r="BD78" s="489"/>
      <c r="BE78" s="489"/>
      <c r="BF78" s="489"/>
      <c r="BG78" s="489"/>
      <c r="BH78" s="489"/>
      <c r="BI78" s="490"/>
      <c r="BJ78" s="476"/>
      <c r="BK78" s="477"/>
      <c r="BL78" s="210">
        <v>0</v>
      </c>
      <c r="BM78" s="211" t="s">
        <v>135</v>
      </c>
      <c r="BN78" s="210">
        <v>1</v>
      </c>
      <c r="BO78" s="476"/>
      <c r="BP78" s="477"/>
      <c r="BQ78" s="494"/>
      <c r="BR78" s="495"/>
      <c r="BS78" s="495"/>
      <c r="BT78" s="495"/>
      <c r="BU78" s="495"/>
      <c r="BV78" s="495"/>
      <c r="BW78" s="496"/>
      <c r="BX78" s="485"/>
      <c r="BY78" s="483"/>
      <c r="BZ78" s="483"/>
      <c r="CA78" s="484"/>
      <c r="CB78" s="506"/>
      <c r="CC78" s="504"/>
      <c r="CD78" s="504"/>
      <c r="CE78" s="504"/>
      <c r="CF78" s="504"/>
      <c r="CG78" s="504"/>
      <c r="CH78" s="504"/>
      <c r="CI78" s="505"/>
    </row>
    <row r="79" spans="2:90" ht="20.149999999999999" customHeight="1" x14ac:dyDescent="0.55000000000000004">
      <c r="B79" s="522">
        <v>3</v>
      </c>
      <c r="C79" s="479">
        <v>0.44444444444444398</v>
      </c>
      <c r="D79" s="480"/>
      <c r="E79" s="481"/>
      <c r="F79" s="482"/>
      <c r="G79" s="483"/>
      <c r="H79" s="483"/>
      <c r="I79" s="484"/>
      <c r="J79" s="734" t="s">
        <v>663</v>
      </c>
      <c r="K79" s="735"/>
      <c r="L79" s="735"/>
      <c r="M79" s="735"/>
      <c r="N79" s="735"/>
      <c r="O79" s="735"/>
      <c r="P79" s="736"/>
      <c r="Q79" s="740">
        <v>0</v>
      </c>
      <c r="R79" s="741"/>
      <c r="S79" s="212">
        <v>0</v>
      </c>
      <c r="T79" s="213" t="s">
        <v>135</v>
      </c>
      <c r="U79" s="212">
        <v>1</v>
      </c>
      <c r="V79" s="740">
        <v>7</v>
      </c>
      <c r="W79" s="741"/>
      <c r="X79" s="737" t="s">
        <v>618</v>
      </c>
      <c r="Y79" s="738"/>
      <c r="Z79" s="738"/>
      <c r="AA79" s="738"/>
      <c r="AB79" s="738"/>
      <c r="AC79" s="738"/>
      <c r="AD79" s="739"/>
      <c r="AE79" s="482"/>
      <c r="AF79" s="483"/>
      <c r="AG79" s="483"/>
      <c r="AH79" s="484"/>
      <c r="AI79" s="742" t="s">
        <v>690</v>
      </c>
      <c r="AJ79" s="743"/>
      <c r="AK79" s="743"/>
      <c r="AL79" s="743"/>
      <c r="AM79" s="743"/>
      <c r="AN79" s="743"/>
      <c r="AO79" s="743"/>
      <c r="AP79" s="744"/>
      <c r="AR79" s="68">
        <v>2</v>
      </c>
      <c r="AS79" s="68">
        <v>6</v>
      </c>
      <c r="AU79" s="522">
        <v>3</v>
      </c>
      <c r="AV79" s="479">
        <v>0.44444444444444398</v>
      </c>
      <c r="AW79" s="480"/>
      <c r="AX79" s="481"/>
      <c r="AY79" s="482"/>
      <c r="AZ79" s="483"/>
      <c r="BA79" s="483"/>
      <c r="BB79" s="484"/>
      <c r="BC79" s="734" t="s">
        <v>653</v>
      </c>
      <c r="BD79" s="735"/>
      <c r="BE79" s="735"/>
      <c r="BF79" s="735"/>
      <c r="BG79" s="735"/>
      <c r="BH79" s="735"/>
      <c r="BI79" s="736"/>
      <c r="BJ79" s="740">
        <v>2</v>
      </c>
      <c r="BK79" s="741"/>
      <c r="BL79" s="212">
        <v>1</v>
      </c>
      <c r="BM79" s="213" t="s">
        <v>135</v>
      </c>
      <c r="BN79" s="212">
        <v>1</v>
      </c>
      <c r="BO79" s="740">
        <v>1</v>
      </c>
      <c r="BP79" s="741"/>
      <c r="BQ79" s="737" t="s">
        <v>646</v>
      </c>
      <c r="BR79" s="738"/>
      <c r="BS79" s="738"/>
      <c r="BT79" s="738"/>
      <c r="BU79" s="738"/>
      <c r="BV79" s="738"/>
      <c r="BW79" s="739"/>
      <c r="BX79" s="482"/>
      <c r="BY79" s="483"/>
      <c r="BZ79" s="483"/>
      <c r="CA79" s="484"/>
      <c r="CB79" s="742" t="s">
        <v>719</v>
      </c>
      <c r="CC79" s="743"/>
      <c r="CD79" s="743"/>
      <c r="CE79" s="743"/>
      <c r="CF79" s="743"/>
      <c r="CG79" s="743"/>
      <c r="CH79" s="743"/>
      <c r="CI79" s="744"/>
      <c r="CK79" s="68" t="s">
        <v>158</v>
      </c>
      <c r="CL79" s="68" t="s">
        <v>159</v>
      </c>
    </row>
    <row r="80" spans="2:90" ht="20.149999999999999" customHeight="1" x14ac:dyDescent="0.55000000000000004">
      <c r="B80" s="522"/>
      <c r="C80" s="479"/>
      <c r="D80" s="480"/>
      <c r="E80" s="481"/>
      <c r="F80" s="485"/>
      <c r="G80" s="483"/>
      <c r="H80" s="483"/>
      <c r="I80" s="484"/>
      <c r="J80" s="489"/>
      <c r="K80" s="489"/>
      <c r="L80" s="489"/>
      <c r="M80" s="489"/>
      <c r="N80" s="489"/>
      <c r="O80" s="489"/>
      <c r="P80" s="490"/>
      <c r="Q80" s="476"/>
      <c r="R80" s="477"/>
      <c r="S80" s="210">
        <v>0</v>
      </c>
      <c r="T80" s="211" t="s">
        <v>135</v>
      </c>
      <c r="U80" s="210">
        <v>6</v>
      </c>
      <c r="V80" s="476"/>
      <c r="W80" s="477"/>
      <c r="X80" s="494"/>
      <c r="Y80" s="495"/>
      <c r="Z80" s="495"/>
      <c r="AA80" s="495"/>
      <c r="AB80" s="495"/>
      <c r="AC80" s="495"/>
      <c r="AD80" s="496"/>
      <c r="AE80" s="485"/>
      <c r="AF80" s="483"/>
      <c r="AG80" s="483"/>
      <c r="AH80" s="484"/>
      <c r="AI80" s="500"/>
      <c r="AJ80" s="501"/>
      <c r="AK80" s="501"/>
      <c r="AL80" s="501"/>
      <c r="AM80" s="501"/>
      <c r="AN80" s="501"/>
      <c r="AO80" s="501"/>
      <c r="AP80" s="502"/>
      <c r="AU80" s="522"/>
      <c r="AV80" s="479"/>
      <c r="AW80" s="480"/>
      <c r="AX80" s="481"/>
      <c r="AY80" s="485"/>
      <c r="AZ80" s="483"/>
      <c r="BA80" s="483"/>
      <c r="BB80" s="484"/>
      <c r="BC80" s="489"/>
      <c r="BD80" s="489"/>
      <c r="BE80" s="489"/>
      <c r="BF80" s="489"/>
      <c r="BG80" s="489"/>
      <c r="BH80" s="489"/>
      <c r="BI80" s="490"/>
      <c r="BJ80" s="476"/>
      <c r="BK80" s="477"/>
      <c r="BL80" s="210">
        <v>1</v>
      </c>
      <c r="BM80" s="211" t="s">
        <v>135</v>
      </c>
      <c r="BN80" s="210">
        <v>0</v>
      </c>
      <c r="BO80" s="476"/>
      <c r="BP80" s="477"/>
      <c r="BQ80" s="494"/>
      <c r="BR80" s="495"/>
      <c r="BS80" s="495"/>
      <c r="BT80" s="495"/>
      <c r="BU80" s="495"/>
      <c r="BV80" s="495"/>
      <c r="BW80" s="496"/>
      <c r="BX80" s="485"/>
      <c r="BY80" s="483"/>
      <c r="BZ80" s="483"/>
      <c r="CA80" s="484"/>
      <c r="CB80" s="500"/>
      <c r="CC80" s="501"/>
      <c r="CD80" s="501"/>
      <c r="CE80" s="501"/>
      <c r="CF80" s="501"/>
      <c r="CG80" s="501"/>
      <c r="CH80" s="501"/>
      <c r="CI80" s="502"/>
    </row>
    <row r="81" spans="1:90" ht="20.149999999999999" customHeight="1" x14ac:dyDescent="0.55000000000000004">
      <c r="B81" s="522">
        <v>4</v>
      </c>
      <c r="C81" s="479">
        <v>0.47916666666666702</v>
      </c>
      <c r="D81" s="480"/>
      <c r="E81" s="481"/>
      <c r="F81" s="482"/>
      <c r="G81" s="483"/>
      <c r="H81" s="483"/>
      <c r="I81" s="484"/>
      <c r="J81" s="734" t="s">
        <v>632</v>
      </c>
      <c r="K81" s="735"/>
      <c r="L81" s="735"/>
      <c r="M81" s="735"/>
      <c r="N81" s="735"/>
      <c r="O81" s="735"/>
      <c r="P81" s="736"/>
      <c r="Q81" s="740">
        <v>2</v>
      </c>
      <c r="R81" s="741"/>
      <c r="S81" s="212">
        <v>2</v>
      </c>
      <c r="T81" s="213" t="s">
        <v>135</v>
      </c>
      <c r="U81" s="212">
        <v>0</v>
      </c>
      <c r="V81" s="740">
        <v>2</v>
      </c>
      <c r="W81" s="741"/>
      <c r="X81" s="737" t="s">
        <v>639</v>
      </c>
      <c r="Y81" s="738"/>
      <c r="Z81" s="738"/>
      <c r="AA81" s="738"/>
      <c r="AB81" s="738"/>
      <c r="AC81" s="738"/>
      <c r="AD81" s="739"/>
      <c r="AE81" s="482"/>
      <c r="AF81" s="483"/>
      <c r="AG81" s="483"/>
      <c r="AH81" s="484"/>
      <c r="AI81" s="503" t="s">
        <v>720</v>
      </c>
      <c r="AJ81" s="504"/>
      <c r="AK81" s="504"/>
      <c r="AL81" s="504"/>
      <c r="AM81" s="504"/>
      <c r="AN81" s="504"/>
      <c r="AO81" s="504"/>
      <c r="AP81" s="505"/>
      <c r="AR81" s="68">
        <v>1</v>
      </c>
      <c r="AS81" s="68">
        <v>5</v>
      </c>
      <c r="AU81" s="522">
        <v>4</v>
      </c>
      <c r="AV81" s="479">
        <v>0.47916666666666702</v>
      </c>
      <c r="AW81" s="480"/>
      <c r="AX81" s="481"/>
      <c r="AY81" s="482"/>
      <c r="AZ81" s="483"/>
      <c r="BA81" s="483"/>
      <c r="BB81" s="484"/>
      <c r="BC81" s="734" t="s">
        <v>666</v>
      </c>
      <c r="BD81" s="735"/>
      <c r="BE81" s="735"/>
      <c r="BF81" s="735"/>
      <c r="BG81" s="735"/>
      <c r="BH81" s="735"/>
      <c r="BI81" s="736"/>
      <c r="BJ81" s="740">
        <v>0</v>
      </c>
      <c r="BK81" s="741"/>
      <c r="BL81" s="212">
        <v>0</v>
      </c>
      <c r="BM81" s="213" t="s">
        <v>135</v>
      </c>
      <c r="BN81" s="212">
        <v>2</v>
      </c>
      <c r="BO81" s="740">
        <v>4</v>
      </c>
      <c r="BP81" s="741"/>
      <c r="BQ81" s="737" t="s">
        <v>629</v>
      </c>
      <c r="BR81" s="738"/>
      <c r="BS81" s="738"/>
      <c r="BT81" s="738"/>
      <c r="BU81" s="738"/>
      <c r="BV81" s="738"/>
      <c r="BW81" s="739"/>
      <c r="BX81" s="482"/>
      <c r="BY81" s="483"/>
      <c r="BZ81" s="483"/>
      <c r="CA81" s="484"/>
      <c r="CB81" s="503" t="s">
        <v>721</v>
      </c>
      <c r="CC81" s="504"/>
      <c r="CD81" s="504"/>
      <c r="CE81" s="504"/>
      <c r="CF81" s="504"/>
      <c r="CG81" s="504"/>
      <c r="CH81" s="504"/>
      <c r="CI81" s="505"/>
      <c r="CK81" s="68" t="s">
        <v>167</v>
      </c>
      <c r="CL81" s="68" t="s">
        <v>168</v>
      </c>
    </row>
    <row r="82" spans="1:90" ht="20.149999999999999" customHeight="1" x14ac:dyDescent="0.55000000000000004">
      <c r="B82" s="522"/>
      <c r="C82" s="479"/>
      <c r="D82" s="480"/>
      <c r="E82" s="481"/>
      <c r="F82" s="485"/>
      <c r="G82" s="483"/>
      <c r="H82" s="483"/>
      <c r="I82" s="484"/>
      <c r="J82" s="489"/>
      <c r="K82" s="489"/>
      <c r="L82" s="489"/>
      <c r="M82" s="489"/>
      <c r="N82" s="489"/>
      <c r="O82" s="489"/>
      <c r="P82" s="490"/>
      <c r="Q82" s="476"/>
      <c r="R82" s="477"/>
      <c r="S82" s="210">
        <v>0</v>
      </c>
      <c r="T82" s="211" t="s">
        <v>135</v>
      </c>
      <c r="U82" s="210">
        <v>2</v>
      </c>
      <c r="V82" s="476"/>
      <c r="W82" s="477"/>
      <c r="X82" s="494"/>
      <c r="Y82" s="495"/>
      <c r="Z82" s="495"/>
      <c r="AA82" s="495"/>
      <c r="AB82" s="495"/>
      <c r="AC82" s="495"/>
      <c r="AD82" s="496"/>
      <c r="AE82" s="485"/>
      <c r="AF82" s="483"/>
      <c r="AG82" s="483"/>
      <c r="AH82" s="484"/>
      <c r="AI82" s="506"/>
      <c r="AJ82" s="504"/>
      <c r="AK82" s="504"/>
      <c r="AL82" s="504"/>
      <c r="AM82" s="504"/>
      <c r="AN82" s="504"/>
      <c r="AO82" s="504"/>
      <c r="AP82" s="505"/>
      <c r="AU82" s="522"/>
      <c r="AV82" s="479"/>
      <c r="AW82" s="480"/>
      <c r="AX82" s="481"/>
      <c r="AY82" s="485"/>
      <c r="AZ82" s="483"/>
      <c r="BA82" s="483"/>
      <c r="BB82" s="484"/>
      <c r="BC82" s="489"/>
      <c r="BD82" s="489"/>
      <c r="BE82" s="489"/>
      <c r="BF82" s="489"/>
      <c r="BG82" s="489"/>
      <c r="BH82" s="489"/>
      <c r="BI82" s="490"/>
      <c r="BJ82" s="476"/>
      <c r="BK82" s="477"/>
      <c r="BL82" s="210">
        <v>0</v>
      </c>
      <c r="BM82" s="211" t="s">
        <v>135</v>
      </c>
      <c r="BN82" s="210">
        <v>2</v>
      </c>
      <c r="BO82" s="476"/>
      <c r="BP82" s="477"/>
      <c r="BQ82" s="494"/>
      <c r="BR82" s="495"/>
      <c r="BS82" s="495"/>
      <c r="BT82" s="495"/>
      <c r="BU82" s="495"/>
      <c r="BV82" s="495"/>
      <c r="BW82" s="496"/>
      <c r="BX82" s="485"/>
      <c r="BY82" s="483"/>
      <c r="BZ82" s="483"/>
      <c r="CA82" s="484"/>
      <c r="CB82" s="506"/>
      <c r="CC82" s="504"/>
      <c r="CD82" s="504"/>
      <c r="CE82" s="504"/>
      <c r="CF82" s="504"/>
      <c r="CG82" s="504"/>
      <c r="CH82" s="504"/>
      <c r="CI82" s="505"/>
    </row>
    <row r="83" spans="1:90" ht="20.149999999999999" customHeight="1" x14ac:dyDescent="0.55000000000000004">
      <c r="B83" s="522">
        <v>5</v>
      </c>
      <c r="C83" s="479">
        <v>0.51388888888888895</v>
      </c>
      <c r="D83" s="480"/>
      <c r="E83" s="481"/>
      <c r="F83" s="482"/>
      <c r="G83" s="483"/>
      <c r="H83" s="483"/>
      <c r="I83" s="484"/>
      <c r="J83" s="734" t="s">
        <v>655</v>
      </c>
      <c r="K83" s="735"/>
      <c r="L83" s="735"/>
      <c r="M83" s="735"/>
      <c r="N83" s="735"/>
      <c r="O83" s="735"/>
      <c r="P83" s="736"/>
      <c r="Q83" s="740">
        <v>5</v>
      </c>
      <c r="R83" s="741"/>
      <c r="S83" s="212">
        <v>2</v>
      </c>
      <c r="T83" s="213" t="s">
        <v>135</v>
      </c>
      <c r="U83" s="212">
        <v>1</v>
      </c>
      <c r="V83" s="740">
        <v>1</v>
      </c>
      <c r="W83" s="741"/>
      <c r="X83" s="737" t="s">
        <v>663</v>
      </c>
      <c r="Y83" s="738"/>
      <c r="Z83" s="738"/>
      <c r="AA83" s="738"/>
      <c r="AB83" s="738"/>
      <c r="AC83" s="738"/>
      <c r="AD83" s="739"/>
      <c r="AE83" s="482"/>
      <c r="AF83" s="483"/>
      <c r="AG83" s="483"/>
      <c r="AH83" s="484"/>
      <c r="AI83" s="742" t="s">
        <v>722</v>
      </c>
      <c r="AJ83" s="743"/>
      <c r="AK83" s="743"/>
      <c r="AL83" s="743"/>
      <c r="AM83" s="743"/>
      <c r="AN83" s="743"/>
      <c r="AO83" s="743"/>
      <c r="AP83" s="744"/>
      <c r="AR83" s="68">
        <v>7</v>
      </c>
      <c r="AS83" s="68">
        <v>2</v>
      </c>
      <c r="AU83" s="522">
        <v>5</v>
      </c>
      <c r="AV83" s="479">
        <v>0.51388888888888895</v>
      </c>
      <c r="AW83" s="480"/>
      <c r="AX83" s="481"/>
      <c r="AY83" s="482"/>
      <c r="AZ83" s="483"/>
      <c r="BA83" s="483"/>
      <c r="BB83" s="484"/>
      <c r="BC83" s="734" t="s">
        <v>641</v>
      </c>
      <c r="BD83" s="735"/>
      <c r="BE83" s="735"/>
      <c r="BF83" s="735"/>
      <c r="BG83" s="735"/>
      <c r="BH83" s="735"/>
      <c r="BI83" s="736"/>
      <c r="BJ83" s="740">
        <v>0</v>
      </c>
      <c r="BK83" s="741"/>
      <c r="BL83" s="212">
        <v>0</v>
      </c>
      <c r="BM83" s="213" t="s">
        <v>135</v>
      </c>
      <c r="BN83" s="212">
        <v>0</v>
      </c>
      <c r="BO83" s="740">
        <v>1</v>
      </c>
      <c r="BP83" s="741"/>
      <c r="BQ83" s="737" t="s">
        <v>653</v>
      </c>
      <c r="BR83" s="738"/>
      <c r="BS83" s="738"/>
      <c r="BT83" s="738"/>
      <c r="BU83" s="738"/>
      <c r="BV83" s="738"/>
      <c r="BW83" s="739"/>
      <c r="BX83" s="482"/>
      <c r="BY83" s="483"/>
      <c r="BZ83" s="483"/>
      <c r="CA83" s="484"/>
      <c r="CB83" s="742" t="s">
        <v>723</v>
      </c>
      <c r="CC83" s="743"/>
      <c r="CD83" s="743"/>
      <c r="CE83" s="743"/>
      <c r="CF83" s="743"/>
      <c r="CG83" s="743"/>
      <c r="CH83" s="743"/>
      <c r="CI83" s="744"/>
      <c r="CK83" s="68" t="s">
        <v>163</v>
      </c>
      <c r="CL83" s="68" t="s">
        <v>158</v>
      </c>
    </row>
    <row r="84" spans="1:90" ht="20.149999999999999" customHeight="1" x14ac:dyDescent="0.55000000000000004">
      <c r="B84" s="522"/>
      <c r="C84" s="479"/>
      <c r="D84" s="480"/>
      <c r="E84" s="481"/>
      <c r="F84" s="485"/>
      <c r="G84" s="483"/>
      <c r="H84" s="483"/>
      <c r="I84" s="484"/>
      <c r="J84" s="489"/>
      <c r="K84" s="489"/>
      <c r="L84" s="489"/>
      <c r="M84" s="489"/>
      <c r="N84" s="489"/>
      <c r="O84" s="489"/>
      <c r="P84" s="490"/>
      <c r="Q84" s="476"/>
      <c r="R84" s="477"/>
      <c r="S84" s="210">
        <v>3</v>
      </c>
      <c r="T84" s="211" t="s">
        <v>135</v>
      </c>
      <c r="U84" s="210">
        <v>0</v>
      </c>
      <c r="V84" s="476"/>
      <c r="W84" s="477"/>
      <c r="X84" s="494"/>
      <c r="Y84" s="495"/>
      <c r="Z84" s="495"/>
      <c r="AA84" s="495"/>
      <c r="AB84" s="495"/>
      <c r="AC84" s="495"/>
      <c r="AD84" s="496"/>
      <c r="AE84" s="485"/>
      <c r="AF84" s="483"/>
      <c r="AG84" s="483"/>
      <c r="AH84" s="484"/>
      <c r="AI84" s="500"/>
      <c r="AJ84" s="501"/>
      <c r="AK84" s="501"/>
      <c r="AL84" s="501"/>
      <c r="AM84" s="501"/>
      <c r="AN84" s="501"/>
      <c r="AO84" s="501"/>
      <c r="AP84" s="502"/>
      <c r="AU84" s="522"/>
      <c r="AV84" s="479"/>
      <c r="AW84" s="480"/>
      <c r="AX84" s="481"/>
      <c r="AY84" s="485"/>
      <c r="AZ84" s="483"/>
      <c r="BA84" s="483"/>
      <c r="BB84" s="484"/>
      <c r="BC84" s="489"/>
      <c r="BD84" s="489"/>
      <c r="BE84" s="489"/>
      <c r="BF84" s="489"/>
      <c r="BG84" s="489"/>
      <c r="BH84" s="489"/>
      <c r="BI84" s="490"/>
      <c r="BJ84" s="476"/>
      <c r="BK84" s="477"/>
      <c r="BL84" s="210">
        <v>0</v>
      </c>
      <c r="BM84" s="211" t="s">
        <v>135</v>
      </c>
      <c r="BN84" s="210">
        <v>1</v>
      </c>
      <c r="BO84" s="476"/>
      <c r="BP84" s="477"/>
      <c r="BQ84" s="494"/>
      <c r="BR84" s="495"/>
      <c r="BS84" s="495"/>
      <c r="BT84" s="495"/>
      <c r="BU84" s="495"/>
      <c r="BV84" s="495"/>
      <c r="BW84" s="496"/>
      <c r="BX84" s="485"/>
      <c r="BY84" s="483"/>
      <c r="BZ84" s="483"/>
      <c r="CA84" s="484"/>
      <c r="CB84" s="500"/>
      <c r="CC84" s="501"/>
      <c r="CD84" s="501"/>
      <c r="CE84" s="501"/>
      <c r="CF84" s="501"/>
      <c r="CG84" s="501"/>
      <c r="CH84" s="501"/>
      <c r="CI84" s="502"/>
    </row>
    <row r="85" spans="1:90" ht="20.149999999999999" customHeight="1" x14ac:dyDescent="0.55000000000000004">
      <c r="B85" s="522">
        <v>6</v>
      </c>
      <c r="C85" s="479">
        <v>0.54861111111111105</v>
      </c>
      <c r="D85" s="480"/>
      <c r="E85" s="481"/>
      <c r="F85" s="482"/>
      <c r="G85" s="483"/>
      <c r="H85" s="483"/>
      <c r="I85" s="484"/>
      <c r="J85" s="734" t="s">
        <v>620</v>
      </c>
      <c r="K85" s="735"/>
      <c r="L85" s="735"/>
      <c r="M85" s="735"/>
      <c r="N85" s="735"/>
      <c r="O85" s="735"/>
      <c r="P85" s="736"/>
      <c r="Q85" s="740">
        <v>2</v>
      </c>
      <c r="R85" s="741"/>
      <c r="S85" s="212">
        <v>1</v>
      </c>
      <c r="T85" s="213" t="s">
        <v>135</v>
      </c>
      <c r="U85" s="212">
        <v>0</v>
      </c>
      <c r="V85" s="740">
        <v>1</v>
      </c>
      <c r="W85" s="741"/>
      <c r="X85" s="737" t="s">
        <v>632</v>
      </c>
      <c r="Y85" s="738"/>
      <c r="Z85" s="738"/>
      <c r="AA85" s="738"/>
      <c r="AB85" s="738"/>
      <c r="AC85" s="738"/>
      <c r="AD85" s="739"/>
      <c r="AE85" s="482"/>
      <c r="AF85" s="483"/>
      <c r="AG85" s="483"/>
      <c r="AH85" s="484"/>
      <c r="AI85" s="503" t="s">
        <v>693</v>
      </c>
      <c r="AJ85" s="504"/>
      <c r="AK85" s="504"/>
      <c r="AL85" s="504"/>
      <c r="AM85" s="504"/>
      <c r="AN85" s="504"/>
      <c r="AO85" s="504"/>
      <c r="AP85" s="505"/>
      <c r="AR85" s="68">
        <v>9</v>
      </c>
      <c r="AS85" s="68">
        <v>1</v>
      </c>
      <c r="AU85" s="522">
        <v>6</v>
      </c>
      <c r="AV85" s="479">
        <v>0.54861111111111105</v>
      </c>
      <c r="AW85" s="480"/>
      <c r="AX85" s="481"/>
      <c r="AY85" s="482"/>
      <c r="AZ85" s="483"/>
      <c r="BA85" s="483"/>
      <c r="BB85" s="484"/>
      <c r="BC85" s="734" t="s">
        <v>609</v>
      </c>
      <c r="BD85" s="735"/>
      <c r="BE85" s="735"/>
      <c r="BF85" s="735"/>
      <c r="BG85" s="735"/>
      <c r="BH85" s="735"/>
      <c r="BI85" s="736"/>
      <c r="BJ85" s="740">
        <v>13</v>
      </c>
      <c r="BK85" s="741"/>
      <c r="BL85" s="212">
        <v>9</v>
      </c>
      <c r="BM85" s="213" t="s">
        <v>135</v>
      </c>
      <c r="BN85" s="212">
        <v>0</v>
      </c>
      <c r="BO85" s="740">
        <v>0</v>
      </c>
      <c r="BP85" s="741"/>
      <c r="BQ85" s="737" t="s">
        <v>666</v>
      </c>
      <c r="BR85" s="738"/>
      <c r="BS85" s="738"/>
      <c r="BT85" s="738"/>
      <c r="BU85" s="738"/>
      <c r="BV85" s="738"/>
      <c r="BW85" s="739"/>
      <c r="BX85" s="482"/>
      <c r="BY85" s="483"/>
      <c r="BZ85" s="483"/>
      <c r="CA85" s="484"/>
      <c r="CB85" s="503" t="s">
        <v>724</v>
      </c>
      <c r="CC85" s="504"/>
      <c r="CD85" s="504"/>
      <c r="CE85" s="504"/>
      <c r="CF85" s="504"/>
      <c r="CG85" s="504"/>
      <c r="CH85" s="504"/>
      <c r="CI85" s="505"/>
      <c r="CK85" s="68" t="s">
        <v>172</v>
      </c>
      <c r="CL85" s="68" t="s">
        <v>167</v>
      </c>
    </row>
    <row r="86" spans="1:90" ht="20.149999999999999" customHeight="1" thickBot="1" x14ac:dyDescent="0.6">
      <c r="B86" s="567"/>
      <c r="C86" s="543"/>
      <c r="D86" s="544"/>
      <c r="E86" s="545"/>
      <c r="F86" s="529"/>
      <c r="G86" s="530"/>
      <c r="H86" s="530"/>
      <c r="I86" s="531"/>
      <c r="J86" s="535"/>
      <c r="K86" s="535"/>
      <c r="L86" s="535"/>
      <c r="M86" s="535"/>
      <c r="N86" s="535"/>
      <c r="O86" s="535"/>
      <c r="P86" s="536"/>
      <c r="Q86" s="526"/>
      <c r="R86" s="527"/>
      <c r="S86" s="214">
        <v>1</v>
      </c>
      <c r="T86" s="215" t="s">
        <v>135</v>
      </c>
      <c r="U86" s="214">
        <v>1</v>
      </c>
      <c r="V86" s="526"/>
      <c r="W86" s="527"/>
      <c r="X86" s="540"/>
      <c r="Y86" s="541"/>
      <c r="Z86" s="541"/>
      <c r="AA86" s="541"/>
      <c r="AB86" s="541"/>
      <c r="AC86" s="541"/>
      <c r="AD86" s="542"/>
      <c r="AE86" s="529"/>
      <c r="AF86" s="530"/>
      <c r="AG86" s="530"/>
      <c r="AH86" s="531"/>
      <c r="AI86" s="546"/>
      <c r="AJ86" s="547"/>
      <c r="AK86" s="547"/>
      <c r="AL86" s="547"/>
      <c r="AM86" s="547"/>
      <c r="AN86" s="547"/>
      <c r="AO86" s="547"/>
      <c r="AP86" s="548"/>
      <c r="AU86" s="567"/>
      <c r="AV86" s="543"/>
      <c r="AW86" s="544"/>
      <c r="AX86" s="545"/>
      <c r="AY86" s="529"/>
      <c r="AZ86" s="530"/>
      <c r="BA86" s="530"/>
      <c r="BB86" s="531"/>
      <c r="BC86" s="535"/>
      <c r="BD86" s="535"/>
      <c r="BE86" s="535"/>
      <c r="BF86" s="535"/>
      <c r="BG86" s="535"/>
      <c r="BH86" s="535"/>
      <c r="BI86" s="536"/>
      <c r="BJ86" s="526"/>
      <c r="BK86" s="527"/>
      <c r="BL86" s="214">
        <v>4</v>
      </c>
      <c r="BM86" s="215" t="s">
        <v>135</v>
      </c>
      <c r="BN86" s="214">
        <v>0</v>
      </c>
      <c r="BO86" s="526"/>
      <c r="BP86" s="527"/>
      <c r="BQ86" s="540"/>
      <c r="BR86" s="541"/>
      <c r="BS86" s="541"/>
      <c r="BT86" s="541"/>
      <c r="BU86" s="541"/>
      <c r="BV86" s="541"/>
      <c r="BW86" s="542"/>
      <c r="BX86" s="529"/>
      <c r="BY86" s="530"/>
      <c r="BZ86" s="530"/>
      <c r="CA86" s="531"/>
      <c r="CB86" s="546"/>
      <c r="CC86" s="547"/>
      <c r="CD86" s="547"/>
      <c r="CE86" s="547"/>
      <c r="CF86" s="547"/>
      <c r="CG86" s="547"/>
      <c r="CH86" s="547"/>
      <c r="CI86" s="548"/>
    </row>
    <row r="87" spans="1:90" ht="20.149999999999999" hidden="1" customHeight="1" x14ac:dyDescent="0.55000000000000004">
      <c r="B87" s="771">
        <v>7</v>
      </c>
      <c r="C87" s="723">
        <v>0.58333333333333304</v>
      </c>
      <c r="D87" s="724"/>
      <c r="E87" s="725"/>
      <c r="F87" s="745"/>
      <c r="G87" s="746"/>
      <c r="H87" s="746"/>
      <c r="I87" s="747"/>
      <c r="J87" s="751" t="s">
        <v>608</v>
      </c>
      <c r="K87" s="752"/>
      <c r="L87" s="752"/>
      <c r="M87" s="752"/>
      <c r="N87" s="752"/>
      <c r="O87" s="752"/>
      <c r="P87" s="753"/>
      <c r="Q87" s="761" t="s">
        <v>608</v>
      </c>
      <c r="R87" s="762"/>
      <c r="S87" s="227"/>
      <c r="T87" s="228" t="s">
        <v>135</v>
      </c>
      <c r="U87" s="227"/>
      <c r="V87" s="761" t="s">
        <v>608</v>
      </c>
      <c r="W87" s="762"/>
      <c r="X87" s="757" t="s">
        <v>608</v>
      </c>
      <c r="Y87" s="752"/>
      <c r="Z87" s="752"/>
      <c r="AA87" s="752"/>
      <c r="AB87" s="752"/>
      <c r="AC87" s="752"/>
      <c r="AD87" s="758"/>
      <c r="AE87" s="745"/>
      <c r="AF87" s="746"/>
      <c r="AG87" s="746"/>
      <c r="AH87" s="747"/>
      <c r="AI87" s="765" t="s">
        <v>608</v>
      </c>
      <c r="AJ87" s="766"/>
      <c r="AK87" s="766"/>
      <c r="AL87" s="766"/>
      <c r="AM87" s="766"/>
      <c r="AN87" s="766"/>
      <c r="AO87" s="766"/>
      <c r="AP87" s="767"/>
      <c r="AU87" s="771">
        <v>7</v>
      </c>
      <c r="AV87" s="723">
        <v>0.58333333333333304</v>
      </c>
      <c r="AW87" s="724"/>
      <c r="AX87" s="725"/>
      <c r="AY87" s="745"/>
      <c r="AZ87" s="746"/>
      <c r="BA87" s="746"/>
      <c r="BB87" s="747"/>
      <c r="BC87" s="751" t="s">
        <v>608</v>
      </c>
      <c r="BD87" s="752"/>
      <c r="BE87" s="752"/>
      <c r="BF87" s="752"/>
      <c r="BG87" s="752"/>
      <c r="BH87" s="752"/>
      <c r="BI87" s="753"/>
      <c r="BJ87" s="761" t="s">
        <v>608</v>
      </c>
      <c r="BK87" s="762"/>
      <c r="BL87" s="227"/>
      <c r="BM87" s="228" t="s">
        <v>135</v>
      </c>
      <c r="BN87" s="227"/>
      <c r="BO87" s="761" t="s">
        <v>608</v>
      </c>
      <c r="BP87" s="762"/>
      <c r="BQ87" s="757" t="s">
        <v>608</v>
      </c>
      <c r="BR87" s="752"/>
      <c r="BS87" s="752"/>
      <c r="BT87" s="752"/>
      <c r="BU87" s="752"/>
      <c r="BV87" s="752"/>
      <c r="BW87" s="758"/>
      <c r="BX87" s="745"/>
      <c r="BY87" s="746"/>
      <c r="BZ87" s="746"/>
      <c r="CA87" s="747"/>
      <c r="CB87" s="765" t="s">
        <v>608</v>
      </c>
      <c r="CC87" s="766"/>
      <c r="CD87" s="766"/>
      <c r="CE87" s="766"/>
      <c r="CF87" s="766"/>
      <c r="CG87" s="766"/>
      <c r="CH87" s="766"/>
      <c r="CI87" s="767"/>
    </row>
    <row r="88" spans="1:90" ht="20.149999999999999" hidden="1" customHeight="1" thickBot="1" x14ac:dyDescent="0.6">
      <c r="B88" s="772"/>
      <c r="C88" s="726"/>
      <c r="D88" s="727"/>
      <c r="E88" s="728"/>
      <c r="F88" s="748"/>
      <c r="G88" s="749"/>
      <c r="H88" s="749"/>
      <c r="I88" s="750"/>
      <c r="J88" s="754"/>
      <c r="K88" s="755"/>
      <c r="L88" s="755"/>
      <c r="M88" s="755"/>
      <c r="N88" s="755"/>
      <c r="O88" s="755"/>
      <c r="P88" s="756"/>
      <c r="Q88" s="763"/>
      <c r="R88" s="764"/>
      <c r="S88" s="80"/>
      <c r="T88" s="167" t="s">
        <v>135</v>
      </c>
      <c r="U88" s="80"/>
      <c r="V88" s="763"/>
      <c r="W88" s="764"/>
      <c r="X88" s="759"/>
      <c r="Y88" s="755"/>
      <c r="Z88" s="755"/>
      <c r="AA88" s="755"/>
      <c r="AB88" s="755"/>
      <c r="AC88" s="755"/>
      <c r="AD88" s="760"/>
      <c r="AE88" s="748"/>
      <c r="AF88" s="749"/>
      <c r="AG88" s="749"/>
      <c r="AH88" s="750"/>
      <c r="AI88" s="768"/>
      <c r="AJ88" s="769"/>
      <c r="AK88" s="769"/>
      <c r="AL88" s="769"/>
      <c r="AM88" s="769"/>
      <c r="AN88" s="769"/>
      <c r="AO88" s="769"/>
      <c r="AP88" s="770"/>
      <c r="AU88" s="772"/>
      <c r="AV88" s="726"/>
      <c r="AW88" s="727"/>
      <c r="AX88" s="728"/>
      <c r="AY88" s="748"/>
      <c r="AZ88" s="749"/>
      <c r="BA88" s="749"/>
      <c r="BB88" s="750"/>
      <c r="BC88" s="754"/>
      <c r="BD88" s="755"/>
      <c r="BE88" s="755"/>
      <c r="BF88" s="755"/>
      <c r="BG88" s="755"/>
      <c r="BH88" s="755"/>
      <c r="BI88" s="756"/>
      <c r="BJ88" s="763"/>
      <c r="BK88" s="764"/>
      <c r="BL88" s="80"/>
      <c r="BM88" s="167" t="s">
        <v>135</v>
      </c>
      <c r="BN88" s="80"/>
      <c r="BO88" s="763"/>
      <c r="BP88" s="764"/>
      <c r="BQ88" s="759"/>
      <c r="BR88" s="755"/>
      <c r="BS88" s="755"/>
      <c r="BT88" s="755"/>
      <c r="BU88" s="755"/>
      <c r="BV88" s="755"/>
      <c r="BW88" s="760"/>
      <c r="BX88" s="748"/>
      <c r="BY88" s="749"/>
      <c r="BZ88" s="749"/>
      <c r="CA88" s="750"/>
      <c r="CB88" s="768"/>
      <c r="CC88" s="769"/>
      <c r="CD88" s="769"/>
      <c r="CE88" s="769"/>
      <c r="CF88" s="769"/>
      <c r="CG88" s="769"/>
      <c r="CH88" s="769"/>
      <c r="CI88" s="770"/>
    </row>
    <row r="89" spans="1:90" s="67" customFormat="1" ht="15.75" customHeight="1" thickBot="1" x14ac:dyDescent="0.6">
      <c r="A89" s="71"/>
      <c r="B89" s="72"/>
      <c r="C89" s="73"/>
      <c r="D89" s="73"/>
      <c r="E89" s="73"/>
      <c r="F89" s="72"/>
      <c r="G89" s="72"/>
      <c r="H89" s="72"/>
      <c r="I89" s="72"/>
      <c r="J89" s="72"/>
      <c r="K89" s="74"/>
      <c r="L89" s="74"/>
      <c r="M89" s="75"/>
      <c r="N89" s="76"/>
      <c r="O89" s="75"/>
      <c r="P89" s="74"/>
      <c r="Q89" s="74"/>
      <c r="R89" s="72"/>
      <c r="S89" s="72"/>
      <c r="T89" s="72"/>
      <c r="U89" s="72"/>
      <c r="V89" s="72"/>
      <c r="W89" s="79"/>
      <c r="X89" s="79"/>
      <c r="Y89" s="79"/>
      <c r="Z89" s="79"/>
      <c r="AA89" s="79"/>
      <c r="AB89" s="79"/>
      <c r="AC89" s="71"/>
      <c r="AT89" s="71"/>
      <c r="AU89" s="72"/>
      <c r="AV89" s="73"/>
      <c r="AW89" s="73"/>
      <c r="AX89" s="73"/>
      <c r="AY89" s="72"/>
      <c r="AZ89" s="72"/>
      <c r="BA89" s="72"/>
      <c r="BB89" s="72"/>
      <c r="BC89" s="72"/>
      <c r="BD89" s="74"/>
      <c r="BE89" s="74"/>
      <c r="BF89" s="75"/>
      <c r="BG89" s="76"/>
      <c r="BH89" s="75"/>
      <c r="BI89" s="74"/>
      <c r="BJ89" s="74"/>
      <c r="BK89" s="72"/>
      <c r="BL89" s="72"/>
      <c r="BM89" s="72"/>
      <c r="BN89" s="72"/>
      <c r="BO89" s="72"/>
      <c r="BP89" s="79"/>
      <c r="BQ89" s="79"/>
      <c r="BR89" s="79"/>
      <c r="BS89" s="79"/>
      <c r="BT89" s="79"/>
      <c r="BU89" s="79"/>
      <c r="BV89" s="71"/>
    </row>
    <row r="90" spans="1:90" ht="20.25" customHeight="1" thickBot="1" x14ac:dyDescent="0.6">
      <c r="D90" s="596" t="s">
        <v>136</v>
      </c>
      <c r="E90" s="597"/>
      <c r="F90" s="597"/>
      <c r="G90" s="597"/>
      <c r="H90" s="597"/>
      <c r="I90" s="597"/>
      <c r="J90" s="597" t="s">
        <v>132</v>
      </c>
      <c r="K90" s="597"/>
      <c r="L90" s="597"/>
      <c r="M90" s="597"/>
      <c r="N90" s="597"/>
      <c r="O90" s="597"/>
      <c r="P90" s="597"/>
      <c r="Q90" s="597"/>
      <c r="R90" s="598" t="s">
        <v>137</v>
      </c>
      <c r="S90" s="598"/>
      <c r="T90" s="598"/>
      <c r="U90" s="598"/>
      <c r="V90" s="598"/>
      <c r="W90" s="598"/>
      <c r="X90" s="598"/>
      <c r="Y90" s="598"/>
      <c r="Z90" s="598"/>
      <c r="AA90" s="599" t="s">
        <v>138</v>
      </c>
      <c r="AB90" s="599"/>
      <c r="AC90" s="599"/>
      <c r="AD90" s="599" t="s">
        <v>139</v>
      </c>
      <c r="AE90" s="599"/>
      <c r="AF90" s="599"/>
      <c r="AG90" s="599"/>
      <c r="AH90" s="599"/>
      <c r="AI90" s="599"/>
      <c r="AJ90" s="599"/>
      <c r="AK90" s="599"/>
      <c r="AL90" s="599"/>
      <c r="AM90" s="600"/>
      <c r="AW90" s="596" t="s">
        <v>136</v>
      </c>
      <c r="AX90" s="597"/>
      <c r="AY90" s="597"/>
      <c r="AZ90" s="597"/>
      <c r="BA90" s="597"/>
      <c r="BB90" s="597"/>
      <c r="BC90" s="597" t="s">
        <v>132</v>
      </c>
      <c r="BD90" s="597"/>
      <c r="BE90" s="597"/>
      <c r="BF90" s="597"/>
      <c r="BG90" s="597"/>
      <c r="BH90" s="597"/>
      <c r="BI90" s="597"/>
      <c r="BJ90" s="597"/>
      <c r="BK90" s="598" t="s">
        <v>137</v>
      </c>
      <c r="BL90" s="598"/>
      <c r="BM90" s="598"/>
      <c r="BN90" s="598"/>
      <c r="BO90" s="598"/>
      <c r="BP90" s="598"/>
      <c r="BQ90" s="598"/>
      <c r="BR90" s="598"/>
      <c r="BS90" s="598"/>
      <c r="BT90" s="599" t="s">
        <v>138</v>
      </c>
      <c r="BU90" s="599"/>
      <c r="BV90" s="599"/>
      <c r="BW90" s="599" t="s">
        <v>139</v>
      </c>
      <c r="BX90" s="599"/>
      <c r="BY90" s="599"/>
      <c r="BZ90" s="599"/>
      <c r="CA90" s="599"/>
      <c r="CB90" s="599"/>
      <c r="CC90" s="599"/>
      <c r="CD90" s="599"/>
      <c r="CE90" s="599"/>
      <c r="CF90" s="600"/>
    </row>
    <row r="91" spans="1:90" ht="30" customHeight="1" x14ac:dyDescent="0.55000000000000004">
      <c r="D91" s="601" t="s">
        <v>140</v>
      </c>
      <c r="E91" s="602"/>
      <c r="F91" s="602"/>
      <c r="G91" s="602"/>
      <c r="H91" s="602"/>
      <c r="I91" s="602"/>
      <c r="J91" s="602"/>
      <c r="K91" s="602"/>
      <c r="L91" s="602"/>
      <c r="M91" s="602"/>
      <c r="N91" s="602"/>
      <c r="O91" s="602"/>
      <c r="P91" s="602"/>
      <c r="Q91" s="602"/>
      <c r="R91" s="603"/>
      <c r="S91" s="603"/>
      <c r="T91" s="603"/>
      <c r="U91" s="603"/>
      <c r="V91" s="603"/>
      <c r="W91" s="603"/>
      <c r="X91" s="603"/>
      <c r="Y91" s="603"/>
      <c r="Z91" s="603"/>
      <c r="AA91" s="604"/>
      <c r="AB91" s="604"/>
      <c r="AC91" s="604"/>
      <c r="AD91" s="605"/>
      <c r="AE91" s="605"/>
      <c r="AF91" s="605"/>
      <c r="AG91" s="605"/>
      <c r="AH91" s="605"/>
      <c r="AI91" s="605"/>
      <c r="AJ91" s="605"/>
      <c r="AK91" s="605"/>
      <c r="AL91" s="605"/>
      <c r="AM91" s="606"/>
      <c r="AW91" s="601" t="s">
        <v>140</v>
      </c>
      <c r="AX91" s="602"/>
      <c r="AY91" s="602"/>
      <c r="AZ91" s="602"/>
      <c r="BA91" s="602"/>
      <c r="BB91" s="602"/>
      <c r="BC91" s="602"/>
      <c r="BD91" s="602"/>
      <c r="BE91" s="602"/>
      <c r="BF91" s="602"/>
      <c r="BG91" s="602"/>
      <c r="BH91" s="602"/>
      <c r="BI91" s="602"/>
      <c r="BJ91" s="602"/>
      <c r="BK91" s="603"/>
      <c r="BL91" s="603"/>
      <c r="BM91" s="603"/>
      <c r="BN91" s="603"/>
      <c r="BO91" s="603"/>
      <c r="BP91" s="603"/>
      <c r="BQ91" s="603"/>
      <c r="BR91" s="603"/>
      <c r="BS91" s="603"/>
      <c r="BT91" s="603"/>
      <c r="BU91" s="603"/>
      <c r="BV91" s="603"/>
      <c r="BW91" s="605"/>
      <c r="BX91" s="605"/>
      <c r="BY91" s="605"/>
      <c r="BZ91" s="605"/>
      <c r="CA91" s="605"/>
      <c r="CB91" s="605"/>
      <c r="CC91" s="605"/>
      <c r="CD91" s="605"/>
      <c r="CE91" s="605"/>
      <c r="CF91" s="606"/>
    </row>
    <row r="92" spans="1:90" ht="30" customHeight="1" x14ac:dyDescent="0.55000000000000004">
      <c r="D92" s="584" t="s">
        <v>140</v>
      </c>
      <c r="E92" s="585"/>
      <c r="F92" s="585"/>
      <c r="G92" s="585"/>
      <c r="H92" s="585"/>
      <c r="I92" s="585"/>
      <c r="J92" s="585"/>
      <c r="K92" s="585"/>
      <c r="L92" s="585"/>
      <c r="M92" s="585"/>
      <c r="N92" s="585"/>
      <c r="O92" s="585"/>
      <c r="P92" s="585"/>
      <c r="Q92" s="585"/>
      <c r="R92" s="586"/>
      <c r="S92" s="586"/>
      <c r="T92" s="586"/>
      <c r="U92" s="586"/>
      <c r="V92" s="586"/>
      <c r="W92" s="586"/>
      <c r="X92" s="586"/>
      <c r="Y92" s="586"/>
      <c r="Z92" s="586"/>
      <c r="AA92" s="587"/>
      <c r="AB92" s="587"/>
      <c r="AC92" s="587"/>
      <c r="AD92" s="588"/>
      <c r="AE92" s="588"/>
      <c r="AF92" s="588"/>
      <c r="AG92" s="588"/>
      <c r="AH92" s="588"/>
      <c r="AI92" s="588"/>
      <c r="AJ92" s="588"/>
      <c r="AK92" s="588"/>
      <c r="AL92" s="588"/>
      <c r="AM92" s="589"/>
      <c r="AW92" s="584" t="s">
        <v>140</v>
      </c>
      <c r="AX92" s="585"/>
      <c r="AY92" s="585"/>
      <c r="AZ92" s="585"/>
      <c r="BA92" s="585"/>
      <c r="BB92" s="585"/>
      <c r="BC92" s="585"/>
      <c r="BD92" s="585"/>
      <c r="BE92" s="585"/>
      <c r="BF92" s="585"/>
      <c r="BG92" s="585"/>
      <c r="BH92" s="585"/>
      <c r="BI92" s="585"/>
      <c r="BJ92" s="585"/>
      <c r="BK92" s="586"/>
      <c r="BL92" s="586"/>
      <c r="BM92" s="586"/>
      <c r="BN92" s="586"/>
      <c r="BO92" s="586"/>
      <c r="BP92" s="586"/>
      <c r="BQ92" s="586"/>
      <c r="BR92" s="586"/>
      <c r="BS92" s="586"/>
      <c r="BT92" s="586"/>
      <c r="BU92" s="586"/>
      <c r="BV92" s="586"/>
      <c r="BW92" s="588"/>
      <c r="BX92" s="588"/>
      <c r="BY92" s="588"/>
      <c r="BZ92" s="588"/>
      <c r="CA92" s="588"/>
      <c r="CB92" s="588"/>
      <c r="CC92" s="588"/>
      <c r="CD92" s="588"/>
      <c r="CE92" s="588"/>
      <c r="CF92" s="589"/>
    </row>
    <row r="93" spans="1:90" ht="30" customHeight="1" thickBot="1" x14ac:dyDescent="0.6">
      <c r="D93" s="590" t="s">
        <v>140</v>
      </c>
      <c r="E93" s="591"/>
      <c r="F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2"/>
      <c r="S93" s="592"/>
      <c r="T93" s="592"/>
      <c r="U93" s="592"/>
      <c r="V93" s="592"/>
      <c r="W93" s="592"/>
      <c r="X93" s="592"/>
      <c r="Y93" s="592"/>
      <c r="Z93" s="592"/>
      <c r="AA93" s="593"/>
      <c r="AB93" s="593"/>
      <c r="AC93" s="593"/>
      <c r="AD93" s="594"/>
      <c r="AE93" s="594"/>
      <c r="AF93" s="594"/>
      <c r="AG93" s="594"/>
      <c r="AH93" s="594"/>
      <c r="AI93" s="594"/>
      <c r="AJ93" s="594"/>
      <c r="AK93" s="594"/>
      <c r="AL93" s="594"/>
      <c r="AM93" s="595"/>
      <c r="AW93" s="590" t="s">
        <v>140</v>
      </c>
      <c r="AX93" s="591"/>
      <c r="AY93" s="591"/>
      <c r="AZ93" s="591"/>
      <c r="BA93" s="591"/>
      <c r="BB93" s="591"/>
      <c r="BC93" s="591"/>
      <c r="BD93" s="591"/>
      <c r="BE93" s="591"/>
      <c r="BF93" s="591"/>
      <c r="BG93" s="591"/>
      <c r="BH93" s="591"/>
      <c r="BI93" s="591"/>
      <c r="BJ93" s="591"/>
      <c r="BK93" s="592"/>
      <c r="BL93" s="592"/>
      <c r="BM93" s="592"/>
      <c r="BN93" s="592"/>
      <c r="BO93" s="592"/>
      <c r="BP93" s="592"/>
      <c r="BQ93" s="592"/>
      <c r="BR93" s="592"/>
      <c r="BS93" s="592"/>
      <c r="BT93" s="593"/>
      <c r="BU93" s="593"/>
      <c r="BV93" s="593"/>
      <c r="BW93" s="594"/>
      <c r="BX93" s="594"/>
      <c r="BY93" s="594"/>
      <c r="BZ93" s="594"/>
      <c r="CA93" s="594"/>
      <c r="CB93" s="594"/>
      <c r="CC93" s="594"/>
      <c r="CD93" s="594"/>
      <c r="CE93" s="594"/>
      <c r="CF93" s="595"/>
    </row>
    <row r="94" spans="1:90" ht="14.25" customHeight="1" x14ac:dyDescent="0.55000000000000004">
      <c r="A94" s="478" t="s">
        <v>178</v>
      </c>
      <c r="B94" s="478"/>
      <c r="C94" s="478"/>
      <c r="D94" s="478"/>
      <c r="E94" s="478"/>
      <c r="F94" s="478"/>
      <c r="G94" s="478"/>
      <c r="H94" s="478"/>
      <c r="I94" s="478"/>
      <c r="J94" s="478"/>
      <c r="K94" s="478"/>
      <c r="L94" s="478"/>
      <c r="M94" s="478"/>
      <c r="N94" s="478"/>
      <c r="O94" s="478"/>
      <c r="P94" s="478"/>
      <c r="Q94" s="478"/>
      <c r="R94" s="478"/>
      <c r="S94" s="478"/>
      <c r="T94" s="478"/>
      <c r="U94" s="478"/>
      <c r="V94" s="478"/>
      <c r="W94" s="478"/>
      <c r="X94" s="478"/>
      <c r="Y94" s="478"/>
      <c r="Z94" s="478"/>
      <c r="AA94" s="478"/>
      <c r="AB94" s="478"/>
      <c r="AC94" s="478"/>
      <c r="AD94" s="478"/>
      <c r="AE94" s="478"/>
      <c r="AF94" s="478"/>
      <c r="AG94" s="478"/>
      <c r="AH94" s="478"/>
      <c r="AI94" s="478"/>
      <c r="AJ94" s="478"/>
      <c r="AK94" s="478"/>
      <c r="AL94" s="478"/>
      <c r="AM94" s="478"/>
      <c r="AN94" s="478"/>
      <c r="AO94" s="478"/>
      <c r="AP94" s="478"/>
      <c r="AQ94" s="478"/>
      <c r="AR94" s="183"/>
      <c r="AS94" s="183"/>
      <c r="AT94" s="478" t="s">
        <v>179</v>
      </c>
      <c r="AU94" s="478"/>
      <c r="AV94" s="478"/>
      <c r="AW94" s="478"/>
      <c r="AX94" s="478"/>
      <c r="AY94" s="478"/>
      <c r="AZ94" s="478"/>
      <c r="BA94" s="478"/>
      <c r="BB94" s="478"/>
      <c r="BC94" s="478"/>
      <c r="BD94" s="478"/>
      <c r="BE94" s="478"/>
      <c r="BF94" s="478"/>
      <c r="BG94" s="478"/>
      <c r="BH94" s="478"/>
      <c r="BI94" s="478"/>
      <c r="BJ94" s="478"/>
      <c r="BK94" s="478"/>
      <c r="BL94" s="478"/>
      <c r="BM94" s="478"/>
      <c r="BN94" s="478"/>
      <c r="BO94" s="478"/>
      <c r="BP94" s="478"/>
      <c r="BQ94" s="478"/>
      <c r="BR94" s="478"/>
      <c r="BS94" s="478"/>
      <c r="BT94" s="478"/>
      <c r="BU94" s="478"/>
      <c r="BV94" s="478"/>
      <c r="BW94" s="478"/>
      <c r="BX94" s="478"/>
      <c r="BY94" s="478"/>
      <c r="BZ94" s="478"/>
      <c r="CA94" s="478"/>
      <c r="CB94" s="478"/>
      <c r="CC94" s="478"/>
      <c r="CD94" s="478"/>
      <c r="CE94" s="478"/>
      <c r="CF94" s="478"/>
      <c r="CG94" s="478"/>
      <c r="CH94" s="478"/>
      <c r="CI94" s="478"/>
      <c r="CJ94" s="478"/>
    </row>
    <row r="95" spans="1:90" ht="14.25" customHeight="1" x14ac:dyDescent="0.55000000000000004">
      <c r="A95" s="478"/>
      <c r="B95" s="478"/>
      <c r="C95" s="478"/>
      <c r="D95" s="478"/>
      <c r="E95" s="478"/>
      <c r="F95" s="478"/>
      <c r="G95" s="478"/>
      <c r="H95" s="478"/>
      <c r="I95" s="478"/>
      <c r="J95" s="478"/>
      <c r="K95" s="478"/>
      <c r="L95" s="478"/>
      <c r="M95" s="478"/>
      <c r="N95" s="478"/>
      <c r="O95" s="478"/>
      <c r="P95" s="478"/>
      <c r="Q95" s="478"/>
      <c r="R95" s="478"/>
      <c r="S95" s="478"/>
      <c r="T95" s="478"/>
      <c r="U95" s="478"/>
      <c r="V95" s="478"/>
      <c r="W95" s="478"/>
      <c r="X95" s="478"/>
      <c r="Y95" s="478"/>
      <c r="Z95" s="478"/>
      <c r="AA95" s="478"/>
      <c r="AB95" s="478"/>
      <c r="AC95" s="478"/>
      <c r="AD95" s="478"/>
      <c r="AE95" s="478"/>
      <c r="AF95" s="478"/>
      <c r="AG95" s="478"/>
      <c r="AH95" s="478"/>
      <c r="AI95" s="478"/>
      <c r="AJ95" s="478"/>
      <c r="AK95" s="478"/>
      <c r="AL95" s="478"/>
      <c r="AM95" s="478"/>
      <c r="AN95" s="478"/>
      <c r="AO95" s="478"/>
      <c r="AP95" s="478"/>
      <c r="AQ95" s="478"/>
      <c r="AR95" s="183"/>
      <c r="AS95" s="183"/>
      <c r="AT95" s="478"/>
      <c r="AU95" s="478"/>
      <c r="AV95" s="478"/>
      <c r="AW95" s="478"/>
      <c r="AX95" s="478"/>
      <c r="AY95" s="478"/>
      <c r="AZ95" s="478"/>
      <c r="BA95" s="478"/>
      <c r="BB95" s="478"/>
      <c r="BC95" s="478"/>
      <c r="BD95" s="478"/>
      <c r="BE95" s="478"/>
      <c r="BF95" s="478"/>
      <c r="BG95" s="478"/>
      <c r="BH95" s="478"/>
      <c r="BI95" s="478"/>
      <c r="BJ95" s="478"/>
      <c r="BK95" s="478"/>
      <c r="BL95" s="478"/>
      <c r="BM95" s="478"/>
      <c r="BN95" s="478"/>
      <c r="BO95" s="478"/>
      <c r="BP95" s="478"/>
      <c r="BQ95" s="478"/>
      <c r="BR95" s="478"/>
      <c r="BS95" s="478"/>
      <c r="BT95" s="478"/>
      <c r="BU95" s="478"/>
      <c r="BV95" s="478"/>
      <c r="BW95" s="478"/>
      <c r="BX95" s="478"/>
      <c r="BY95" s="478"/>
      <c r="BZ95" s="478"/>
      <c r="CA95" s="478"/>
      <c r="CB95" s="478"/>
      <c r="CC95" s="478"/>
      <c r="CD95" s="478"/>
      <c r="CE95" s="478"/>
      <c r="CF95" s="478"/>
      <c r="CG95" s="478"/>
      <c r="CH95" s="478"/>
      <c r="CI95" s="478"/>
      <c r="CJ95" s="478"/>
    </row>
    <row r="96" spans="1:90" ht="27.75" customHeight="1" x14ac:dyDescent="0.55000000000000004">
      <c r="C96" s="564" t="s">
        <v>111</v>
      </c>
      <c r="D96" s="564"/>
      <c r="E96" s="564"/>
      <c r="F96" s="564"/>
      <c r="G96" s="607" t="s">
        <v>725</v>
      </c>
      <c r="H96" s="564"/>
      <c r="I96" s="564"/>
      <c r="J96" s="564"/>
      <c r="K96" s="564"/>
      <c r="L96" s="564"/>
      <c r="M96" s="564"/>
      <c r="N96" s="564"/>
      <c r="O96" s="564"/>
      <c r="P96" s="564" t="s">
        <v>5</v>
      </c>
      <c r="Q96" s="564"/>
      <c r="R96" s="564"/>
      <c r="S96" s="564"/>
      <c r="T96" s="607" t="s">
        <v>641</v>
      </c>
      <c r="U96" s="564"/>
      <c r="V96" s="564"/>
      <c r="W96" s="564"/>
      <c r="X96" s="564"/>
      <c r="Y96" s="564"/>
      <c r="Z96" s="564"/>
      <c r="AA96" s="564"/>
      <c r="AB96" s="564"/>
      <c r="AC96" s="564" t="s">
        <v>112</v>
      </c>
      <c r="AD96" s="564"/>
      <c r="AE96" s="564"/>
      <c r="AF96" s="564"/>
      <c r="AG96" s="609">
        <v>43604</v>
      </c>
      <c r="AH96" s="610"/>
      <c r="AI96" s="610"/>
      <c r="AJ96" s="610"/>
      <c r="AK96" s="610"/>
      <c r="AL96" s="610"/>
      <c r="AM96" s="621" t="s">
        <v>674</v>
      </c>
      <c r="AN96" s="621"/>
      <c r="AO96" s="622"/>
      <c r="AV96" s="564" t="s">
        <v>111</v>
      </c>
      <c r="AW96" s="564"/>
      <c r="AX96" s="564"/>
      <c r="AY96" s="564"/>
      <c r="AZ96" s="607" t="s">
        <v>726</v>
      </c>
      <c r="BA96" s="608"/>
      <c r="BB96" s="608"/>
      <c r="BC96" s="608"/>
      <c r="BD96" s="608"/>
      <c r="BE96" s="608"/>
      <c r="BF96" s="608"/>
      <c r="BG96" s="608"/>
      <c r="BH96" s="608"/>
      <c r="BI96" s="564" t="s">
        <v>5</v>
      </c>
      <c r="BJ96" s="564"/>
      <c r="BK96" s="564"/>
      <c r="BL96" s="564"/>
      <c r="BM96" s="607" t="s">
        <v>639</v>
      </c>
      <c r="BN96" s="608"/>
      <c r="BO96" s="608"/>
      <c r="BP96" s="608"/>
      <c r="BQ96" s="608"/>
      <c r="BR96" s="608"/>
      <c r="BS96" s="608"/>
      <c r="BT96" s="608"/>
      <c r="BU96" s="608"/>
      <c r="BV96" s="564" t="s">
        <v>112</v>
      </c>
      <c r="BW96" s="564"/>
      <c r="BX96" s="564"/>
      <c r="BY96" s="564"/>
      <c r="BZ96" s="609">
        <v>43604</v>
      </c>
      <c r="CA96" s="610"/>
      <c r="CB96" s="610"/>
      <c r="CC96" s="610"/>
      <c r="CD96" s="610"/>
      <c r="CE96" s="610"/>
      <c r="CF96" s="621" t="s">
        <v>674</v>
      </c>
      <c r="CG96" s="621"/>
      <c r="CH96" s="622"/>
    </row>
    <row r="97" spans="2:90" ht="15" customHeight="1" x14ac:dyDescent="0.55000000000000004"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77"/>
      <c r="X97" s="77"/>
      <c r="Y97" s="77"/>
      <c r="Z97" s="77"/>
      <c r="AA97" s="77"/>
      <c r="AB97" s="77"/>
      <c r="AC97" s="77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77"/>
      <c r="BQ97" s="77"/>
      <c r="BR97" s="77"/>
      <c r="BS97" s="77"/>
      <c r="BT97" s="77"/>
      <c r="BU97" s="77"/>
      <c r="BV97" s="77"/>
    </row>
    <row r="98" spans="2:90" ht="18" customHeight="1" x14ac:dyDescent="0.55000000000000004">
      <c r="C98" s="630">
        <v>1</v>
      </c>
      <c r="D98" s="630"/>
      <c r="E98" s="550" t="s">
        <v>632</v>
      </c>
      <c r="F98" s="550"/>
      <c r="G98" s="550"/>
      <c r="H98" s="550"/>
      <c r="I98" s="550"/>
      <c r="J98" s="550"/>
      <c r="K98" s="550"/>
      <c r="L98" s="550"/>
      <c r="M98" s="550"/>
      <c r="N98" s="550"/>
      <c r="O98" s="71"/>
      <c r="P98" s="71"/>
      <c r="Q98" s="630">
        <v>2</v>
      </c>
      <c r="R98" s="630"/>
      <c r="S98" s="550" t="s">
        <v>663</v>
      </c>
      <c r="T98" s="550"/>
      <c r="U98" s="550"/>
      <c r="V98" s="550"/>
      <c r="W98" s="550"/>
      <c r="X98" s="550"/>
      <c r="Y98" s="550"/>
      <c r="Z98" s="550"/>
      <c r="AA98" s="550"/>
      <c r="AB98" s="550"/>
      <c r="AC98" s="81"/>
      <c r="AD98" s="67"/>
      <c r="AE98" s="549">
        <v>3</v>
      </c>
      <c r="AF98" s="549"/>
      <c r="AG98" s="550" t="s">
        <v>653</v>
      </c>
      <c r="AH98" s="550"/>
      <c r="AI98" s="550"/>
      <c r="AJ98" s="550"/>
      <c r="AK98" s="550"/>
      <c r="AL98" s="550"/>
      <c r="AM98" s="550"/>
      <c r="AN98" s="550"/>
      <c r="AO98" s="550"/>
      <c r="AP98" s="550"/>
      <c r="AV98" s="549" t="s">
        <v>156</v>
      </c>
      <c r="AW98" s="549"/>
      <c r="AX98" s="550" t="s">
        <v>632</v>
      </c>
      <c r="AY98" s="550"/>
      <c r="AZ98" s="550"/>
      <c r="BA98" s="550"/>
      <c r="BB98" s="550"/>
      <c r="BC98" s="550"/>
      <c r="BD98" s="550"/>
      <c r="BE98" s="550"/>
      <c r="BF98" s="550"/>
      <c r="BG98" s="550"/>
      <c r="BH98" s="71"/>
      <c r="BI98" s="71"/>
      <c r="BJ98" s="549" t="s">
        <v>157</v>
      </c>
      <c r="BK98" s="549"/>
      <c r="BL98" s="550" t="s">
        <v>663</v>
      </c>
      <c r="BM98" s="550"/>
      <c r="BN98" s="550"/>
      <c r="BO98" s="550"/>
      <c r="BP98" s="550"/>
      <c r="BQ98" s="550"/>
      <c r="BR98" s="550"/>
      <c r="BS98" s="550"/>
      <c r="BT98" s="550"/>
      <c r="BU98" s="550"/>
      <c r="BV98" s="81"/>
      <c r="BW98" s="67"/>
      <c r="BX98" s="630" t="s">
        <v>158</v>
      </c>
      <c r="BY98" s="630"/>
      <c r="BZ98" s="550" t="s">
        <v>653</v>
      </c>
      <c r="CA98" s="550"/>
      <c r="CB98" s="550"/>
      <c r="CC98" s="550"/>
      <c r="CD98" s="550"/>
      <c r="CE98" s="550"/>
      <c r="CF98" s="550"/>
      <c r="CG98" s="550"/>
      <c r="CH98" s="550"/>
      <c r="CI98" s="550"/>
    </row>
    <row r="99" spans="2:90" ht="18" customHeight="1" x14ac:dyDescent="0.55000000000000004">
      <c r="C99" s="630">
        <v>4</v>
      </c>
      <c r="D99" s="630"/>
      <c r="E99" s="550" t="s">
        <v>646</v>
      </c>
      <c r="F99" s="550"/>
      <c r="G99" s="550"/>
      <c r="H99" s="550"/>
      <c r="I99" s="550"/>
      <c r="J99" s="550"/>
      <c r="K99" s="550"/>
      <c r="L99" s="550"/>
      <c r="M99" s="550"/>
      <c r="N99" s="550"/>
      <c r="O99" s="71"/>
      <c r="P99" s="71"/>
      <c r="Q99" s="549">
        <v>5</v>
      </c>
      <c r="R99" s="549"/>
      <c r="S99" s="550" t="s">
        <v>639</v>
      </c>
      <c r="T99" s="550"/>
      <c r="U99" s="550"/>
      <c r="V99" s="550"/>
      <c r="W99" s="550"/>
      <c r="X99" s="550"/>
      <c r="Y99" s="550"/>
      <c r="Z99" s="550"/>
      <c r="AA99" s="550"/>
      <c r="AB99" s="550"/>
      <c r="AC99" s="81"/>
      <c r="AD99" s="67"/>
      <c r="AE99" s="630">
        <v>6</v>
      </c>
      <c r="AF99" s="630"/>
      <c r="AG99" s="550" t="s">
        <v>618</v>
      </c>
      <c r="AH99" s="550"/>
      <c r="AI99" s="550"/>
      <c r="AJ99" s="550"/>
      <c r="AK99" s="550"/>
      <c r="AL99" s="550"/>
      <c r="AM99" s="550"/>
      <c r="AN99" s="550"/>
      <c r="AO99" s="550"/>
      <c r="AP99" s="550"/>
      <c r="AV99" s="549" t="s">
        <v>159</v>
      </c>
      <c r="AW99" s="549"/>
      <c r="AX99" s="550" t="s">
        <v>646</v>
      </c>
      <c r="AY99" s="550"/>
      <c r="AZ99" s="550"/>
      <c r="BA99" s="550"/>
      <c r="BB99" s="550"/>
      <c r="BC99" s="550"/>
      <c r="BD99" s="550"/>
      <c r="BE99" s="550"/>
      <c r="BF99" s="550"/>
      <c r="BG99" s="550"/>
      <c r="BH99" s="71"/>
      <c r="BI99" s="71"/>
      <c r="BJ99" s="630" t="s">
        <v>160</v>
      </c>
      <c r="BK99" s="630"/>
      <c r="BL99" s="550" t="s">
        <v>639</v>
      </c>
      <c r="BM99" s="550"/>
      <c r="BN99" s="550"/>
      <c r="BO99" s="550"/>
      <c r="BP99" s="550"/>
      <c r="BQ99" s="550"/>
      <c r="BR99" s="550"/>
      <c r="BS99" s="550"/>
      <c r="BT99" s="550"/>
      <c r="BU99" s="550"/>
      <c r="BV99" s="81"/>
      <c r="BW99" s="67"/>
      <c r="BX99" s="549" t="s">
        <v>161</v>
      </c>
      <c r="BY99" s="549"/>
      <c r="BZ99" s="550" t="s">
        <v>618</v>
      </c>
      <c r="CA99" s="550"/>
      <c r="CB99" s="550"/>
      <c r="CC99" s="550"/>
      <c r="CD99" s="550"/>
      <c r="CE99" s="550"/>
      <c r="CF99" s="550"/>
      <c r="CG99" s="550"/>
      <c r="CH99" s="550"/>
      <c r="CI99" s="550"/>
    </row>
    <row r="100" spans="2:90" ht="18" customHeight="1" thickBot="1" x14ac:dyDescent="0.6">
      <c r="C100" s="549">
        <v>7</v>
      </c>
      <c r="D100" s="549"/>
      <c r="E100" s="550" t="s">
        <v>655</v>
      </c>
      <c r="F100" s="550"/>
      <c r="G100" s="550"/>
      <c r="H100" s="550"/>
      <c r="I100" s="550"/>
      <c r="J100" s="550"/>
      <c r="K100" s="550"/>
      <c r="L100" s="550"/>
      <c r="M100" s="550"/>
      <c r="N100" s="550"/>
      <c r="O100" s="71"/>
      <c r="P100" s="71"/>
      <c r="Q100" s="630">
        <v>8</v>
      </c>
      <c r="R100" s="630"/>
      <c r="S100" s="550" t="s">
        <v>641</v>
      </c>
      <c r="T100" s="550"/>
      <c r="U100" s="550"/>
      <c r="V100" s="550"/>
      <c r="W100" s="550"/>
      <c r="X100" s="550"/>
      <c r="Y100" s="550"/>
      <c r="Z100" s="550"/>
      <c r="AA100" s="550"/>
      <c r="AB100" s="550"/>
      <c r="AC100" s="81"/>
      <c r="AD100" s="67"/>
      <c r="AE100" s="630">
        <v>9</v>
      </c>
      <c r="AF100" s="630"/>
      <c r="AG100" s="550" t="s">
        <v>620</v>
      </c>
      <c r="AH100" s="550"/>
      <c r="AI100" s="550"/>
      <c r="AJ100" s="550"/>
      <c r="AK100" s="550"/>
      <c r="AL100" s="550"/>
      <c r="AM100" s="550"/>
      <c r="AN100" s="550"/>
      <c r="AO100" s="550"/>
      <c r="AP100" s="550"/>
      <c r="AV100" s="776" t="s">
        <v>162</v>
      </c>
      <c r="AW100" s="776"/>
      <c r="AX100" s="777" t="s">
        <v>655</v>
      </c>
      <c r="AY100" s="777"/>
      <c r="AZ100" s="777"/>
      <c r="BA100" s="777"/>
      <c r="BB100" s="777"/>
      <c r="BC100" s="777"/>
      <c r="BD100" s="777"/>
      <c r="BE100" s="777"/>
      <c r="BF100" s="777"/>
      <c r="BG100" s="777"/>
      <c r="BH100" s="71"/>
      <c r="BI100" s="71"/>
      <c r="BJ100" s="778" t="s">
        <v>163</v>
      </c>
      <c r="BK100" s="778"/>
      <c r="BL100" s="777" t="s">
        <v>641</v>
      </c>
      <c r="BM100" s="777"/>
      <c r="BN100" s="777"/>
      <c r="BO100" s="777"/>
      <c r="BP100" s="777"/>
      <c r="BQ100" s="777"/>
      <c r="BR100" s="777"/>
      <c r="BS100" s="777"/>
      <c r="BT100" s="777"/>
      <c r="BU100" s="777"/>
      <c r="BV100" s="81"/>
      <c r="BW100" s="67"/>
      <c r="BX100" s="778" t="s">
        <v>164</v>
      </c>
      <c r="BY100" s="778"/>
      <c r="BZ100" s="777" t="s">
        <v>620</v>
      </c>
      <c r="CA100" s="777"/>
      <c r="CB100" s="777"/>
      <c r="CC100" s="777"/>
      <c r="CD100" s="777"/>
      <c r="CE100" s="777"/>
      <c r="CF100" s="777"/>
      <c r="CG100" s="777"/>
      <c r="CH100" s="777"/>
      <c r="CI100" s="777"/>
    </row>
    <row r="101" spans="2:90" ht="18" customHeight="1" x14ac:dyDescent="0.55000000000000004">
      <c r="C101" s="549"/>
      <c r="D101" s="549"/>
      <c r="E101" s="550"/>
      <c r="F101" s="550"/>
      <c r="G101" s="550"/>
      <c r="H101" s="550"/>
      <c r="I101" s="550"/>
      <c r="J101" s="550"/>
      <c r="K101" s="550"/>
      <c r="L101" s="550"/>
      <c r="M101" s="550"/>
      <c r="N101" s="550"/>
      <c r="O101" s="71"/>
      <c r="P101" s="71"/>
      <c r="Q101" s="549"/>
      <c r="R101" s="549"/>
      <c r="S101" s="550"/>
      <c r="T101" s="550"/>
      <c r="U101" s="550"/>
      <c r="V101" s="550"/>
      <c r="W101" s="550"/>
      <c r="X101" s="550"/>
      <c r="Y101" s="550"/>
      <c r="Z101" s="550"/>
      <c r="AA101" s="550"/>
      <c r="AB101" s="550"/>
      <c r="AC101" s="81"/>
      <c r="AD101" s="67"/>
      <c r="AE101" s="549"/>
      <c r="AF101" s="549"/>
      <c r="AG101" s="550"/>
      <c r="AH101" s="550"/>
      <c r="AI101" s="550"/>
      <c r="AJ101" s="550"/>
      <c r="AK101" s="550"/>
      <c r="AL101" s="550"/>
      <c r="AM101" s="550"/>
      <c r="AN101" s="550"/>
      <c r="AO101" s="550"/>
      <c r="AP101" s="550"/>
      <c r="AV101" s="773" t="s">
        <v>165</v>
      </c>
      <c r="AW101" s="773"/>
      <c r="AX101" s="774" t="s">
        <v>665</v>
      </c>
      <c r="AY101" s="774"/>
      <c r="AZ101" s="774"/>
      <c r="BA101" s="774"/>
      <c r="BB101" s="774"/>
      <c r="BC101" s="774"/>
      <c r="BD101" s="774"/>
      <c r="BE101" s="774"/>
      <c r="BF101" s="774"/>
      <c r="BG101" s="774"/>
      <c r="BH101" s="71"/>
      <c r="BI101" s="71"/>
      <c r="BJ101" s="775" t="s">
        <v>166</v>
      </c>
      <c r="BK101" s="775"/>
      <c r="BL101" s="774" t="s">
        <v>648</v>
      </c>
      <c r="BM101" s="774"/>
      <c r="BN101" s="774"/>
      <c r="BO101" s="774"/>
      <c r="BP101" s="774"/>
      <c r="BQ101" s="774"/>
      <c r="BR101" s="774"/>
      <c r="BS101" s="774"/>
      <c r="BT101" s="774"/>
      <c r="BU101" s="774"/>
      <c r="BV101" s="81"/>
      <c r="BW101" s="67"/>
      <c r="BX101" s="773" t="s">
        <v>167</v>
      </c>
      <c r="BY101" s="773"/>
      <c r="BZ101" s="774" t="s">
        <v>666</v>
      </c>
      <c r="CA101" s="774"/>
      <c r="CB101" s="774"/>
      <c r="CC101" s="774"/>
      <c r="CD101" s="774"/>
      <c r="CE101" s="774"/>
      <c r="CF101" s="774"/>
      <c r="CG101" s="774"/>
      <c r="CH101" s="774"/>
      <c r="CI101" s="774"/>
    </row>
    <row r="102" spans="2:90" ht="18" customHeight="1" x14ac:dyDescent="0.55000000000000004">
      <c r="B102" s="69"/>
      <c r="C102" s="549"/>
      <c r="D102" s="549"/>
      <c r="E102" s="550"/>
      <c r="F102" s="550"/>
      <c r="G102" s="550"/>
      <c r="H102" s="550"/>
      <c r="I102" s="550"/>
      <c r="J102" s="550"/>
      <c r="K102" s="550"/>
      <c r="L102" s="550"/>
      <c r="M102" s="550"/>
      <c r="N102" s="550"/>
      <c r="O102" s="71"/>
      <c r="P102" s="71"/>
      <c r="Q102" s="549"/>
      <c r="R102" s="549"/>
      <c r="S102" s="550"/>
      <c r="T102" s="550"/>
      <c r="U102" s="550"/>
      <c r="V102" s="550"/>
      <c r="W102" s="550"/>
      <c r="X102" s="550"/>
      <c r="Y102" s="550"/>
      <c r="Z102" s="550"/>
      <c r="AA102" s="550"/>
      <c r="AB102" s="550"/>
      <c r="AC102" s="81"/>
      <c r="AD102" s="67"/>
      <c r="AE102" s="549"/>
      <c r="AF102" s="549"/>
      <c r="AG102" s="550"/>
      <c r="AH102" s="550"/>
      <c r="AI102" s="550"/>
      <c r="AJ102" s="550"/>
      <c r="AK102" s="550"/>
      <c r="AL102" s="550"/>
      <c r="AM102" s="550"/>
      <c r="AN102" s="550"/>
      <c r="AO102" s="550"/>
      <c r="AP102" s="550"/>
      <c r="AQ102" s="69"/>
      <c r="AR102" s="69"/>
      <c r="AS102" s="69"/>
      <c r="AU102" s="69"/>
      <c r="AV102" s="618" t="s">
        <v>168</v>
      </c>
      <c r="AW102" s="618"/>
      <c r="AX102" s="550" t="s">
        <v>629</v>
      </c>
      <c r="AY102" s="550"/>
      <c r="AZ102" s="550"/>
      <c r="BA102" s="550"/>
      <c r="BB102" s="550"/>
      <c r="BC102" s="550"/>
      <c r="BD102" s="550"/>
      <c r="BE102" s="550"/>
      <c r="BF102" s="550"/>
      <c r="BG102" s="550"/>
      <c r="BH102" s="71"/>
      <c r="BI102" s="71"/>
      <c r="BJ102" s="549" t="s">
        <v>169</v>
      </c>
      <c r="BK102" s="549"/>
      <c r="BL102" s="550" t="s">
        <v>634</v>
      </c>
      <c r="BM102" s="550"/>
      <c r="BN102" s="550"/>
      <c r="BO102" s="550"/>
      <c r="BP102" s="550"/>
      <c r="BQ102" s="550"/>
      <c r="BR102" s="550"/>
      <c r="BS102" s="550"/>
      <c r="BT102" s="550"/>
      <c r="BU102" s="550"/>
      <c r="BV102" s="81"/>
      <c r="BW102" s="67"/>
      <c r="BX102" s="549" t="s">
        <v>170</v>
      </c>
      <c r="BY102" s="549"/>
      <c r="BZ102" s="550" t="s">
        <v>613</v>
      </c>
      <c r="CA102" s="550"/>
      <c r="CB102" s="550"/>
      <c r="CC102" s="550"/>
      <c r="CD102" s="550"/>
      <c r="CE102" s="550"/>
      <c r="CF102" s="550"/>
      <c r="CG102" s="550"/>
      <c r="CH102" s="550"/>
      <c r="CI102" s="550"/>
      <c r="CJ102" s="69"/>
    </row>
    <row r="103" spans="2:90" ht="18" customHeight="1" x14ac:dyDescent="0.55000000000000004">
      <c r="C103" s="549"/>
      <c r="D103" s="549"/>
      <c r="E103" s="550"/>
      <c r="F103" s="550"/>
      <c r="G103" s="550"/>
      <c r="H103" s="550"/>
      <c r="I103" s="550"/>
      <c r="J103" s="550"/>
      <c r="K103" s="550"/>
      <c r="L103" s="550"/>
      <c r="M103" s="550"/>
      <c r="N103" s="550"/>
      <c r="O103" s="71"/>
      <c r="P103" s="71"/>
      <c r="Q103" s="549"/>
      <c r="R103" s="549"/>
      <c r="S103" s="550"/>
      <c r="T103" s="550"/>
      <c r="U103" s="550"/>
      <c r="V103" s="550"/>
      <c r="W103" s="550"/>
      <c r="X103" s="550"/>
      <c r="Y103" s="550"/>
      <c r="Z103" s="550"/>
      <c r="AA103" s="550"/>
      <c r="AB103" s="550"/>
      <c r="AC103" s="81"/>
      <c r="AD103" s="67"/>
      <c r="AE103" s="549"/>
      <c r="AF103" s="549"/>
      <c r="AG103" s="550"/>
      <c r="AH103" s="550"/>
      <c r="AI103" s="550"/>
      <c r="AJ103" s="550"/>
      <c r="AK103" s="550"/>
      <c r="AL103" s="550"/>
      <c r="AM103" s="550"/>
      <c r="AN103" s="550"/>
      <c r="AO103" s="550"/>
      <c r="AP103" s="550"/>
      <c r="AV103" s="549" t="s">
        <v>171</v>
      </c>
      <c r="AW103" s="549"/>
      <c r="AX103" s="550" t="s">
        <v>656</v>
      </c>
      <c r="AY103" s="550"/>
      <c r="AZ103" s="550"/>
      <c r="BA103" s="550"/>
      <c r="BB103" s="550"/>
      <c r="BC103" s="550"/>
      <c r="BD103" s="550"/>
      <c r="BE103" s="550"/>
      <c r="BF103" s="550"/>
      <c r="BG103" s="550"/>
      <c r="BH103" s="71"/>
      <c r="BI103" s="71"/>
      <c r="BJ103" s="549" t="s">
        <v>172</v>
      </c>
      <c r="BK103" s="549"/>
      <c r="BL103" s="550" t="s">
        <v>609</v>
      </c>
      <c r="BM103" s="550"/>
      <c r="BN103" s="550"/>
      <c r="BO103" s="550"/>
      <c r="BP103" s="550"/>
      <c r="BQ103" s="550"/>
      <c r="BR103" s="550"/>
      <c r="BS103" s="550"/>
      <c r="BT103" s="550"/>
      <c r="BU103" s="550"/>
      <c r="BV103" s="81"/>
      <c r="BW103" s="67"/>
      <c r="BX103" s="618" t="s">
        <v>173</v>
      </c>
      <c r="BY103" s="618"/>
      <c r="BZ103" s="550" t="s">
        <v>644</v>
      </c>
      <c r="CA103" s="550"/>
      <c r="CB103" s="550"/>
      <c r="CC103" s="550"/>
      <c r="CD103" s="550"/>
      <c r="CE103" s="550"/>
      <c r="CF103" s="550"/>
      <c r="CG103" s="550"/>
      <c r="CH103" s="550"/>
      <c r="CI103" s="550"/>
    </row>
    <row r="104" spans="2:90" ht="21" customHeight="1" thickBot="1" x14ac:dyDescent="0.6">
      <c r="B104" s="68" t="s">
        <v>129</v>
      </c>
      <c r="AU104" s="68" t="s">
        <v>129</v>
      </c>
    </row>
    <row r="105" spans="2:90" ht="20.25" customHeight="1" thickBot="1" x14ac:dyDescent="0.6">
      <c r="B105" s="70"/>
      <c r="C105" s="562" t="s">
        <v>130</v>
      </c>
      <c r="D105" s="563"/>
      <c r="E105" s="577"/>
      <c r="F105" s="559" t="s">
        <v>131</v>
      </c>
      <c r="G105" s="560"/>
      <c r="H105" s="560"/>
      <c r="I105" s="561"/>
      <c r="J105" s="563" t="s">
        <v>132</v>
      </c>
      <c r="K105" s="557"/>
      <c r="L105" s="557"/>
      <c r="M105" s="557"/>
      <c r="N105" s="557"/>
      <c r="O105" s="557"/>
      <c r="P105" s="578"/>
      <c r="Q105" s="555" t="s">
        <v>133</v>
      </c>
      <c r="R105" s="555"/>
      <c r="S105" s="555"/>
      <c r="T105" s="555"/>
      <c r="U105" s="555"/>
      <c r="V105" s="555"/>
      <c r="W105" s="555"/>
      <c r="X105" s="556" t="s">
        <v>132</v>
      </c>
      <c r="Y105" s="557"/>
      <c r="Z105" s="557"/>
      <c r="AA105" s="557"/>
      <c r="AB105" s="557"/>
      <c r="AC105" s="557"/>
      <c r="AD105" s="558"/>
      <c r="AE105" s="559" t="s">
        <v>131</v>
      </c>
      <c r="AF105" s="560"/>
      <c r="AG105" s="560"/>
      <c r="AH105" s="561"/>
      <c r="AI105" s="562" t="s">
        <v>134</v>
      </c>
      <c r="AJ105" s="563"/>
      <c r="AK105" s="557"/>
      <c r="AL105" s="557"/>
      <c r="AM105" s="557"/>
      <c r="AN105" s="557"/>
      <c r="AO105" s="557"/>
      <c r="AP105" s="558"/>
      <c r="AU105" s="70"/>
      <c r="AV105" s="562" t="s">
        <v>130</v>
      </c>
      <c r="AW105" s="563"/>
      <c r="AX105" s="577"/>
      <c r="AY105" s="559" t="s">
        <v>131</v>
      </c>
      <c r="AZ105" s="560"/>
      <c r="BA105" s="560"/>
      <c r="BB105" s="561"/>
      <c r="BC105" s="563" t="s">
        <v>132</v>
      </c>
      <c r="BD105" s="557"/>
      <c r="BE105" s="557"/>
      <c r="BF105" s="557"/>
      <c r="BG105" s="557"/>
      <c r="BH105" s="557"/>
      <c r="BI105" s="578"/>
      <c r="BJ105" s="555" t="s">
        <v>133</v>
      </c>
      <c r="BK105" s="555"/>
      <c r="BL105" s="555"/>
      <c r="BM105" s="555"/>
      <c r="BN105" s="555"/>
      <c r="BO105" s="555"/>
      <c r="BP105" s="555"/>
      <c r="BQ105" s="556" t="s">
        <v>132</v>
      </c>
      <c r="BR105" s="557"/>
      <c r="BS105" s="557"/>
      <c r="BT105" s="557"/>
      <c r="BU105" s="557"/>
      <c r="BV105" s="557"/>
      <c r="BW105" s="558"/>
      <c r="BX105" s="559" t="s">
        <v>131</v>
      </c>
      <c r="BY105" s="560"/>
      <c r="BZ105" s="560"/>
      <c r="CA105" s="561"/>
      <c r="CB105" s="562" t="s">
        <v>134</v>
      </c>
      <c r="CC105" s="563"/>
      <c r="CD105" s="557"/>
      <c r="CE105" s="557"/>
      <c r="CF105" s="557"/>
      <c r="CG105" s="557"/>
      <c r="CH105" s="557"/>
      <c r="CI105" s="558"/>
    </row>
    <row r="106" spans="2:90" ht="20.149999999999999" customHeight="1" x14ac:dyDescent="0.55000000000000004">
      <c r="B106" s="521">
        <v>1</v>
      </c>
      <c r="C106" s="513">
        <v>0.375</v>
      </c>
      <c r="D106" s="514"/>
      <c r="E106" s="515"/>
      <c r="F106" s="516"/>
      <c r="G106" s="517"/>
      <c r="H106" s="517"/>
      <c r="I106" s="518"/>
      <c r="J106" s="507" t="s">
        <v>632</v>
      </c>
      <c r="K106" s="508"/>
      <c r="L106" s="508"/>
      <c r="M106" s="508"/>
      <c r="N106" s="508"/>
      <c r="O106" s="508"/>
      <c r="P106" s="509"/>
      <c r="Q106" s="519">
        <v>1</v>
      </c>
      <c r="R106" s="520"/>
      <c r="S106" s="208">
        <v>0</v>
      </c>
      <c r="T106" s="209" t="s">
        <v>135</v>
      </c>
      <c r="U106" s="208">
        <v>1</v>
      </c>
      <c r="V106" s="519">
        <v>1</v>
      </c>
      <c r="W106" s="520"/>
      <c r="X106" s="510" t="s">
        <v>618</v>
      </c>
      <c r="Y106" s="511"/>
      <c r="Z106" s="511"/>
      <c r="AA106" s="511"/>
      <c r="AB106" s="511"/>
      <c r="AC106" s="511"/>
      <c r="AD106" s="512"/>
      <c r="AE106" s="516"/>
      <c r="AF106" s="517"/>
      <c r="AG106" s="517"/>
      <c r="AH106" s="518"/>
      <c r="AI106" s="523" t="s">
        <v>727</v>
      </c>
      <c r="AJ106" s="524"/>
      <c r="AK106" s="524"/>
      <c r="AL106" s="524"/>
      <c r="AM106" s="524"/>
      <c r="AN106" s="524"/>
      <c r="AO106" s="524"/>
      <c r="AP106" s="525"/>
      <c r="AR106" s="71">
        <v>1</v>
      </c>
      <c r="AS106" s="72">
        <v>6</v>
      </c>
      <c r="AU106" s="521">
        <v>1</v>
      </c>
      <c r="AV106" s="513">
        <v>0.375</v>
      </c>
      <c r="AW106" s="514"/>
      <c r="AX106" s="515"/>
      <c r="AY106" s="516"/>
      <c r="AZ106" s="517"/>
      <c r="BA106" s="517"/>
      <c r="BB106" s="518"/>
      <c r="BC106" s="507" t="s">
        <v>653</v>
      </c>
      <c r="BD106" s="508"/>
      <c r="BE106" s="508"/>
      <c r="BF106" s="508"/>
      <c r="BG106" s="508"/>
      <c r="BH106" s="508"/>
      <c r="BI106" s="509"/>
      <c r="BJ106" s="519">
        <v>1</v>
      </c>
      <c r="BK106" s="520"/>
      <c r="BL106" s="208">
        <v>0</v>
      </c>
      <c r="BM106" s="209" t="s">
        <v>135</v>
      </c>
      <c r="BN106" s="208">
        <v>1</v>
      </c>
      <c r="BO106" s="519">
        <v>2</v>
      </c>
      <c r="BP106" s="520"/>
      <c r="BQ106" s="510" t="s">
        <v>639</v>
      </c>
      <c r="BR106" s="511"/>
      <c r="BS106" s="511"/>
      <c r="BT106" s="511"/>
      <c r="BU106" s="511"/>
      <c r="BV106" s="511"/>
      <c r="BW106" s="512"/>
      <c r="BX106" s="516"/>
      <c r="BY106" s="517"/>
      <c r="BZ106" s="517"/>
      <c r="CA106" s="518"/>
      <c r="CB106" s="523" t="s">
        <v>728</v>
      </c>
      <c r="CC106" s="524"/>
      <c r="CD106" s="524"/>
      <c r="CE106" s="524"/>
      <c r="CF106" s="524"/>
      <c r="CG106" s="524"/>
      <c r="CH106" s="524"/>
      <c r="CI106" s="525"/>
      <c r="CK106" s="68" t="s">
        <v>592</v>
      </c>
      <c r="CL106" s="68" t="s">
        <v>593</v>
      </c>
    </row>
    <row r="107" spans="2:90" ht="20.149999999999999" customHeight="1" x14ac:dyDescent="0.55000000000000004">
      <c r="B107" s="522"/>
      <c r="C107" s="479"/>
      <c r="D107" s="480"/>
      <c r="E107" s="481"/>
      <c r="F107" s="485"/>
      <c r="G107" s="483"/>
      <c r="H107" s="483"/>
      <c r="I107" s="484"/>
      <c r="J107" s="489"/>
      <c r="K107" s="489"/>
      <c r="L107" s="489"/>
      <c r="M107" s="489"/>
      <c r="N107" s="489"/>
      <c r="O107" s="489"/>
      <c r="P107" s="490"/>
      <c r="Q107" s="476"/>
      <c r="R107" s="477"/>
      <c r="S107" s="210">
        <v>1</v>
      </c>
      <c r="T107" s="211" t="s">
        <v>135</v>
      </c>
      <c r="U107" s="210">
        <v>0</v>
      </c>
      <c r="V107" s="476"/>
      <c r="W107" s="477"/>
      <c r="X107" s="494"/>
      <c r="Y107" s="495"/>
      <c r="Z107" s="495"/>
      <c r="AA107" s="495"/>
      <c r="AB107" s="495"/>
      <c r="AC107" s="495"/>
      <c r="AD107" s="496"/>
      <c r="AE107" s="485"/>
      <c r="AF107" s="483"/>
      <c r="AG107" s="483"/>
      <c r="AH107" s="484"/>
      <c r="AI107" s="506"/>
      <c r="AJ107" s="504"/>
      <c r="AK107" s="504"/>
      <c r="AL107" s="504"/>
      <c r="AM107" s="504"/>
      <c r="AN107" s="504"/>
      <c r="AO107" s="504"/>
      <c r="AP107" s="505"/>
      <c r="AR107" s="71"/>
      <c r="AS107" s="72"/>
      <c r="AU107" s="522"/>
      <c r="AV107" s="479"/>
      <c r="AW107" s="480"/>
      <c r="AX107" s="481"/>
      <c r="AY107" s="485"/>
      <c r="AZ107" s="483"/>
      <c r="BA107" s="483"/>
      <c r="BB107" s="484"/>
      <c r="BC107" s="489"/>
      <c r="BD107" s="489"/>
      <c r="BE107" s="489"/>
      <c r="BF107" s="489"/>
      <c r="BG107" s="489"/>
      <c r="BH107" s="489"/>
      <c r="BI107" s="490"/>
      <c r="BJ107" s="476"/>
      <c r="BK107" s="477"/>
      <c r="BL107" s="210">
        <v>1</v>
      </c>
      <c r="BM107" s="211" t="s">
        <v>135</v>
      </c>
      <c r="BN107" s="210">
        <v>1</v>
      </c>
      <c r="BO107" s="476"/>
      <c r="BP107" s="477"/>
      <c r="BQ107" s="494"/>
      <c r="BR107" s="495"/>
      <c r="BS107" s="495"/>
      <c r="BT107" s="495"/>
      <c r="BU107" s="495"/>
      <c r="BV107" s="495"/>
      <c r="BW107" s="496"/>
      <c r="BX107" s="485"/>
      <c r="BY107" s="483"/>
      <c r="BZ107" s="483"/>
      <c r="CA107" s="484"/>
      <c r="CB107" s="506"/>
      <c r="CC107" s="504"/>
      <c r="CD107" s="504"/>
      <c r="CE107" s="504"/>
      <c r="CF107" s="504"/>
      <c r="CG107" s="504"/>
      <c r="CH107" s="504"/>
      <c r="CI107" s="505"/>
    </row>
    <row r="108" spans="2:90" ht="20.149999999999999" customHeight="1" x14ac:dyDescent="0.55000000000000004">
      <c r="B108" s="522">
        <v>2</v>
      </c>
      <c r="C108" s="479">
        <v>0.40972222222222199</v>
      </c>
      <c r="D108" s="480"/>
      <c r="E108" s="481"/>
      <c r="F108" s="482"/>
      <c r="G108" s="483"/>
      <c r="H108" s="483"/>
      <c r="I108" s="484"/>
      <c r="J108" s="734" t="s">
        <v>663</v>
      </c>
      <c r="K108" s="735"/>
      <c r="L108" s="735"/>
      <c r="M108" s="735"/>
      <c r="N108" s="735"/>
      <c r="O108" s="735"/>
      <c r="P108" s="736"/>
      <c r="Q108" s="740">
        <v>1</v>
      </c>
      <c r="R108" s="741"/>
      <c r="S108" s="212">
        <v>0</v>
      </c>
      <c r="T108" s="213" t="s">
        <v>135</v>
      </c>
      <c r="U108" s="212">
        <v>2</v>
      </c>
      <c r="V108" s="740">
        <v>5</v>
      </c>
      <c r="W108" s="741"/>
      <c r="X108" s="737" t="s">
        <v>646</v>
      </c>
      <c r="Y108" s="738"/>
      <c r="Z108" s="738"/>
      <c r="AA108" s="738"/>
      <c r="AB108" s="738"/>
      <c r="AC108" s="738"/>
      <c r="AD108" s="739"/>
      <c r="AE108" s="482"/>
      <c r="AF108" s="483"/>
      <c r="AG108" s="483"/>
      <c r="AH108" s="484"/>
      <c r="AI108" s="742" t="s">
        <v>729</v>
      </c>
      <c r="AJ108" s="743"/>
      <c r="AK108" s="743"/>
      <c r="AL108" s="743"/>
      <c r="AM108" s="743"/>
      <c r="AN108" s="743"/>
      <c r="AO108" s="743"/>
      <c r="AP108" s="744"/>
      <c r="AR108" s="71">
        <v>2</v>
      </c>
      <c r="AS108" s="72">
        <v>4</v>
      </c>
      <c r="AU108" s="522">
        <v>2</v>
      </c>
      <c r="AV108" s="479">
        <v>0.40972222222222199</v>
      </c>
      <c r="AW108" s="480"/>
      <c r="AX108" s="481"/>
      <c r="AY108" s="482"/>
      <c r="AZ108" s="483"/>
      <c r="BA108" s="483"/>
      <c r="BB108" s="484"/>
      <c r="BC108" s="734" t="s">
        <v>648</v>
      </c>
      <c r="BD108" s="735"/>
      <c r="BE108" s="735"/>
      <c r="BF108" s="735"/>
      <c r="BG108" s="735"/>
      <c r="BH108" s="735"/>
      <c r="BI108" s="736"/>
      <c r="BJ108" s="740">
        <v>0</v>
      </c>
      <c r="BK108" s="741"/>
      <c r="BL108" s="212">
        <v>0</v>
      </c>
      <c r="BM108" s="213" t="s">
        <v>135</v>
      </c>
      <c r="BN108" s="212">
        <v>5</v>
      </c>
      <c r="BO108" s="740">
        <v>5</v>
      </c>
      <c r="BP108" s="741"/>
      <c r="BQ108" s="737" t="s">
        <v>629</v>
      </c>
      <c r="BR108" s="738"/>
      <c r="BS108" s="738"/>
      <c r="BT108" s="738"/>
      <c r="BU108" s="738"/>
      <c r="BV108" s="738"/>
      <c r="BW108" s="739"/>
      <c r="BX108" s="482"/>
      <c r="BY108" s="483"/>
      <c r="BZ108" s="483"/>
      <c r="CA108" s="484"/>
      <c r="CB108" s="742" t="s">
        <v>730</v>
      </c>
      <c r="CC108" s="743"/>
      <c r="CD108" s="743"/>
      <c r="CE108" s="743"/>
      <c r="CF108" s="743"/>
      <c r="CG108" s="743"/>
      <c r="CH108" s="743"/>
      <c r="CI108" s="744"/>
      <c r="CK108" s="68" t="s">
        <v>166</v>
      </c>
      <c r="CL108" s="68" t="s">
        <v>168</v>
      </c>
    </row>
    <row r="109" spans="2:90" ht="20.149999999999999" customHeight="1" x14ac:dyDescent="0.55000000000000004">
      <c r="B109" s="522"/>
      <c r="C109" s="479"/>
      <c r="D109" s="480"/>
      <c r="E109" s="481"/>
      <c r="F109" s="485"/>
      <c r="G109" s="483"/>
      <c r="H109" s="483"/>
      <c r="I109" s="484"/>
      <c r="J109" s="489"/>
      <c r="K109" s="489"/>
      <c r="L109" s="489"/>
      <c r="M109" s="489"/>
      <c r="N109" s="489"/>
      <c r="O109" s="489"/>
      <c r="P109" s="490"/>
      <c r="Q109" s="476"/>
      <c r="R109" s="477"/>
      <c r="S109" s="210">
        <v>1</v>
      </c>
      <c r="T109" s="211" t="s">
        <v>135</v>
      </c>
      <c r="U109" s="210">
        <v>3</v>
      </c>
      <c r="V109" s="476"/>
      <c r="W109" s="477"/>
      <c r="X109" s="494"/>
      <c r="Y109" s="495"/>
      <c r="Z109" s="495"/>
      <c r="AA109" s="495"/>
      <c r="AB109" s="495"/>
      <c r="AC109" s="495"/>
      <c r="AD109" s="496"/>
      <c r="AE109" s="485"/>
      <c r="AF109" s="483"/>
      <c r="AG109" s="483"/>
      <c r="AH109" s="484"/>
      <c r="AI109" s="506"/>
      <c r="AJ109" s="504"/>
      <c r="AK109" s="504"/>
      <c r="AL109" s="504"/>
      <c r="AM109" s="504"/>
      <c r="AN109" s="504"/>
      <c r="AO109" s="504"/>
      <c r="AP109" s="505"/>
      <c r="AR109" s="71"/>
      <c r="AS109" s="72"/>
      <c r="AU109" s="522"/>
      <c r="AV109" s="479"/>
      <c r="AW109" s="480"/>
      <c r="AX109" s="481"/>
      <c r="AY109" s="485"/>
      <c r="AZ109" s="483"/>
      <c r="BA109" s="483"/>
      <c r="BB109" s="484"/>
      <c r="BC109" s="489"/>
      <c r="BD109" s="489"/>
      <c r="BE109" s="489"/>
      <c r="BF109" s="489"/>
      <c r="BG109" s="489"/>
      <c r="BH109" s="489"/>
      <c r="BI109" s="490"/>
      <c r="BJ109" s="476"/>
      <c r="BK109" s="477"/>
      <c r="BL109" s="210">
        <v>0</v>
      </c>
      <c r="BM109" s="211" t="s">
        <v>135</v>
      </c>
      <c r="BN109" s="210">
        <v>0</v>
      </c>
      <c r="BO109" s="476"/>
      <c r="BP109" s="477"/>
      <c r="BQ109" s="494"/>
      <c r="BR109" s="495"/>
      <c r="BS109" s="495"/>
      <c r="BT109" s="495"/>
      <c r="BU109" s="495"/>
      <c r="BV109" s="495"/>
      <c r="BW109" s="496"/>
      <c r="BX109" s="485"/>
      <c r="BY109" s="483"/>
      <c r="BZ109" s="483"/>
      <c r="CA109" s="484"/>
      <c r="CB109" s="506"/>
      <c r="CC109" s="504"/>
      <c r="CD109" s="504"/>
      <c r="CE109" s="504"/>
      <c r="CF109" s="504"/>
      <c r="CG109" s="504"/>
      <c r="CH109" s="504"/>
      <c r="CI109" s="505"/>
    </row>
    <row r="110" spans="2:90" ht="20.149999999999999" customHeight="1" x14ac:dyDescent="0.55000000000000004">
      <c r="B110" s="522">
        <v>3</v>
      </c>
      <c r="C110" s="479">
        <v>0.44444444444444398</v>
      </c>
      <c r="D110" s="480"/>
      <c r="E110" s="481"/>
      <c r="F110" s="482"/>
      <c r="G110" s="483"/>
      <c r="H110" s="483"/>
      <c r="I110" s="484"/>
      <c r="J110" s="734" t="s">
        <v>641</v>
      </c>
      <c r="K110" s="735"/>
      <c r="L110" s="735"/>
      <c r="M110" s="735"/>
      <c r="N110" s="735"/>
      <c r="O110" s="735"/>
      <c r="P110" s="736"/>
      <c r="Q110" s="740">
        <v>0</v>
      </c>
      <c r="R110" s="741"/>
      <c r="S110" s="212">
        <v>0</v>
      </c>
      <c r="T110" s="213" t="s">
        <v>135</v>
      </c>
      <c r="U110" s="212">
        <v>0</v>
      </c>
      <c r="V110" s="740">
        <v>0</v>
      </c>
      <c r="W110" s="741"/>
      <c r="X110" s="737" t="s">
        <v>632</v>
      </c>
      <c r="Y110" s="738"/>
      <c r="Z110" s="738"/>
      <c r="AA110" s="738"/>
      <c r="AB110" s="738"/>
      <c r="AC110" s="738"/>
      <c r="AD110" s="739"/>
      <c r="AE110" s="482"/>
      <c r="AF110" s="483"/>
      <c r="AG110" s="483"/>
      <c r="AH110" s="484"/>
      <c r="AI110" s="742" t="s">
        <v>731</v>
      </c>
      <c r="AJ110" s="743"/>
      <c r="AK110" s="743"/>
      <c r="AL110" s="743"/>
      <c r="AM110" s="743"/>
      <c r="AN110" s="743"/>
      <c r="AO110" s="743"/>
      <c r="AP110" s="744"/>
      <c r="AR110" s="71">
        <v>8</v>
      </c>
      <c r="AS110" s="72">
        <v>1</v>
      </c>
      <c r="AU110" s="522">
        <v>3</v>
      </c>
      <c r="AV110" s="479">
        <v>0.44444444444444398</v>
      </c>
      <c r="AW110" s="480"/>
      <c r="AX110" s="481"/>
      <c r="AY110" s="482"/>
      <c r="AZ110" s="483"/>
      <c r="BA110" s="483"/>
      <c r="BB110" s="484"/>
      <c r="BC110" s="734" t="s">
        <v>655</v>
      </c>
      <c r="BD110" s="735"/>
      <c r="BE110" s="735"/>
      <c r="BF110" s="735"/>
      <c r="BG110" s="735"/>
      <c r="BH110" s="735"/>
      <c r="BI110" s="736"/>
      <c r="BJ110" s="740">
        <v>1</v>
      </c>
      <c r="BK110" s="741"/>
      <c r="BL110" s="212">
        <v>1</v>
      </c>
      <c r="BM110" s="213" t="s">
        <v>135</v>
      </c>
      <c r="BN110" s="212">
        <v>0</v>
      </c>
      <c r="BO110" s="740">
        <v>0</v>
      </c>
      <c r="BP110" s="741"/>
      <c r="BQ110" s="737" t="s">
        <v>653</v>
      </c>
      <c r="BR110" s="738"/>
      <c r="BS110" s="738"/>
      <c r="BT110" s="738"/>
      <c r="BU110" s="738"/>
      <c r="BV110" s="738"/>
      <c r="BW110" s="739"/>
      <c r="BX110" s="482"/>
      <c r="BY110" s="483"/>
      <c r="BZ110" s="483"/>
      <c r="CA110" s="484"/>
      <c r="CB110" s="742" t="s">
        <v>732</v>
      </c>
      <c r="CC110" s="743"/>
      <c r="CD110" s="743"/>
      <c r="CE110" s="743"/>
      <c r="CF110" s="743"/>
      <c r="CG110" s="743"/>
      <c r="CH110" s="743"/>
      <c r="CI110" s="744"/>
      <c r="CK110" s="68" t="s">
        <v>594</v>
      </c>
      <c r="CL110" s="68" t="s">
        <v>595</v>
      </c>
    </row>
    <row r="111" spans="2:90" ht="20.149999999999999" customHeight="1" x14ac:dyDescent="0.55000000000000004">
      <c r="B111" s="522"/>
      <c r="C111" s="479"/>
      <c r="D111" s="480"/>
      <c r="E111" s="481"/>
      <c r="F111" s="485"/>
      <c r="G111" s="483"/>
      <c r="H111" s="483"/>
      <c r="I111" s="484"/>
      <c r="J111" s="489"/>
      <c r="K111" s="489"/>
      <c r="L111" s="489"/>
      <c r="M111" s="489"/>
      <c r="N111" s="489"/>
      <c r="O111" s="489"/>
      <c r="P111" s="490"/>
      <c r="Q111" s="476"/>
      <c r="R111" s="477"/>
      <c r="S111" s="210">
        <v>0</v>
      </c>
      <c r="T111" s="211" t="s">
        <v>135</v>
      </c>
      <c r="U111" s="210">
        <v>0</v>
      </c>
      <c r="V111" s="476"/>
      <c r="W111" s="477"/>
      <c r="X111" s="494"/>
      <c r="Y111" s="495"/>
      <c r="Z111" s="495"/>
      <c r="AA111" s="495"/>
      <c r="AB111" s="495"/>
      <c r="AC111" s="495"/>
      <c r="AD111" s="496"/>
      <c r="AE111" s="485"/>
      <c r="AF111" s="483"/>
      <c r="AG111" s="483"/>
      <c r="AH111" s="484"/>
      <c r="AI111" s="500"/>
      <c r="AJ111" s="501"/>
      <c r="AK111" s="501"/>
      <c r="AL111" s="501"/>
      <c r="AM111" s="501"/>
      <c r="AN111" s="501"/>
      <c r="AO111" s="501"/>
      <c r="AP111" s="502"/>
      <c r="AR111" s="71"/>
      <c r="AS111" s="72"/>
      <c r="AU111" s="522"/>
      <c r="AV111" s="479"/>
      <c r="AW111" s="480"/>
      <c r="AX111" s="481"/>
      <c r="AY111" s="485"/>
      <c r="AZ111" s="483"/>
      <c r="BA111" s="483"/>
      <c r="BB111" s="484"/>
      <c r="BC111" s="489"/>
      <c r="BD111" s="489"/>
      <c r="BE111" s="489"/>
      <c r="BF111" s="489"/>
      <c r="BG111" s="489"/>
      <c r="BH111" s="489"/>
      <c r="BI111" s="490"/>
      <c r="BJ111" s="476"/>
      <c r="BK111" s="477"/>
      <c r="BL111" s="210">
        <v>0</v>
      </c>
      <c r="BM111" s="211" t="s">
        <v>135</v>
      </c>
      <c r="BN111" s="210">
        <v>0</v>
      </c>
      <c r="BO111" s="476"/>
      <c r="BP111" s="477"/>
      <c r="BQ111" s="494"/>
      <c r="BR111" s="495"/>
      <c r="BS111" s="495"/>
      <c r="BT111" s="495"/>
      <c r="BU111" s="495"/>
      <c r="BV111" s="495"/>
      <c r="BW111" s="496"/>
      <c r="BX111" s="485"/>
      <c r="BY111" s="483"/>
      <c r="BZ111" s="483"/>
      <c r="CA111" s="484"/>
      <c r="CB111" s="500"/>
      <c r="CC111" s="501"/>
      <c r="CD111" s="501"/>
      <c r="CE111" s="501"/>
      <c r="CF111" s="501"/>
      <c r="CG111" s="501"/>
      <c r="CH111" s="501"/>
      <c r="CI111" s="502"/>
    </row>
    <row r="112" spans="2:90" ht="20.149999999999999" customHeight="1" x14ac:dyDescent="0.55000000000000004">
      <c r="B112" s="522">
        <v>4</v>
      </c>
      <c r="C112" s="479">
        <v>0.47916666666666702</v>
      </c>
      <c r="D112" s="480"/>
      <c r="E112" s="481"/>
      <c r="F112" s="482"/>
      <c r="G112" s="483"/>
      <c r="H112" s="483"/>
      <c r="I112" s="484"/>
      <c r="J112" s="734" t="s">
        <v>620</v>
      </c>
      <c r="K112" s="735"/>
      <c r="L112" s="735"/>
      <c r="M112" s="735"/>
      <c r="N112" s="735"/>
      <c r="O112" s="735"/>
      <c r="P112" s="736"/>
      <c r="Q112" s="740">
        <v>2</v>
      </c>
      <c r="R112" s="741"/>
      <c r="S112" s="212">
        <v>1</v>
      </c>
      <c r="T112" s="213" t="s">
        <v>135</v>
      </c>
      <c r="U112" s="212">
        <v>0</v>
      </c>
      <c r="V112" s="740">
        <v>0</v>
      </c>
      <c r="W112" s="741"/>
      <c r="X112" s="737" t="s">
        <v>663</v>
      </c>
      <c r="Y112" s="738"/>
      <c r="Z112" s="738"/>
      <c r="AA112" s="738"/>
      <c r="AB112" s="738"/>
      <c r="AC112" s="738"/>
      <c r="AD112" s="739"/>
      <c r="AE112" s="482"/>
      <c r="AF112" s="483"/>
      <c r="AG112" s="483"/>
      <c r="AH112" s="484"/>
      <c r="AI112" s="503" t="s">
        <v>699</v>
      </c>
      <c r="AJ112" s="504"/>
      <c r="AK112" s="504"/>
      <c r="AL112" s="504"/>
      <c r="AM112" s="504"/>
      <c r="AN112" s="504"/>
      <c r="AO112" s="504"/>
      <c r="AP112" s="505"/>
      <c r="AR112" s="71">
        <v>9</v>
      </c>
      <c r="AS112" s="72">
        <v>2</v>
      </c>
      <c r="AU112" s="522">
        <v>4</v>
      </c>
      <c r="AV112" s="479">
        <v>0.47916666666666702</v>
      </c>
      <c r="AW112" s="480"/>
      <c r="AX112" s="481"/>
      <c r="AY112" s="482"/>
      <c r="AZ112" s="483"/>
      <c r="BA112" s="483"/>
      <c r="BB112" s="484"/>
      <c r="BC112" s="734" t="s">
        <v>644</v>
      </c>
      <c r="BD112" s="735"/>
      <c r="BE112" s="735"/>
      <c r="BF112" s="735"/>
      <c r="BG112" s="735"/>
      <c r="BH112" s="735"/>
      <c r="BI112" s="736"/>
      <c r="BJ112" s="740">
        <v>3</v>
      </c>
      <c r="BK112" s="741"/>
      <c r="BL112" s="212">
        <v>2</v>
      </c>
      <c r="BM112" s="213" t="s">
        <v>135</v>
      </c>
      <c r="BN112" s="212">
        <v>0</v>
      </c>
      <c r="BO112" s="740">
        <v>2</v>
      </c>
      <c r="BP112" s="741"/>
      <c r="BQ112" s="737" t="s">
        <v>648</v>
      </c>
      <c r="BR112" s="738"/>
      <c r="BS112" s="738"/>
      <c r="BT112" s="738"/>
      <c r="BU112" s="738"/>
      <c r="BV112" s="738"/>
      <c r="BW112" s="739"/>
      <c r="BX112" s="482"/>
      <c r="BY112" s="483"/>
      <c r="BZ112" s="483"/>
      <c r="CA112" s="484"/>
      <c r="CB112" s="503" t="s">
        <v>733</v>
      </c>
      <c r="CC112" s="504"/>
      <c r="CD112" s="504"/>
      <c r="CE112" s="504"/>
      <c r="CF112" s="504"/>
      <c r="CG112" s="504"/>
      <c r="CH112" s="504"/>
      <c r="CI112" s="505"/>
      <c r="CK112" s="68" t="s">
        <v>173</v>
      </c>
      <c r="CL112" s="68" t="s">
        <v>166</v>
      </c>
    </row>
    <row r="113" spans="1:90" ht="20.149999999999999" customHeight="1" x14ac:dyDescent="0.55000000000000004">
      <c r="B113" s="522"/>
      <c r="C113" s="479"/>
      <c r="D113" s="480"/>
      <c r="E113" s="481"/>
      <c r="F113" s="485"/>
      <c r="G113" s="483"/>
      <c r="H113" s="483"/>
      <c r="I113" s="484"/>
      <c r="J113" s="489"/>
      <c r="K113" s="489"/>
      <c r="L113" s="489"/>
      <c r="M113" s="489"/>
      <c r="N113" s="489"/>
      <c r="O113" s="489"/>
      <c r="P113" s="490"/>
      <c r="Q113" s="476"/>
      <c r="R113" s="477"/>
      <c r="S113" s="210">
        <v>1</v>
      </c>
      <c r="T113" s="211" t="s">
        <v>135</v>
      </c>
      <c r="U113" s="210">
        <v>0</v>
      </c>
      <c r="V113" s="476"/>
      <c r="W113" s="477"/>
      <c r="X113" s="494"/>
      <c r="Y113" s="495"/>
      <c r="Z113" s="495"/>
      <c r="AA113" s="495"/>
      <c r="AB113" s="495"/>
      <c r="AC113" s="495"/>
      <c r="AD113" s="496"/>
      <c r="AE113" s="485"/>
      <c r="AF113" s="483"/>
      <c r="AG113" s="483"/>
      <c r="AH113" s="484"/>
      <c r="AI113" s="506"/>
      <c r="AJ113" s="504"/>
      <c r="AK113" s="504"/>
      <c r="AL113" s="504"/>
      <c r="AM113" s="504"/>
      <c r="AN113" s="504"/>
      <c r="AO113" s="504"/>
      <c r="AP113" s="505"/>
      <c r="AR113" s="71"/>
      <c r="AS113" s="72"/>
      <c r="AU113" s="522"/>
      <c r="AV113" s="479"/>
      <c r="AW113" s="480"/>
      <c r="AX113" s="481"/>
      <c r="AY113" s="485"/>
      <c r="AZ113" s="483"/>
      <c r="BA113" s="483"/>
      <c r="BB113" s="484"/>
      <c r="BC113" s="489"/>
      <c r="BD113" s="489"/>
      <c r="BE113" s="489"/>
      <c r="BF113" s="489"/>
      <c r="BG113" s="489"/>
      <c r="BH113" s="489"/>
      <c r="BI113" s="490"/>
      <c r="BJ113" s="476"/>
      <c r="BK113" s="477"/>
      <c r="BL113" s="210">
        <v>1</v>
      </c>
      <c r="BM113" s="211" t="s">
        <v>135</v>
      </c>
      <c r="BN113" s="210">
        <v>2</v>
      </c>
      <c r="BO113" s="476"/>
      <c r="BP113" s="477"/>
      <c r="BQ113" s="494"/>
      <c r="BR113" s="495"/>
      <c r="BS113" s="495"/>
      <c r="BT113" s="495"/>
      <c r="BU113" s="495"/>
      <c r="BV113" s="495"/>
      <c r="BW113" s="496"/>
      <c r="BX113" s="485"/>
      <c r="BY113" s="483"/>
      <c r="BZ113" s="483"/>
      <c r="CA113" s="484"/>
      <c r="CB113" s="506"/>
      <c r="CC113" s="504"/>
      <c r="CD113" s="504"/>
      <c r="CE113" s="504"/>
      <c r="CF113" s="504"/>
      <c r="CG113" s="504"/>
      <c r="CH113" s="504"/>
      <c r="CI113" s="505"/>
    </row>
    <row r="114" spans="1:90" ht="20.149999999999999" customHeight="1" x14ac:dyDescent="0.55000000000000004">
      <c r="B114" s="522">
        <v>5</v>
      </c>
      <c r="C114" s="479">
        <v>0.51388888888888895</v>
      </c>
      <c r="D114" s="480"/>
      <c r="E114" s="481"/>
      <c r="F114" s="482"/>
      <c r="G114" s="483"/>
      <c r="H114" s="483"/>
      <c r="I114" s="484"/>
      <c r="J114" s="734" t="s">
        <v>618</v>
      </c>
      <c r="K114" s="735"/>
      <c r="L114" s="735"/>
      <c r="M114" s="735"/>
      <c r="N114" s="735"/>
      <c r="O114" s="735"/>
      <c r="P114" s="736"/>
      <c r="Q114" s="740">
        <v>0</v>
      </c>
      <c r="R114" s="741"/>
      <c r="S114" s="212">
        <v>0</v>
      </c>
      <c r="T114" s="213" t="s">
        <v>135</v>
      </c>
      <c r="U114" s="212">
        <v>1</v>
      </c>
      <c r="V114" s="740">
        <v>2</v>
      </c>
      <c r="W114" s="741"/>
      <c r="X114" s="737" t="s">
        <v>641</v>
      </c>
      <c r="Y114" s="738"/>
      <c r="Z114" s="738"/>
      <c r="AA114" s="738"/>
      <c r="AB114" s="738"/>
      <c r="AC114" s="738"/>
      <c r="AD114" s="739"/>
      <c r="AE114" s="482"/>
      <c r="AF114" s="483"/>
      <c r="AG114" s="483"/>
      <c r="AH114" s="484"/>
      <c r="AI114" s="742" t="s">
        <v>734</v>
      </c>
      <c r="AJ114" s="743"/>
      <c r="AK114" s="743"/>
      <c r="AL114" s="743"/>
      <c r="AM114" s="743"/>
      <c r="AN114" s="743"/>
      <c r="AO114" s="743"/>
      <c r="AP114" s="744"/>
      <c r="AR114" s="71">
        <v>6</v>
      </c>
      <c r="AS114" s="72">
        <v>8</v>
      </c>
      <c r="AU114" s="522">
        <v>5</v>
      </c>
      <c r="AV114" s="479">
        <v>0.51388888888888895</v>
      </c>
      <c r="AW114" s="480"/>
      <c r="AX114" s="481"/>
      <c r="AY114" s="482"/>
      <c r="AZ114" s="483"/>
      <c r="BA114" s="483"/>
      <c r="BB114" s="484"/>
      <c r="BC114" s="734" t="s">
        <v>639</v>
      </c>
      <c r="BD114" s="735"/>
      <c r="BE114" s="735"/>
      <c r="BF114" s="735"/>
      <c r="BG114" s="735"/>
      <c r="BH114" s="735"/>
      <c r="BI114" s="736"/>
      <c r="BJ114" s="740">
        <v>3</v>
      </c>
      <c r="BK114" s="741"/>
      <c r="BL114" s="212">
        <v>0</v>
      </c>
      <c r="BM114" s="213" t="s">
        <v>135</v>
      </c>
      <c r="BN114" s="212">
        <v>1</v>
      </c>
      <c r="BO114" s="740">
        <v>1</v>
      </c>
      <c r="BP114" s="741"/>
      <c r="BQ114" s="737" t="s">
        <v>655</v>
      </c>
      <c r="BR114" s="738"/>
      <c r="BS114" s="738"/>
      <c r="BT114" s="738"/>
      <c r="BU114" s="738"/>
      <c r="BV114" s="738"/>
      <c r="BW114" s="739"/>
      <c r="BX114" s="482"/>
      <c r="BY114" s="483"/>
      <c r="BZ114" s="483"/>
      <c r="CA114" s="484"/>
      <c r="CB114" s="742" t="s">
        <v>735</v>
      </c>
      <c r="CC114" s="743"/>
      <c r="CD114" s="743"/>
      <c r="CE114" s="743"/>
      <c r="CF114" s="743"/>
      <c r="CG114" s="743"/>
      <c r="CH114" s="743"/>
      <c r="CI114" s="744"/>
      <c r="CK114" s="68" t="s">
        <v>593</v>
      </c>
      <c r="CL114" s="68" t="s">
        <v>596</v>
      </c>
    </row>
    <row r="115" spans="1:90" ht="20.149999999999999" customHeight="1" x14ac:dyDescent="0.55000000000000004">
      <c r="B115" s="522"/>
      <c r="C115" s="479"/>
      <c r="D115" s="480"/>
      <c r="E115" s="481"/>
      <c r="F115" s="485"/>
      <c r="G115" s="483"/>
      <c r="H115" s="483"/>
      <c r="I115" s="484"/>
      <c r="J115" s="489"/>
      <c r="K115" s="489"/>
      <c r="L115" s="489"/>
      <c r="M115" s="489"/>
      <c r="N115" s="489"/>
      <c r="O115" s="489"/>
      <c r="P115" s="490"/>
      <c r="Q115" s="476"/>
      <c r="R115" s="477"/>
      <c r="S115" s="210">
        <v>0</v>
      </c>
      <c r="T115" s="211" t="s">
        <v>135</v>
      </c>
      <c r="U115" s="210">
        <v>1</v>
      </c>
      <c r="V115" s="476"/>
      <c r="W115" s="477"/>
      <c r="X115" s="494"/>
      <c r="Y115" s="495"/>
      <c r="Z115" s="495"/>
      <c r="AA115" s="495"/>
      <c r="AB115" s="495"/>
      <c r="AC115" s="495"/>
      <c r="AD115" s="496"/>
      <c r="AE115" s="485"/>
      <c r="AF115" s="483"/>
      <c r="AG115" s="483"/>
      <c r="AH115" s="484"/>
      <c r="AI115" s="500"/>
      <c r="AJ115" s="501"/>
      <c r="AK115" s="501"/>
      <c r="AL115" s="501"/>
      <c r="AM115" s="501"/>
      <c r="AN115" s="501"/>
      <c r="AO115" s="501"/>
      <c r="AP115" s="502"/>
      <c r="AR115" s="71"/>
      <c r="AS115" s="72"/>
      <c r="AU115" s="522"/>
      <c r="AV115" s="479"/>
      <c r="AW115" s="480"/>
      <c r="AX115" s="481"/>
      <c r="AY115" s="485"/>
      <c r="AZ115" s="483"/>
      <c r="BA115" s="483"/>
      <c r="BB115" s="484"/>
      <c r="BC115" s="489"/>
      <c r="BD115" s="489"/>
      <c r="BE115" s="489"/>
      <c r="BF115" s="489"/>
      <c r="BG115" s="489"/>
      <c r="BH115" s="489"/>
      <c r="BI115" s="490"/>
      <c r="BJ115" s="476"/>
      <c r="BK115" s="477"/>
      <c r="BL115" s="210">
        <v>3</v>
      </c>
      <c r="BM115" s="211" t="s">
        <v>135</v>
      </c>
      <c r="BN115" s="210">
        <v>0</v>
      </c>
      <c r="BO115" s="476"/>
      <c r="BP115" s="477"/>
      <c r="BQ115" s="494"/>
      <c r="BR115" s="495"/>
      <c r="BS115" s="495"/>
      <c r="BT115" s="495"/>
      <c r="BU115" s="495"/>
      <c r="BV115" s="495"/>
      <c r="BW115" s="496"/>
      <c r="BX115" s="485"/>
      <c r="BY115" s="483"/>
      <c r="BZ115" s="483"/>
      <c r="CA115" s="484"/>
      <c r="CB115" s="500"/>
      <c r="CC115" s="501"/>
      <c r="CD115" s="501"/>
      <c r="CE115" s="501"/>
      <c r="CF115" s="501"/>
      <c r="CG115" s="501"/>
      <c r="CH115" s="501"/>
      <c r="CI115" s="502"/>
    </row>
    <row r="116" spans="1:90" ht="20.149999999999999" customHeight="1" x14ac:dyDescent="0.55000000000000004">
      <c r="B116" s="522">
        <v>6</v>
      </c>
      <c r="C116" s="479">
        <v>0.54861111111111105</v>
      </c>
      <c r="D116" s="480"/>
      <c r="E116" s="481"/>
      <c r="F116" s="482"/>
      <c r="G116" s="483"/>
      <c r="H116" s="483"/>
      <c r="I116" s="484"/>
      <c r="J116" s="734" t="s">
        <v>646</v>
      </c>
      <c r="K116" s="735"/>
      <c r="L116" s="735"/>
      <c r="M116" s="735"/>
      <c r="N116" s="735"/>
      <c r="O116" s="735"/>
      <c r="P116" s="736"/>
      <c r="Q116" s="740">
        <v>4</v>
      </c>
      <c r="R116" s="741"/>
      <c r="S116" s="212">
        <v>0</v>
      </c>
      <c r="T116" s="213" t="s">
        <v>135</v>
      </c>
      <c r="U116" s="212">
        <v>0</v>
      </c>
      <c r="V116" s="740">
        <v>1</v>
      </c>
      <c r="W116" s="741"/>
      <c r="X116" s="737" t="s">
        <v>620</v>
      </c>
      <c r="Y116" s="738"/>
      <c r="Z116" s="738"/>
      <c r="AA116" s="738"/>
      <c r="AB116" s="738"/>
      <c r="AC116" s="738"/>
      <c r="AD116" s="739"/>
      <c r="AE116" s="482"/>
      <c r="AF116" s="483"/>
      <c r="AG116" s="483"/>
      <c r="AH116" s="484"/>
      <c r="AI116" s="503" t="s">
        <v>701</v>
      </c>
      <c r="AJ116" s="504"/>
      <c r="AK116" s="504"/>
      <c r="AL116" s="504"/>
      <c r="AM116" s="504"/>
      <c r="AN116" s="504"/>
      <c r="AO116" s="504"/>
      <c r="AP116" s="505"/>
      <c r="AR116" s="71">
        <v>4</v>
      </c>
      <c r="AS116" s="72">
        <v>9</v>
      </c>
      <c r="AU116" s="522">
        <v>6</v>
      </c>
      <c r="AV116" s="479">
        <v>0.54861111111111105</v>
      </c>
      <c r="AW116" s="480"/>
      <c r="AX116" s="481"/>
      <c r="AY116" s="482"/>
      <c r="AZ116" s="483"/>
      <c r="BA116" s="483"/>
      <c r="BB116" s="484"/>
      <c r="BC116" s="734" t="s">
        <v>629</v>
      </c>
      <c r="BD116" s="735"/>
      <c r="BE116" s="735"/>
      <c r="BF116" s="735"/>
      <c r="BG116" s="735"/>
      <c r="BH116" s="735"/>
      <c r="BI116" s="736"/>
      <c r="BJ116" s="740">
        <v>1</v>
      </c>
      <c r="BK116" s="741"/>
      <c r="BL116" s="212">
        <v>0</v>
      </c>
      <c r="BM116" s="213" t="s">
        <v>135</v>
      </c>
      <c r="BN116" s="212">
        <v>1</v>
      </c>
      <c r="BO116" s="740">
        <v>1</v>
      </c>
      <c r="BP116" s="741"/>
      <c r="BQ116" s="737" t="s">
        <v>644</v>
      </c>
      <c r="BR116" s="738"/>
      <c r="BS116" s="738"/>
      <c r="BT116" s="738"/>
      <c r="BU116" s="738"/>
      <c r="BV116" s="738"/>
      <c r="BW116" s="739"/>
      <c r="BX116" s="482"/>
      <c r="BY116" s="483"/>
      <c r="BZ116" s="483"/>
      <c r="CA116" s="484"/>
      <c r="CB116" s="503" t="s">
        <v>736</v>
      </c>
      <c r="CC116" s="504"/>
      <c r="CD116" s="504"/>
      <c r="CE116" s="504"/>
      <c r="CF116" s="504"/>
      <c r="CG116" s="504"/>
      <c r="CH116" s="504"/>
      <c r="CI116" s="505"/>
      <c r="CK116" s="68" t="s">
        <v>168</v>
      </c>
      <c r="CL116" s="68" t="s">
        <v>173</v>
      </c>
    </row>
    <row r="117" spans="1:90" ht="20.149999999999999" customHeight="1" thickBot="1" x14ac:dyDescent="0.6">
      <c r="B117" s="567"/>
      <c r="C117" s="543"/>
      <c r="D117" s="544"/>
      <c r="E117" s="545"/>
      <c r="F117" s="529"/>
      <c r="G117" s="530"/>
      <c r="H117" s="530"/>
      <c r="I117" s="531"/>
      <c r="J117" s="535"/>
      <c r="K117" s="535"/>
      <c r="L117" s="535"/>
      <c r="M117" s="535"/>
      <c r="N117" s="535"/>
      <c r="O117" s="535"/>
      <c r="P117" s="536"/>
      <c r="Q117" s="526"/>
      <c r="R117" s="527"/>
      <c r="S117" s="214">
        <v>4</v>
      </c>
      <c r="T117" s="215" t="s">
        <v>135</v>
      </c>
      <c r="U117" s="214">
        <v>1</v>
      </c>
      <c r="V117" s="526"/>
      <c r="W117" s="527"/>
      <c r="X117" s="540"/>
      <c r="Y117" s="541"/>
      <c r="Z117" s="541"/>
      <c r="AA117" s="541"/>
      <c r="AB117" s="541"/>
      <c r="AC117" s="541"/>
      <c r="AD117" s="542"/>
      <c r="AE117" s="529"/>
      <c r="AF117" s="530"/>
      <c r="AG117" s="530"/>
      <c r="AH117" s="531"/>
      <c r="AI117" s="546"/>
      <c r="AJ117" s="547"/>
      <c r="AK117" s="547"/>
      <c r="AL117" s="547"/>
      <c r="AM117" s="547"/>
      <c r="AN117" s="547"/>
      <c r="AO117" s="547"/>
      <c r="AP117" s="548"/>
      <c r="AU117" s="567"/>
      <c r="AV117" s="543"/>
      <c r="AW117" s="544"/>
      <c r="AX117" s="545"/>
      <c r="AY117" s="529"/>
      <c r="AZ117" s="530"/>
      <c r="BA117" s="530"/>
      <c r="BB117" s="531"/>
      <c r="BC117" s="535"/>
      <c r="BD117" s="535"/>
      <c r="BE117" s="535"/>
      <c r="BF117" s="535"/>
      <c r="BG117" s="535"/>
      <c r="BH117" s="535"/>
      <c r="BI117" s="536"/>
      <c r="BJ117" s="526"/>
      <c r="BK117" s="527"/>
      <c r="BL117" s="214">
        <v>1</v>
      </c>
      <c r="BM117" s="215" t="s">
        <v>135</v>
      </c>
      <c r="BN117" s="214">
        <v>0</v>
      </c>
      <c r="BO117" s="526"/>
      <c r="BP117" s="527"/>
      <c r="BQ117" s="540"/>
      <c r="BR117" s="541"/>
      <c r="BS117" s="541"/>
      <c r="BT117" s="541"/>
      <c r="BU117" s="541"/>
      <c r="BV117" s="541"/>
      <c r="BW117" s="542"/>
      <c r="BX117" s="529"/>
      <c r="BY117" s="530"/>
      <c r="BZ117" s="530"/>
      <c r="CA117" s="531"/>
      <c r="CB117" s="546"/>
      <c r="CC117" s="547"/>
      <c r="CD117" s="547"/>
      <c r="CE117" s="547"/>
      <c r="CF117" s="547"/>
      <c r="CG117" s="547"/>
      <c r="CH117" s="547"/>
      <c r="CI117" s="548"/>
    </row>
    <row r="118" spans="1:90" ht="20.149999999999999" hidden="1" customHeight="1" x14ac:dyDescent="0.55000000000000004">
      <c r="B118" s="771">
        <v>7</v>
      </c>
      <c r="C118" s="723">
        <v>0.58333333333333304</v>
      </c>
      <c r="D118" s="724"/>
      <c r="E118" s="725"/>
      <c r="F118" s="745"/>
      <c r="G118" s="746"/>
      <c r="H118" s="746"/>
      <c r="I118" s="747"/>
      <c r="J118" s="751" t="s">
        <v>608</v>
      </c>
      <c r="K118" s="752"/>
      <c r="L118" s="752"/>
      <c r="M118" s="752"/>
      <c r="N118" s="752"/>
      <c r="O118" s="752"/>
      <c r="P118" s="753"/>
      <c r="Q118" s="761" t="s">
        <v>608</v>
      </c>
      <c r="R118" s="762"/>
      <c r="S118" s="227"/>
      <c r="T118" s="228" t="s">
        <v>135</v>
      </c>
      <c r="U118" s="227"/>
      <c r="V118" s="761" t="s">
        <v>608</v>
      </c>
      <c r="W118" s="762"/>
      <c r="X118" s="757" t="s">
        <v>608</v>
      </c>
      <c r="Y118" s="752"/>
      <c r="Z118" s="752"/>
      <c r="AA118" s="752"/>
      <c r="AB118" s="752"/>
      <c r="AC118" s="752"/>
      <c r="AD118" s="758"/>
      <c r="AE118" s="745"/>
      <c r="AF118" s="746"/>
      <c r="AG118" s="746"/>
      <c r="AH118" s="747"/>
      <c r="AI118" s="765" t="s">
        <v>608</v>
      </c>
      <c r="AJ118" s="766"/>
      <c r="AK118" s="766"/>
      <c r="AL118" s="766"/>
      <c r="AM118" s="766"/>
      <c r="AN118" s="766"/>
      <c r="AO118" s="766"/>
      <c r="AP118" s="767"/>
      <c r="AR118" s="71"/>
      <c r="AS118" s="72"/>
      <c r="AU118" s="771">
        <v>7</v>
      </c>
      <c r="AV118" s="723">
        <v>0.58333333333333304</v>
      </c>
      <c r="AW118" s="724"/>
      <c r="AX118" s="725"/>
      <c r="AY118" s="745"/>
      <c r="AZ118" s="746"/>
      <c r="BA118" s="746"/>
      <c r="BB118" s="747"/>
      <c r="BC118" s="751" t="s">
        <v>608</v>
      </c>
      <c r="BD118" s="752"/>
      <c r="BE118" s="752"/>
      <c r="BF118" s="752"/>
      <c r="BG118" s="752"/>
      <c r="BH118" s="752"/>
      <c r="BI118" s="753"/>
      <c r="BJ118" s="761" t="s">
        <v>608</v>
      </c>
      <c r="BK118" s="762"/>
      <c r="BL118" s="227"/>
      <c r="BM118" s="228" t="s">
        <v>135</v>
      </c>
      <c r="BN118" s="227"/>
      <c r="BO118" s="761" t="s">
        <v>608</v>
      </c>
      <c r="BP118" s="762"/>
      <c r="BQ118" s="757" t="s">
        <v>608</v>
      </c>
      <c r="BR118" s="752"/>
      <c r="BS118" s="752"/>
      <c r="BT118" s="752"/>
      <c r="BU118" s="752"/>
      <c r="BV118" s="752"/>
      <c r="BW118" s="758"/>
      <c r="BX118" s="745"/>
      <c r="BY118" s="746"/>
      <c r="BZ118" s="746"/>
      <c r="CA118" s="747"/>
      <c r="CB118" s="765" t="s">
        <v>608</v>
      </c>
      <c r="CC118" s="766"/>
      <c r="CD118" s="766"/>
      <c r="CE118" s="766"/>
      <c r="CF118" s="766"/>
      <c r="CG118" s="766"/>
      <c r="CH118" s="766"/>
      <c r="CI118" s="767"/>
    </row>
    <row r="119" spans="1:90" ht="20.149999999999999" hidden="1" customHeight="1" thickBot="1" x14ac:dyDescent="0.6">
      <c r="B119" s="772"/>
      <c r="C119" s="726"/>
      <c r="D119" s="727"/>
      <c r="E119" s="728"/>
      <c r="F119" s="748"/>
      <c r="G119" s="749"/>
      <c r="H119" s="749"/>
      <c r="I119" s="750"/>
      <c r="J119" s="754"/>
      <c r="K119" s="755"/>
      <c r="L119" s="755"/>
      <c r="M119" s="755"/>
      <c r="N119" s="755"/>
      <c r="O119" s="755"/>
      <c r="P119" s="756"/>
      <c r="Q119" s="763"/>
      <c r="R119" s="764"/>
      <c r="S119" s="80"/>
      <c r="T119" s="167" t="s">
        <v>135</v>
      </c>
      <c r="U119" s="80"/>
      <c r="V119" s="763"/>
      <c r="W119" s="764"/>
      <c r="X119" s="759"/>
      <c r="Y119" s="755"/>
      <c r="Z119" s="755"/>
      <c r="AA119" s="755"/>
      <c r="AB119" s="755"/>
      <c r="AC119" s="755"/>
      <c r="AD119" s="760"/>
      <c r="AE119" s="748"/>
      <c r="AF119" s="749"/>
      <c r="AG119" s="749"/>
      <c r="AH119" s="750"/>
      <c r="AI119" s="768"/>
      <c r="AJ119" s="769"/>
      <c r="AK119" s="769"/>
      <c r="AL119" s="769"/>
      <c r="AM119" s="769"/>
      <c r="AN119" s="769"/>
      <c r="AO119" s="769"/>
      <c r="AP119" s="770"/>
      <c r="AU119" s="772"/>
      <c r="AV119" s="726"/>
      <c r="AW119" s="727"/>
      <c r="AX119" s="728"/>
      <c r="AY119" s="748"/>
      <c r="AZ119" s="749"/>
      <c r="BA119" s="749"/>
      <c r="BB119" s="750"/>
      <c r="BC119" s="754"/>
      <c r="BD119" s="755"/>
      <c r="BE119" s="755"/>
      <c r="BF119" s="755"/>
      <c r="BG119" s="755"/>
      <c r="BH119" s="755"/>
      <c r="BI119" s="756"/>
      <c r="BJ119" s="763"/>
      <c r="BK119" s="764"/>
      <c r="BL119" s="80"/>
      <c r="BM119" s="167" t="s">
        <v>135</v>
      </c>
      <c r="BN119" s="80"/>
      <c r="BO119" s="763"/>
      <c r="BP119" s="764"/>
      <c r="BQ119" s="759"/>
      <c r="BR119" s="755"/>
      <c r="BS119" s="755"/>
      <c r="BT119" s="755"/>
      <c r="BU119" s="755"/>
      <c r="BV119" s="755"/>
      <c r="BW119" s="760"/>
      <c r="BX119" s="748"/>
      <c r="BY119" s="749"/>
      <c r="BZ119" s="749"/>
      <c r="CA119" s="750"/>
      <c r="CB119" s="768"/>
      <c r="CC119" s="769"/>
      <c r="CD119" s="769"/>
      <c r="CE119" s="769"/>
      <c r="CF119" s="769"/>
      <c r="CG119" s="769"/>
      <c r="CH119" s="769"/>
      <c r="CI119" s="770"/>
    </row>
    <row r="120" spans="1:90" s="67" customFormat="1" ht="15.75" customHeight="1" thickBot="1" x14ac:dyDescent="0.6">
      <c r="A120" s="71"/>
      <c r="B120" s="72"/>
      <c r="C120" s="73"/>
      <c r="D120" s="73"/>
      <c r="E120" s="73"/>
      <c r="F120" s="72"/>
      <c r="G120" s="72"/>
      <c r="H120" s="72"/>
      <c r="I120" s="72"/>
      <c r="J120" s="72"/>
      <c r="K120" s="74"/>
      <c r="L120" s="74"/>
      <c r="M120" s="75"/>
      <c r="N120" s="76"/>
      <c r="O120" s="75"/>
      <c r="P120" s="74"/>
      <c r="Q120" s="74"/>
      <c r="R120" s="72"/>
      <c r="S120" s="72"/>
      <c r="T120" s="72"/>
      <c r="U120" s="72"/>
      <c r="V120" s="72"/>
      <c r="W120" s="79"/>
      <c r="X120" s="79"/>
      <c r="Y120" s="79"/>
      <c r="Z120" s="79"/>
      <c r="AA120" s="79"/>
      <c r="AB120" s="79"/>
      <c r="AC120" s="71"/>
      <c r="AT120" s="71"/>
      <c r="AU120" s="72"/>
      <c r="AV120" s="73"/>
      <c r="AW120" s="73"/>
      <c r="AX120" s="73"/>
      <c r="AY120" s="72"/>
      <c r="AZ120" s="72"/>
      <c r="BA120" s="72"/>
      <c r="BB120" s="72"/>
      <c r="BC120" s="72"/>
      <c r="BD120" s="74"/>
      <c r="BE120" s="74"/>
      <c r="BF120" s="75"/>
      <c r="BG120" s="76"/>
      <c r="BH120" s="75"/>
      <c r="BI120" s="74"/>
      <c r="BJ120" s="74"/>
      <c r="BK120" s="72"/>
      <c r="BL120" s="72"/>
      <c r="BM120" s="72"/>
      <c r="BN120" s="72"/>
      <c r="BO120" s="72"/>
      <c r="BP120" s="79"/>
      <c r="BQ120" s="79"/>
      <c r="BR120" s="79"/>
      <c r="BS120" s="79"/>
      <c r="BT120" s="79"/>
      <c r="BU120" s="79"/>
      <c r="BV120" s="71"/>
    </row>
    <row r="121" spans="1:90" ht="20.25" customHeight="1" thickBot="1" x14ac:dyDescent="0.6">
      <c r="D121" s="596" t="s">
        <v>136</v>
      </c>
      <c r="E121" s="597"/>
      <c r="F121" s="597"/>
      <c r="G121" s="597"/>
      <c r="H121" s="597"/>
      <c r="I121" s="597"/>
      <c r="J121" s="597" t="s">
        <v>132</v>
      </c>
      <c r="K121" s="597"/>
      <c r="L121" s="597"/>
      <c r="M121" s="597"/>
      <c r="N121" s="597"/>
      <c r="O121" s="597"/>
      <c r="P121" s="597"/>
      <c r="Q121" s="597"/>
      <c r="R121" s="598" t="s">
        <v>137</v>
      </c>
      <c r="S121" s="598"/>
      <c r="T121" s="598"/>
      <c r="U121" s="598"/>
      <c r="V121" s="598"/>
      <c r="W121" s="598"/>
      <c r="X121" s="598"/>
      <c r="Y121" s="598"/>
      <c r="Z121" s="598"/>
      <c r="AA121" s="599" t="s">
        <v>138</v>
      </c>
      <c r="AB121" s="599"/>
      <c r="AC121" s="599"/>
      <c r="AD121" s="599" t="s">
        <v>139</v>
      </c>
      <c r="AE121" s="599"/>
      <c r="AF121" s="599"/>
      <c r="AG121" s="599"/>
      <c r="AH121" s="599"/>
      <c r="AI121" s="599"/>
      <c r="AJ121" s="599"/>
      <c r="AK121" s="599"/>
      <c r="AL121" s="599"/>
      <c r="AM121" s="600"/>
      <c r="AW121" s="596" t="s">
        <v>136</v>
      </c>
      <c r="AX121" s="597"/>
      <c r="AY121" s="597"/>
      <c r="AZ121" s="597"/>
      <c r="BA121" s="597"/>
      <c r="BB121" s="597"/>
      <c r="BC121" s="597" t="s">
        <v>132</v>
      </c>
      <c r="BD121" s="597"/>
      <c r="BE121" s="597"/>
      <c r="BF121" s="597"/>
      <c r="BG121" s="597"/>
      <c r="BH121" s="597"/>
      <c r="BI121" s="597"/>
      <c r="BJ121" s="597"/>
      <c r="BK121" s="598" t="s">
        <v>137</v>
      </c>
      <c r="BL121" s="598"/>
      <c r="BM121" s="598"/>
      <c r="BN121" s="598"/>
      <c r="BO121" s="598"/>
      <c r="BP121" s="598"/>
      <c r="BQ121" s="598"/>
      <c r="BR121" s="598"/>
      <c r="BS121" s="598"/>
      <c r="BT121" s="599" t="s">
        <v>138</v>
      </c>
      <c r="BU121" s="599"/>
      <c r="BV121" s="599"/>
      <c r="BW121" s="599" t="s">
        <v>139</v>
      </c>
      <c r="BX121" s="599"/>
      <c r="BY121" s="599"/>
      <c r="BZ121" s="599"/>
      <c r="CA121" s="599"/>
      <c r="CB121" s="599"/>
      <c r="CC121" s="599"/>
      <c r="CD121" s="599"/>
      <c r="CE121" s="599"/>
      <c r="CF121" s="600"/>
    </row>
    <row r="122" spans="1:90" ht="30" customHeight="1" x14ac:dyDescent="0.55000000000000004">
      <c r="D122" s="601" t="s">
        <v>140</v>
      </c>
      <c r="E122" s="602"/>
      <c r="F122" s="602"/>
      <c r="G122" s="602"/>
      <c r="H122" s="602"/>
      <c r="I122" s="602"/>
      <c r="J122" s="602"/>
      <c r="K122" s="602"/>
      <c r="L122" s="602"/>
      <c r="M122" s="602"/>
      <c r="N122" s="602"/>
      <c r="O122" s="602"/>
      <c r="P122" s="602"/>
      <c r="Q122" s="602"/>
      <c r="R122" s="603"/>
      <c r="S122" s="603"/>
      <c r="T122" s="603"/>
      <c r="U122" s="603"/>
      <c r="V122" s="603"/>
      <c r="W122" s="603"/>
      <c r="X122" s="603"/>
      <c r="Y122" s="603"/>
      <c r="Z122" s="603"/>
      <c r="AA122" s="604"/>
      <c r="AB122" s="604"/>
      <c r="AC122" s="604"/>
      <c r="AD122" s="605"/>
      <c r="AE122" s="605"/>
      <c r="AF122" s="605"/>
      <c r="AG122" s="605"/>
      <c r="AH122" s="605"/>
      <c r="AI122" s="605"/>
      <c r="AJ122" s="605"/>
      <c r="AK122" s="605"/>
      <c r="AL122" s="605"/>
      <c r="AM122" s="606"/>
      <c r="AW122" s="601" t="s">
        <v>140</v>
      </c>
      <c r="AX122" s="602"/>
      <c r="AY122" s="602"/>
      <c r="AZ122" s="602"/>
      <c r="BA122" s="602"/>
      <c r="BB122" s="602"/>
      <c r="BC122" s="602"/>
      <c r="BD122" s="602"/>
      <c r="BE122" s="602"/>
      <c r="BF122" s="602"/>
      <c r="BG122" s="602"/>
      <c r="BH122" s="602"/>
      <c r="BI122" s="602"/>
      <c r="BJ122" s="602"/>
      <c r="BK122" s="603"/>
      <c r="BL122" s="603"/>
      <c r="BM122" s="603"/>
      <c r="BN122" s="603"/>
      <c r="BO122" s="603"/>
      <c r="BP122" s="603"/>
      <c r="BQ122" s="603"/>
      <c r="BR122" s="603"/>
      <c r="BS122" s="603"/>
      <c r="BT122" s="603"/>
      <c r="BU122" s="603"/>
      <c r="BV122" s="603"/>
      <c r="BW122" s="605"/>
      <c r="BX122" s="605"/>
      <c r="BY122" s="605"/>
      <c r="BZ122" s="605"/>
      <c r="CA122" s="605"/>
      <c r="CB122" s="605"/>
      <c r="CC122" s="605"/>
      <c r="CD122" s="605"/>
      <c r="CE122" s="605"/>
      <c r="CF122" s="606"/>
    </row>
    <row r="123" spans="1:90" ht="30" customHeight="1" x14ac:dyDescent="0.55000000000000004">
      <c r="D123" s="584" t="s">
        <v>140</v>
      </c>
      <c r="E123" s="585"/>
      <c r="F123" s="585"/>
      <c r="G123" s="585"/>
      <c r="H123" s="585"/>
      <c r="I123" s="585"/>
      <c r="J123" s="585"/>
      <c r="K123" s="585"/>
      <c r="L123" s="585"/>
      <c r="M123" s="585"/>
      <c r="N123" s="585"/>
      <c r="O123" s="585"/>
      <c r="P123" s="585"/>
      <c r="Q123" s="585"/>
      <c r="R123" s="586"/>
      <c r="S123" s="586"/>
      <c r="T123" s="586"/>
      <c r="U123" s="586"/>
      <c r="V123" s="586"/>
      <c r="W123" s="586"/>
      <c r="X123" s="586"/>
      <c r="Y123" s="586"/>
      <c r="Z123" s="586"/>
      <c r="AA123" s="587"/>
      <c r="AB123" s="587"/>
      <c r="AC123" s="587"/>
      <c r="AD123" s="588"/>
      <c r="AE123" s="588"/>
      <c r="AF123" s="588"/>
      <c r="AG123" s="588"/>
      <c r="AH123" s="588"/>
      <c r="AI123" s="588"/>
      <c r="AJ123" s="588"/>
      <c r="AK123" s="588"/>
      <c r="AL123" s="588"/>
      <c r="AM123" s="589"/>
      <c r="AW123" s="584" t="s">
        <v>140</v>
      </c>
      <c r="AX123" s="585"/>
      <c r="AY123" s="585"/>
      <c r="AZ123" s="585"/>
      <c r="BA123" s="585"/>
      <c r="BB123" s="585"/>
      <c r="BC123" s="585"/>
      <c r="BD123" s="585"/>
      <c r="BE123" s="585"/>
      <c r="BF123" s="585"/>
      <c r="BG123" s="585"/>
      <c r="BH123" s="585"/>
      <c r="BI123" s="585"/>
      <c r="BJ123" s="585"/>
      <c r="BK123" s="586"/>
      <c r="BL123" s="586"/>
      <c r="BM123" s="586"/>
      <c r="BN123" s="586"/>
      <c r="BO123" s="586"/>
      <c r="BP123" s="586"/>
      <c r="BQ123" s="586"/>
      <c r="BR123" s="586"/>
      <c r="BS123" s="586"/>
      <c r="BT123" s="586"/>
      <c r="BU123" s="586"/>
      <c r="BV123" s="586"/>
      <c r="BW123" s="588"/>
      <c r="BX123" s="588"/>
      <c r="BY123" s="588"/>
      <c r="BZ123" s="588"/>
      <c r="CA123" s="588"/>
      <c r="CB123" s="588"/>
      <c r="CC123" s="588"/>
      <c r="CD123" s="588"/>
      <c r="CE123" s="588"/>
      <c r="CF123" s="589"/>
    </row>
    <row r="124" spans="1:90" ht="30" customHeight="1" thickBot="1" x14ac:dyDescent="0.6">
      <c r="D124" s="590" t="s">
        <v>140</v>
      </c>
      <c r="E124" s="591"/>
      <c r="F124" s="591"/>
      <c r="G124" s="591"/>
      <c r="H124" s="591"/>
      <c r="I124" s="591"/>
      <c r="J124" s="591"/>
      <c r="K124" s="591"/>
      <c r="L124" s="591"/>
      <c r="M124" s="591"/>
      <c r="N124" s="591"/>
      <c r="O124" s="591"/>
      <c r="P124" s="591"/>
      <c r="Q124" s="591"/>
      <c r="R124" s="592"/>
      <c r="S124" s="592"/>
      <c r="T124" s="592"/>
      <c r="U124" s="592"/>
      <c r="V124" s="592"/>
      <c r="W124" s="592"/>
      <c r="X124" s="592"/>
      <c r="Y124" s="592"/>
      <c r="Z124" s="592"/>
      <c r="AA124" s="593"/>
      <c r="AB124" s="593"/>
      <c r="AC124" s="593"/>
      <c r="AD124" s="594"/>
      <c r="AE124" s="594"/>
      <c r="AF124" s="594"/>
      <c r="AG124" s="594"/>
      <c r="AH124" s="594"/>
      <c r="AI124" s="594"/>
      <c r="AJ124" s="594"/>
      <c r="AK124" s="594"/>
      <c r="AL124" s="594"/>
      <c r="AM124" s="595"/>
      <c r="AW124" s="590" t="s">
        <v>140</v>
      </c>
      <c r="AX124" s="591"/>
      <c r="AY124" s="591"/>
      <c r="AZ124" s="591"/>
      <c r="BA124" s="591"/>
      <c r="BB124" s="591"/>
      <c r="BC124" s="591"/>
      <c r="BD124" s="591"/>
      <c r="BE124" s="591"/>
      <c r="BF124" s="591"/>
      <c r="BG124" s="591"/>
      <c r="BH124" s="591"/>
      <c r="BI124" s="591"/>
      <c r="BJ124" s="591"/>
      <c r="BK124" s="592"/>
      <c r="BL124" s="592"/>
      <c r="BM124" s="592"/>
      <c r="BN124" s="592"/>
      <c r="BO124" s="592"/>
      <c r="BP124" s="592"/>
      <c r="BQ124" s="592"/>
      <c r="BR124" s="592"/>
      <c r="BS124" s="592"/>
      <c r="BT124" s="593"/>
      <c r="BU124" s="593"/>
      <c r="BV124" s="593"/>
      <c r="BW124" s="594"/>
      <c r="BX124" s="594"/>
      <c r="BY124" s="594"/>
      <c r="BZ124" s="594"/>
      <c r="CA124" s="594"/>
      <c r="CB124" s="594"/>
      <c r="CC124" s="594"/>
      <c r="CD124" s="594"/>
      <c r="CE124" s="594"/>
      <c r="CF124" s="595"/>
    </row>
    <row r="125" spans="1:90" ht="14.25" customHeight="1" x14ac:dyDescent="0.55000000000000004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1"/>
      <c r="BN125" s="101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1"/>
      <c r="BZ125" s="101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</row>
    <row r="126" spans="1:90" ht="14.25" customHeight="1" x14ac:dyDescent="0.55000000000000004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1"/>
      <c r="BN126" s="101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1"/>
      <c r="BZ126" s="101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</row>
    <row r="127" spans="1:90" ht="27.75" customHeight="1" x14ac:dyDescent="0.55000000000000004">
      <c r="A127" s="71"/>
      <c r="B127" s="71"/>
      <c r="C127" s="83"/>
      <c r="D127" s="83"/>
      <c r="E127" s="83"/>
      <c r="F127" s="83"/>
      <c r="G127" s="98"/>
      <c r="H127" s="99"/>
      <c r="I127" s="99"/>
      <c r="J127" s="99"/>
      <c r="K127" s="99"/>
      <c r="L127" s="99"/>
      <c r="M127" s="99"/>
      <c r="N127" s="99"/>
      <c r="O127" s="99"/>
      <c r="P127" s="83"/>
      <c r="Q127" s="83"/>
      <c r="R127" s="83"/>
      <c r="S127" s="83"/>
      <c r="T127" s="88"/>
      <c r="U127" s="93"/>
      <c r="V127" s="93"/>
      <c r="W127" s="93"/>
      <c r="X127" s="93"/>
      <c r="Y127" s="93"/>
      <c r="Z127" s="93"/>
      <c r="AA127" s="93"/>
      <c r="AB127" s="93"/>
      <c r="AC127" s="83"/>
      <c r="AD127" s="83"/>
      <c r="AE127" s="83"/>
      <c r="AF127" s="83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71"/>
      <c r="AQ127" s="71"/>
      <c r="AR127" s="71"/>
      <c r="AS127" s="71"/>
      <c r="AT127" s="69"/>
      <c r="AU127" s="69"/>
      <c r="AV127" s="102"/>
      <c r="AW127" s="102"/>
      <c r="AX127" s="102"/>
      <c r="AY127" s="102"/>
      <c r="AZ127" s="103"/>
      <c r="BA127" s="104"/>
      <c r="BB127" s="104"/>
      <c r="BC127" s="104"/>
      <c r="BD127" s="104"/>
      <c r="BE127" s="104"/>
      <c r="BF127" s="104"/>
      <c r="BG127" s="104"/>
      <c r="BH127" s="104"/>
      <c r="BI127" s="102"/>
      <c r="BJ127" s="102"/>
      <c r="BK127" s="102"/>
      <c r="BL127" s="102"/>
      <c r="BM127" s="105"/>
      <c r="BN127" s="102"/>
      <c r="BO127" s="102"/>
      <c r="BP127" s="102"/>
      <c r="BQ127" s="102"/>
      <c r="BR127" s="102"/>
      <c r="BS127" s="102"/>
      <c r="BT127" s="102"/>
      <c r="BU127" s="102"/>
      <c r="BV127" s="102"/>
      <c r="BW127" s="102"/>
      <c r="BX127" s="102"/>
      <c r="BY127" s="102"/>
      <c r="BZ127" s="106"/>
      <c r="CA127" s="106"/>
      <c r="CB127" s="106"/>
      <c r="CC127" s="106"/>
      <c r="CD127" s="106"/>
      <c r="CE127" s="106"/>
      <c r="CF127" s="106"/>
      <c r="CG127" s="106"/>
      <c r="CH127" s="106"/>
      <c r="CI127" s="69"/>
      <c r="CJ127" s="69"/>
    </row>
    <row r="128" spans="1:90" ht="15" customHeight="1" x14ac:dyDescent="0.55000000000000004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81"/>
      <c r="X128" s="81"/>
      <c r="Y128" s="81"/>
      <c r="Z128" s="81"/>
      <c r="AA128" s="81"/>
      <c r="AB128" s="81"/>
      <c r="AC128" s="8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77"/>
      <c r="BQ128" s="77"/>
      <c r="BR128" s="77"/>
      <c r="BS128" s="77"/>
      <c r="BT128" s="77"/>
      <c r="BU128" s="77"/>
      <c r="BV128" s="77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</row>
    <row r="129" spans="1:88" ht="18" customHeight="1" x14ac:dyDescent="0.55000000000000004">
      <c r="A129" s="71"/>
      <c r="B129" s="71"/>
      <c r="C129" s="84"/>
      <c r="D129" s="84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71"/>
      <c r="P129" s="71"/>
      <c r="Q129" s="84"/>
      <c r="R129" s="84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1"/>
      <c r="AD129" s="71"/>
      <c r="AE129" s="84"/>
      <c r="AF129" s="84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71"/>
      <c r="AR129" s="71"/>
      <c r="AS129" s="71"/>
      <c r="AT129" s="69"/>
      <c r="AU129" s="69"/>
      <c r="AV129" s="84"/>
      <c r="AW129" s="84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71"/>
      <c r="BI129" s="71"/>
      <c r="BJ129" s="84"/>
      <c r="BK129" s="84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1"/>
      <c r="BW129" s="71"/>
      <c r="BX129" s="84"/>
      <c r="BY129" s="84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69"/>
    </row>
    <row r="130" spans="1:88" ht="18" customHeight="1" x14ac:dyDescent="0.55000000000000004">
      <c r="A130" s="71"/>
      <c r="B130" s="71"/>
      <c r="C130" s="84"/>
      <c r="D130" s="84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71"/>
      <c r="P130" s="71"/>
      <c r="Q130" s="84"/>
      <c r="R130" s="84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1"/>
      <c r="AD130" s="71"/>
      <c r="AE130" s="84"/>
      <c r="AF130" s="84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71"/>
      <c r="AR130" s="71"/>
      <c r="AS130" s="71"/>
      <c r="AT130" s="69"/>
      <c r="AU130" s="69"/>
      <c r="AV130" s="84"/>
      <c r="AW130" s="84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71"/>
      <c r="BI130" s="71"/>
      <c r="BJ130" s="84"/>
      <c r="BK130" s="84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1"/>
      <c r="BW130" s="71"/>
      <c r="BX130" s="84"/>
      <c r="BY130" s="84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69"/>
    </row>
    <row r="131" spans="1:88" ht="18" customHeight="1" x14ac:dyDescent="0.55000000000000004">
      <c r="A131" s="71"/>
      <c r="B131" s="71"/>
      <c r="C131" s="84"/>
      <c r="D131" s="84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71"/>
      <c r="P131" s="71"/>
      <c r="Q131" s="84"/>
      <c r="R131" s="84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1"/>
      <c r="AD131" s="71"/>
      <c r="AE131" s="84"/>
      <c r="AF131" s="84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71"/>
      <c r="AR131" s="71"/>
      <c r="AS131" s="71"/>
      <c r="AT131" s="69"/>
      <c r="AU131" s="69"/>
      <c r="AV131" s="84"/>
      <c r="AW131" s="84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71"/>
      <c r="BI131" s="71"/>
      <c r="BJ131" s="84"/>
      <c r="BK131" s="84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1"/>
      <c r="BW131" s="71"/>
      <c r="BX131" s="84"/>
      <c r="BY131" s="84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69"/>
    </row>
    <row r="132" spans="1:88" ht="18" customHeight="1" x14ac:dyDescent="0.55000000000000004">
      <c r="A132" s="71"/>
      <c r="B132" s="71"/>
      <c r="C132" s="84"/>
      <c r="D132" s="84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71"/>
      <c r="P132" s="71"/>
      <c r="Q132" s="84"/>
      <c r="R132" s="84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1"/>
      <c r="AD132" s="71"/>
      <c r="AE132" s="84"/>
      <c r="AF132" s="84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71"/>
      <c r="AR132" s="71"/>
      <c r="AS132" s="71"/>
      <c r="AT132" s="69"/>
      <c r="AU132" s="69"/>
      <c r="AV132" s="84"/>
      <c r="AW132" s="84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71"/>
      <c r="BI132" s="71"/>
      <c r="BJ132" s="84"/>
      <c r="BK132" s="84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1"/>
      <c r="BW132" s="71"/>
      <c r="BX132" s="84"/>
      <c r="BY132" s="84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69"/>
    </row>
    <row r="133" spans="1:88" ht="18" customHeight="1" x14ac:dyDescent="0.55000000000000004">
      <c r="A133" s="71"/>
      <c r="B133" s="71"/>
      <c r="C133" s="84"/>
      <c r="D133" s="84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71"/>
      <c r="P133" s="71"/>
      <c r="Q133" s="84"/>
      <c r="R133" s="84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1"/>
      <c r="AD133" s="71"/>
      <c r="AE133" s="84"/>
      <c r="AF133" s="84"/>
      <c r="AG133" s="85"/>
      <c r="AH133" s="115"/>
      <c r="AI133" s="115"/>
      <c r="AJ133" s="115"/>
      <c r="AK133" s="115"/>
      <c r="AL133" s="115"/>
      <c r="AM133" s="115"/>
      <c r="AN133" s="115"/>
      <c r="AO133" s="115"/>
      <c r="AP133" s="115"/>
      <c r="AQ133" s="71"/>
      <c r="AR133" s="71"/>
      <c r="AS133" s="71"/>
      <c r="AT133" s="69"/>
      <c r="AU133" s="69"/>
      <c r="AV133" s="84"/>
      <c r="AW133" s="84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71"/>
      <c r="BI133" s="71"/>
      <c r="BJ133" s="84"/>
      <c r="BK133" s="84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1"/>
      <c r="BW133" s="71"/>
      <c r="BX133" s="84"/>
      <c r="BY133" s="84"/>
      <c r="BZ133" s="85"/>
      <c r="CA133" s="115"/>
      <c r="CB133" s="115"/>
      <c r="CC133" s="115"/>
      <c r="CD133" s="115"/>
      <c r="CE133" s="115"/>
      <c r="CF133" s="115"/>
      <c r="CG133" s="115"/>
      <c r="CH133" s="115"/>
      <c r="CI133" s="115"/>
      <c r="CJ133" s="69"/>
    </row>
    <row r="134" spans="1:88" ht="15" customHeight="1" x14ac:dyDescent="0.55000000000000004">
      <c r="A134" s="71"/>
      <c r="B134" s="71"/>
      <c r="C134" s="107"/>
      <c r="D134" s="108"/>
      <c r="E134" s="108"/>
      <c r="F134" s="108"/>
      <c r="G134" s="108"/>
      <c r="H134" s="108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108"/>
      <c r="U134" s="71"/>
      <c r="V134" s="108"/>
      <c r="W134" s="71"/>
      <c r="X134" s="108"/>
      <c r="Y134" s="71"/>
      <c r="Z134" s="108"/>
      <c r="AA134" s="71"/>
      <c r="AB134" s="108"/>
      <c r="AC134" s="108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69"/>
      <c r="AU134" s="69"/>
      <c r="AV134" s="116"/>
      <c r="AW134" s="117"/>
      <c r="AX134" s="117"/>
      <c r="AY134" s="117"/>
      <c r="AZ134" s="117"/>
      <c r="BA134" s="117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117"/>
      <c r="BN134" s="69"/>
      <c r="BO134" s="117"/>
      <c r="BP134" s="69"/>
      <c r="BQ134" s="117"/>
      <c r="BR134" s="69"/>
      <c r="BS134" s="117"/>
      <c r="BT134" s="69"/>
      <c r="BU134" s="117"/>
      <c r="BV134" s="117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</row>
    <row r="135" spans="1:88" ht="21" customHeight="1" x14ac:dyDescent="0.55000000000000004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</row>
    <row r="136" spans="1:88" ht="20.25" customHeight="1" x14ac:dyDescent="0.55000000000000004">
      <c r="A136" s="71"/>
      <c r="B136" s="109"/>
      <c r="C136" s="89"/>
      <c r="D136" s="89"/>
      <c r="E136" s="89"/>
      <c r="F136" s="89"/>
      <c r="G136" s="90"/>
      <c r="H136" s="90"/>
      <c r="I136" s="90"/>
      <c r="J136" s="89"/>
      <c r="K136" s="112"/>
      <c r="L136" s="112"/>
      <c r="M136" s="112"/>
      <c r="N136" s="112"/>
      <c r="O136" s="112"/>
      <c r="P136" s="112"/>
      <c r="Q136" s="89"/>
      <c r="R136" s="89"/>
      <c r="S136" s="89"/>
      <c r="T136" s="89"/>
      <c r="U136" s="89"/>
      <c r="V136" s="89"/>
      <c r="W136" s="89"/>
      <c r="X136" s="89"/>
      <c r="Y136" s="112"/>
      <c r="Z136" s="112"/>
      <c r="AA136" s="112"/>
      <c r="AB136" s="112"/>
      <c r="AC136" s="112"/>
      <c r="AD136" s="112"/>
      <c r="AE136" s="89"/>
      <c r="AF136" s="90"/>
      <c r="AG136" s="90"/>
      <c r="AH136" s="90"/>
      <c r="AI136" s="89"/>
      <c r="AJ136" s="89"/>
      <c r="AK136" s="112"/>
      <c r="AL136" s="112"/>
      <c r="AM136" s="112"/>
      <c r="AN136" s="112"/>
      <c r="AO136" s="112"/>
      <c r="AP136" s="112"/>
      <c r="AQ136" s="71"/>
      <c r="AR136" s="71"/>
      <c r="AS136" s="71"/>
      <c r="AT136" s="69"/>
      <c r="AU136" s="86"/>
      <c r="AV136" s="87"/>
      <c r="AW136" s="87"/>
      <c r="AX136" s="87"/>
      <c r="AY136" s="118"/>
      <c r="AZ136" s="119"/>
      <c r="BA136" s="119"/>
      <c r="BB136" s="119"/>
      <c r="BC136" s="87"/>
      <c r="BD136" s="120"/>
      <c r="BE136" s="120"/>
      <c r="BF136" s="120"/>
      <c r="BG136" s="120"/>
      <c r="BH136" s="120"/>
      <c r="BI136" s="120"/>
      <c r="BJ136" s="87"/>
      <c r="BK136" s="87"/>
      <c r="BL136" s="87"/>
      <c r="BM136" s="87"/>
      <c r="BN136" s="87"/>
      <c r="BO136" s="87"/>
      <c r="BP136" s="87"/>
      <c r="BQ136" s="87"/>
      <c r="BR136" s="120"/>
      <c r="BS136" s="120"/>
      <c r="BT136" s="120"/>
      <c r="BU136" s="120"/>
      <c r="BV136" s="120"/>
      <c r="BW136" s="120"/>
      <c r="BX136" s="118"/>
      <c r="BY136" s="119"/>
      <c r="BZ136" s="119"/>
      <c r="CA136" s="119"/>
      <c r="CB136" s="87"/>
      <c r="CC136" s="87"/>
      <c r="CD136" s="120"/>
      <c r="CE136" s="120"/>
      <c r="CF136" s="120"/>
      <c r="CG136" s="120"/>
      <c r="CH136" s="120"/>
      <c r="CI136" s="120"/>
      <c r="CJ136" s="69"/>
    </row>
    <row r="137" spans="1:88" ht="20.149999999999999" customHeight="1" x14ac:dyDescent="0.55000000000000004">
      <c r="A137" s="71"/>
      <c r="B137" s="110"/>
      <c r="C137" s="111"/>
      <c r="D137" s="111"/>
      <c r="E137" s="111"/>
      <c r="F137" s="71"/>
      <c r="G137" s="92"/>
      <c r="H137" s="92"/>
      <c r="I137" s="92"/>
      <c r="J137" s="83"/>
      <c r="K137" s="112"/>
      <c r="L137" s="112"/>
      <c r="M137" s="112"/>
      <c r="N137" s="112"/>
      <c r="O137" s="112"/>
      <c r="P137" s="112"/>
      <c r="Q137" s="83"/>
      <c r="R137" s="83"/>
      <c r="S137" s="83"/>
      <c r="T137" s="83"/>
      <c r="U137" s="83"/>
      <c r="V137" s="83"/>
      <c r="W137" s="83"/>
      <c r="X137" s="83"/>
      <c r="Y137" s="112"/>
      <c r="Z137" s="112"/>
      <c r="AA137" s="112"/>
      <c r="AB137" s="112"/>
      <c r="AC137" s="112"/>
      <c r="AD137" s="112"/>
      <c r="AE137" s="71"/>
      <c r="AF137" s="92"/>
      <c r="AG137" s="92"/>
      <c r="AH137" s="92"/>
      <c r="AI137" s="83"/>
      <c r="AJ137" s="92"/>
      <c r="AK137" s="92"/>
      <c r="AL137" s="92"/>
      <c r="AM137" s="92"/>
      <c r="AN137" s="92"/>
      <c r="AO137" s="92"/>
      <c r="AP137" s="92"/>
      <c r="AQ137" s="71"/>
      <c r="AR137" s="71"/>
      <c r="AS137" s="71"/>
      <c r="AT137" s="69"/>
      <c r="AU137" s="72"/>
      <c r="AV137" s="73"/>
      <c r="AW137" s="73"/>
      <c r="AX137" s="73"/>
      <c r="AY137" s="69"/>
      <c r="AZ137" s="184"/>
      <c r="BA137" s="184"/>
      <c r="BB137" s="184"/>
      <c r="BC137" s="74"/>
      <c r="BD137" s="120"/>
      <c r="BE137" s="120"/>
      <c r="BF137" s="120"/>
      <c r="BG137" s="120"/>
      <c r="BH137" s="120"/>
      <c r="BI137" s="120"/>
      <c r="BJ137" s="74"/>
      <c r="BK137" s="74"/>
      <c r="BL137" s="74"/>
      <c r="BM137" s="74"/>
      <c r="BN137" s="74"/>
      <c r="BO137" s="74"/>
      <c r="BP137" s="74"/>
      <c r="BQ137" s="74"/>
      <c r="BR137" s="120"/>
      <c r="BS137" s="120"/>
      <c r="BT137" s="120"/>
      <c r="BU137" s="120"/>
      <c r="BV137" s="120"/>
      <c r="BW137" s="120"/>
      <c r="BX137" s="69"/>
      <c r="BY137" s="184"/>
      <c r="BZ137" s="184"/>
      <c r="CA137" s="184"/>
      <c r="CB137" s="74"/>
      <c r="CC137" s="184"/>
      <c r="CD137" s="184"/>
      <c r="CE137" s="184"/>
      <c r="CF137" s="184"/>
      <c r="CG137" s="184"/>
      <c r="CH137" s="184"/>
      <c r="CI137" s="184"/>
      <c r="CJ137" s="69"/>
    </row>
    <row r="138" spans="1:88" ht="20.149999999999999" customHeight="1" x14ac:dyDescent="0.55000000000000004">
      <c r="A138" s="71"/>
      <c r="B138" s="110"/>
      <c r="C138" s="111"/>
      <c r="D138" s="111"/>
      <c r="E138" s="111"/>
      <c r="F138" s="92"/>
      <c r="G138" s="92"/>
      <c r="H138" s="92"/>
      <c r="I138" s="92"/>
      <c r="J138" s="112"/>
      <c r="K138" s="112"/>
      <c r="L138" s="112"/>
      <c r="M138" s="112"/>
      <c r="N138" s="112"/>
      <c r="O138" s="112"/>
      <c r="P138" s="112"/>
      <c r="Q138" s="83"/>
      <c r="R138" s="83"/>
      <c r="S138" s="83"/>
      <c r="T138" s="83"/>
      <c r="U138" s="83"/>
      <c r="V138" s="83"/>
      <c r="W138" s="83"/>
      <c r="X138" s="112"/>
      <c r="Y138" s="112"/>
      <c r="Z138" s="112"/>
      <c r="AA138" s="112"/>
      <c r="AB138" s="112"/>
      <c r="AC138" s="112"/>
      <c r="AD138" s="11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71"/>
      <c r="AR138" s="71"/>
      <c r="AS138" s="71"/>
      <c r="AT138" s="69"/>
      <c r="AU138" s="72"/>
      <c r="AV138" s="73"/>
      <c r="AW138" s="73"/>
      <c r="AX138" s="73"/>
      <c r="AY138" s="184"/>
      <c r="AZ138" s="184"/>
      <c r="BA138" s="184"/>
      <c r="BB138" s="184"/>
      <c r="BC138" s="120"/>
      <c r="BD138" s="120"/>
      <c r="BE138" s="120"/>
      <c r="BF138" s="120"/>
      <c r="BG138" s="120"/>
      <c r="BH138" s="120"/>
      <c r="BI138" s="120"/>
      <c r="BJ138" s="74"/>
      <c r="BK138" s="74"/>
      <c r="BL138" s="74"/>
      <c r="BM138" s="74"/>
      <c r="BN138" s="74"/>
      <c r="BO138" s="74"/>
      <c r="BP138" s="74"/>
      <c r="BQ138" s="120"/>
      <c r="BR138" s="120"/>
      <c r="BS138" s="120"/>
      <c r="BT138" s="120"/>
      <c r="BU138" s="120"/>
      <c r="BV138" s="120"/>
      <c r="BW138" s="120"/>
      <c r="BX138" s="184"/>
      <c r="BY138" s="184"/>
      <c r="BZ138" s="184"/>
      <c r="CA138" s="184"/>
      <c r="CB138" s="184"/>
      <c r="CC138" s="184"/>
      <c r="CD138" s="184"/>
      <c r="CE138" s="184"/>
      <c r="CF138" s="184"/>
      <c r="CG138" s="184"/>
      <c r="CH138" s="184"/>
      <c r="CI138" s="184"/>
      <c r="CJ138" s="69"/>
    </row>
    <row r="139" spans="1:88" ht="20.149999999999999" customHeight="1" x14ac:dyDescent="0.55000000000000004">
      <c r="A139" s="71"/>
      <c r="B139" s="110"/>
      <c r="C139" s="111"/>
      <c r="D139" s="111"/>
      <c r="E139" s="111"/>
      <c r="F139" s="71"/>
      <c r="G139" s="92"/>
      <c r="H139" s="92"/>
      <c r="I139" s="92"/>
      <c r="J139" s="83"/>
      <c r="K139" s="112"/>
      <c r="L139" s="112"/>
      <c r="M139" s="112"/>
      <c r="N139" s="112"/>
      <c r="O139" s="112"/>
      <c r="P139" s="112"/>
      <c r="Q139" s="83"/>
      <c r="R139" s="83"/>
      <c r="S139" s="83"/>
      <c r="T139" s="83"/>
      <c r="U139" s="83"/>
      <c r="V139" s="83"/>
      <c r="W139" s="83"/>
      <c r="X139" s="83"/>
      <c r="Y139" s="112"/>
      <c r="Z139" s="112"/>
      <c r="AA139" s="112"/>
      <c r="AB139" s="112"/>
      <c r="AC139" s="112"/>
      <c r="AD139" s="112"/>
      <c r="AE139" s="71"/>
      <c r="AF139" s="92"/>
      <c r="AG139" s="92"/>
      <c r="AH139" s="92"/>
      <c r="AI139" s="83"/>
      <c r="AJ139" s="92"/>
      <c r="AK139" s="92"/>
      <c r="AL139" s="92"/>
      <c r="AM139" s="92"/>
      <c r="AN139" s="92"/>
      <c r="AO139" s="92"/>
      <c r="AP139" s="92"/>
      <c r="AQ139" s="71"/>
      <c r="AR139" s="71"/>
      <c r="AS139" s="71"/>
      <c r="AT139" s="69"/>
      <c r="AU139" s="72"/>
      <c r="AV139" s="73"/>
      <c r="AW139" s="73"/>
      <c r="AX139" s="73"/>
      <c r="AY139" s="69"/>
      <c r="AZ139" s="184"/>
      <c r="BA139" s="184"/>
      <c r="BB139" s="184"/>
      <c r="BC139" s="74"/>
      <c r="BD139" s="120"/>
      <c r="BE139" s="120"/>
      <c r="BF139" s="120"/>
      <c r="BG139" s="120"/>
      <c r="BH139" s="120"/>
      <c r="BI139" s="120"/>
      <c r="BJ139" s="74"/>
      <c r="BK139" s="74"/>
      <c r="BL139" s="74"/>
      <c r="BM139" s="74"/>
      <c r="BN139" s="74"/>
      <c r="BO139" s="74"/>
      <c r="BP139" s="74"/>
      <c r="BQ139" s="74"/>
      <c r="BR139" s="120"/>
      <c r="BS139" s="120"/>
      <c r="BT139" s="120"/>
      <c r="BU139" s="120"/>
      <c r="BV139" s="120"/>
      <c r="BW139" s="120"/>
      <c r="BX139" s="69"/>
      <c r="BY139" s="184"/>
      <c r="BZ139" s="184"/>
      <c r="CA139" s="184"/>
      <c r="CB139" s="74"/>
      <c r="CC139" s="184"/>
      <c r="CD139" s="184"/>
      <c r="CE139" s="184"/>
      <c r="CF139" s="184"/>
      <c r="CG139" s="184"/>
      <c r="CH139" s="184"/>
      <c r="CI139" s="184"/>
      <c r="CJ139" s="69"/>
    </row>
    <row r="140" spans="1:88" ht="20.149999999999999" customHeight="1" x14ac:dyDescent="0.55000000000000004">
      <c r="A140" s="71"/>
      <c r="B140" s="110"/>
      <c r="C140" s="111"/>
      <c r="D140" s="111"/>
      <c r="E140" s="111"/>
      <c r="F140" s="92"/>
      <c r="G140" s="92"/>
      <c r="H140" s="92"/>
      <c r="I140" s="92"/>
      <c r="J140" s="112"/>
      <c r="K140" s="112"/>
      <c r="L140" s="112"/>
      <c r="M140" s="112"/>
      <c r="N140" s="112"/>
      <c r="O140" s="112"/>
      <c r="P140" s="112"/>
      <c r="Q140" s="83"/>
      <c r="R140" s="83"/>
      <c r="S140" s="83"/>
      <c r="T140" s="83"/>
      <c r="U140" s="83"/>
      <c r="V140" s="83"/>
      <c r="W140" s="83"/>
      <c r="X140" s="112"/>
      <c r="Y140" s="112"/>
      <c r="Z140" s="112"/>
      <c r="AA140" s="112"/>
      <c r="AB140" s="112"/>
      <c r="AC140" s="112"/>
      <c r="AD140" s="11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71"/>
      <c r="AR140" s="71"/>
      <c r="AS140" s="71"/>
      <c r="AT140" s="69"/>
      <c r="AU140" s="72"/>
      <c r="AV140" s="73"/>
      <c r="AW140" s="73"/>
      <c r="AX140" s="73"/>
      <c r="AY140" s="184"/>
      <c r="AZ140" s="184"/>
      <c r="BA140" s="184"/>
      <c r="BB140" s="184"/>
      <c r="BC140" s="120"/>
      <c r="BD140" s="120"/>
      <c r="BE140" s="120"/>
      <c r="BF140" s="120"/>
      <c r="BG140" s="120"/>
      <c r="BH140" s="120"/>
      <c r="BI140" s="120"/>
      <c r="BJ140" s="74"/>
      <c r="BK140" s="74"/>
      <c r="BL140" s="74"/>
      <c r="BM140" s="74"/>
      <c r="BN140" s="74"/>
      <c r="BO140" s="74"/>
      <c r="BP140" s="74"/>
      <c r="BQ140" s="120"/>
      <c r="BR140" s="120"/>
      <c r="BS140" s="120"/>
      <c r="BT140" s="120"/>
      <c r="BU140" s="120"/>
      <c r="BV140" s="120"/>
      <c r="BW140" s="120"/>
      <c r="BX140" s="184"/>
      <c r="BY140" s="184"/>
      <c r="BZ140" s="184"/>
      <c r="CA140" s="184"/>
      <c r="CB140" s="184"/>
      <c r="CC140" s="184"/>
      <c r="CD140" s="184"/>
      <c r="CE140" s="184"/>
      <c r="CF140" s="184"/>
      <c r="CG140" s="184"/>
      <c r="CH140" s="184"/>
      <c r="CI140" s="184"/>
      <c r="CJ140" s="69"/>
    </row>
    <row r="141" spans="1:88" ht="20.149999999999999" customHeight="1" x14ac:dyDescent="0.55000000000000004">
      <c r="A141" s="71"/>
      <c r="B141" s="110"/>
      <c r="C141" s="111"/>
      <c r="D141" s="111"/>
      <c r="E141" s="111"/>
      <c r="F141" s="71"/>
      <c r="G141" s="92"/>
      <c r="H141" s="92"/>
      <c r="I141" s="92"/>
      <c r="J141" s="83"/>
      <c r="K141" s="112"/>
      <c r="L141" s="112"/>
      <c r="M141" s="112"/>
      <c r="N141" s="112"/>
      <c r="O141" s="112"/>
      <c r="P141" s="112"/>
      <c r="Q141" s="83"/>
      <c r="R141" s="83"/>
      <c r="S141" s="83"/>
      <c r="T141" s="83"/>
      <c r="U141" s="83"/>
      <c r="V141" s="83"/>
      <c r="W141" s="83"/>
      <c r="X141" s="83"/>
      <c r="Y141" s="112"/>
      <c r="Z141" s="112"/>
      <c r="AA141" s="112"/>
      <c r="AB141" s="112"/>
      <c r="AC141" s="112"/>
      <c r="AD141" s="112"/>
      <c r="AE141" s="71"/>
      <c r="AF141" s="92"/>
      <c r="AG141" s="92"/>
      <c r="AH141" s="92"/>
      <c r="AI141" s="83"/>
      <c r="AJ141" s="92"/>
      <c r="AK141" s="92"/>
      <c r="AL141" s="92"/>
      <c r="AM141" s="92"/>
      <c r="AN141" s="92"/>
      <c r="AO141" s="92"/>
      <c r="AP141" s="92"/>
      <c r="AQ141" s="71"/>
      <c r="AR141" s="71"/>
      <c r="AS141" s="71"/>
      <c r="AT141" s="69"/>
      <c r="AU141" s="72"/>
      <c r="AV141" s="73"/>
      <c r="AW141" s="73"/>
      <c r="AX141" s="73"/>
      <c r="AY141" s="69"/>
      <c r="AZ141" s="184"/>
      <c r="BA141" s="184"/>
      <c r="BB141" s="184"/>
      <c r="BC141" s="74"/>
      <c r="BD141" s="120"/>
      <c r="BE141" s="120"/>
      <c r="BF141" s="120"/>
      <c r="BG141" s="120"/>
      <c r="BH141" s="120"/>
      <c r="BI141" s="120"/>
      <c r="BJ141" s="74"/>
      <c r="BK141" s="74"/>
      <c r="BL141" s="74"/>
      <c r="BM141" s="74"/>
      <c r="BN141" s="74"/>
      <c r="BO141" s="74"/>
      <c r="BP141" s="74"/>
      <c r="BQ141" s="74"/>
      <c r="BR141" s="120"/>
      <c r="BS141" s="120"/>
      <c r="BT141" s="120"/>
      <c r="BU141" s="120"/>
      <c r="BV141" s="120"/>
      <c r="BW141" s="120"/>
      <c r="BX141" s="69"/>
      <c r="BY141" s="184"/>
      <c r="BZ141" s="184"/>
      <c r="CA141" s="184"/>
      <c r="CB141" s="74"/>
      <c r="CC141" s="184"/>
      <c r="CD141" s="184"/>
      <c r="CE141" s="184"/>
      <c r="CF141" s="184"/>
      <c r="CG141" s="184"/>
      <c r="CH141" s="184"/>
      <c r="CI141" s="184"/>
      <c r="CJ141" s="69"/>
    </row>
    <row r="142" spans="1:88" ht="20.149999999999999" customHeight="1" x14ac:dyDescent="0.55000000000000004">
      <c r="A142" s="71"/>
      <c r="B142" s="110"/>
      <c r="C142" s="111"/>
      <c r="D142" s="111"/>
      <c r="E142" s="111"/>
      <c r="F142" s="92"/>
      <c r="G142" s="92"/>
      <c r="H142" s="92"/>
      <c r="I142" s="92"/>
      <c r="J142" s="112"/>
      <c r="K142" s="112"/>
      <c r="L142" s="112"/>
      <c r="M142" s="112"/>
      <c r="N142" s="112"/>
      <c r="O142" s="112"/>
      <c r="P142" s="112"/>
      <c r="Q142" s="83"/>
      <c r="R142" s="83"/>
      <c r="S142" s="83"/>
      <c r="T142" s="83"/>
      <c r="U142" s="83"/>
      <c r="V142" s="83"/>
      <c r="W142" s="83"/>
      <c r="X142" s="112"/>
      <c r="Y142" s="112"/>
      <c r="Z142" s="112"/>
      <c r="AA142" s="112"/>
      <c r="AB142" s="112"/>
      <c r="AC142" s="112"/>
      <c r="AD142" s="11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71"/>
      <c r="AR142" s="71"/>
      <c r="AS142" s="71"/>
      <c r="AT142" s="69"/>
      <c r="AU142" s="72"/>
      <c r="AV142" s="73"/>
      <c r="AW142" s="73"/>
      <c r="AX142" s="73"/>
      <c r="AY142" s="184"/>
      <c r="AZ142" s="184"/>
      <c r="BA142" s="184"/>
      <c r="BB142" s="184"/>
      <c r="BC142" s="120"/>
      <c r="BD142" s="120"/>
      <c r="BE142" s="120"/>
      <c r="BF142" s="120"/>
      <c r="BG142" s="120"/>
      <c r="BH142" s="120"/>
      <c r="BI142" s="120"/>
      <c r="BJ142" s="74"/>
      <c r="BK142" s="74"/>
      <c r="BL142" s="74"/>
      <c r="BM142" s="74"/>
      <c r="BN142" s="74"/>
      <c r="BO142" s="74"/>
      <c r="BP142" s="74"/>
      <c r="BQ142" s="120"/>
      <c r="BR142" s="120"/>
      <c r="BS142" s="120"/>
      <c r="BT142" s="120"/>
      <c r="BU142" s="120"/>
      <c r="BV142" s="120"/>
      <c r="BW142" s="120"/>
      <c r="BX142" s="184"/>
      <c r="BY142" s="184"/>
      <c r="BZ142" s="184"/>
      <c r="CA142" s="184"/>
      <c r="CB142" s="184"/>
      <c r="CC142" s="184"/>
      <c r="CD142" s="184"/>
      <c r="CE142" s="184"/>
      <c r="CF142" s="184"/>
      <c r="CG142" s="184"/>
      <c r="CH142" s="184"/>
      <c r="CI142" s="184"/>
      <c r="CJ142" s="69"/>
    </row>
    <row r="143" spans="1:88" ht="20.149999999999999" customHeight="1" x14ac:dyDescent="0.55000000000000004">
      <c r="A143" s="71"/>
      <c r="B143" s="110"/>
      <c r="C143" s="111"/>
      <c r="D143" s="111"/>
      <c r="E143" s="111"/>
      <c r="F143" s="71"/>
      <c r="G143" s="92"/>
      <c r="H143" s="92"/>
      <c r="I143" s="92"/>
      <c r="J143" s="83"/>
      <c r="K143" s="112"/>
      <c r="L143" s="112"/>
      <c r="M143" s="112"/>
      <c r="N143" s="112"/>
      <c r="O143" s="112"/>
      <c r="P143" s="112"/>
      <c r="Q143" s="83"/>
      <c r="R143" s="83"/>
      <c r="S143" s="83"/>
      <c r="T143" s="83"/>
      <c r="U143" s="83"/>
      <c r="V143" s="83"/>
      <c r="W143" s="83"/>
      <c r="X143" s="83"/>
      <c r="Y143" s="112"/>
      <c r="Z143" s="112"/>
      <c r="AA143" s="112"/>
      <c r="AB143" s="112"/>
      <c r="AC143" s="112"/>
      <c r="AD143" s="112"/>
      <c r="AE143" s="71"/>
      <c r="AF143" s="92"/>
      <c r="AG143" s="92"/>
      <c r="AH143" s="92"/>
      <c r="AI143" s="83"/>
      <c r="AJ143" s="92"/>
      <c r="AK143" s="92"/>
      <c r="AL143" s="92"/>
      <c r="AM143" s="92"/>
      <c r="AN143" s="92"/>
      <c r="AO143" s="92"/>
      <c r="AP143" s="92"/>
      <c r="AQ143" s="71"/>
      <c r="AR143" s="71"/>
      <c r="AS143" s="71"/>
      <c r="AT143" s="69"/>
      <c r="AU143" s="72"/>
      <c r="AV143" s="73"/>
      <c r="AW143" s="73"/>
      <c r="AX143" s="73"/>
      <c r="AY143" s="69"/>
      <c r="AZ143" s="184"/>
      <c r="BA143" s="184"/>
      <c r="BB143" s="184"/>
      <c r="BC143" s="74"/>
      <c r="BD143" s="120"/>
      <c r="BE143" s="120"/>
      <c r="BF143" s="120"/>
      <c r="BG143" s="120"/>
      <c r="BH143" s="120"/>
      <c r="BI143" s="120"/>
      <c r="BJ143" s="74"/>
      <c r="BK143" s="74"/>
      <c r="BL143" s="74"/>
      <c r="BM143" s="74"/>
      <c r="BN143" s="74"/>
      <c r="BO143" s="74"/>
      <c r="BP143" s="74"/>
      <c r="BQ143" s="74"/>
      <c r="BR143" s="120"/>
      <c r="BS143" s="120"/>
      <c r="BT143" s="120"/>
      <c r="BU143" s="120"/>
      <c r="BV143" s="120"/>
      <c r="BW143" s="120"/>
      <c r="BX143" s="69"/>
      <c r="BY143" s="184"/>
      <c r="BZ143" s="184"/>
      <c r="CA143" s="184"/>
      <c r="CB143" s="74"/>
      <c r="CC143" s="184"/>
      <c r="CD143" s="184"/>
      <c r="CE143" s="184"/>
      <c r="CF143" s="184"/>
      <c r="CG143" s="184"/>
      <c r="CH143" s="184"/>
      <c r="CI143" s="184"/>
      <c r="CJ143" s="69"/>
    </row>
    <row r="144" spans="1:88" ht="20.149999999999999" customHeight="1" x14ac:dyDescent="0.55000000000000004">
      <c r="A144" s="71"/>
      <c r="B144" s="110"/>
      <c r="C144" s="111"/>
      <c r="D144" s="111"/>
      <c r="E144" s="111"/>
      <c r="F144" s="92"/>
      <c r="G144" s="92"/>
      <c r="H144" s="92"/>
      <c r="I144" s="92"/>
      <c r="J144" s="112"/>
      <c r="K144" s="112"/>
      <c r="L144" s="112"/>
      <c r="M144" s="112"/>
      <c r="N144" s="112"/>
      <c r="O144" s="112"/>
      <c r="P144" s="112"/>
      <c r="Q144" s="83"/>
      <c r="R144" s="83"/>
      <c r="S144" s="83"/>
      <c r="T144" s="83"/>
      <c r="U144" s="83"/>
      <c r="V144" s="83"/>
      <c r="W144" s="83"/>
      <c r="X144" s="112"/>
      <c r="Y144" s="112"/>
      <c r="Z144" s="112"/>
      <c r="AA144" s="112"/>
      <c r="AB144" s="112"/>
      <c r="AC144" s="112"/>
      <c r="AD144" s="11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71"/>
      <c r="AR144" s="71"/>
      <c r="AS144" s="71"/>
      <c r="AT144" s="69"/>
      <c r="AU144" s="72"/>
      <c r="AV144" s="73"/>
      <c r="AW144" s="73"/>
      <c r="AX144" s="73"/>
      <c r="AY144" s="184"/>
      <c r="AZ144" s="184"/>
      <c r="BA144" s="184"/>
      <c r="BB144" s="184"/>
      <c r="BC144" s="120"/>
      <c r="BD144" s="120"/>
      <c r="BE144" s="120"/>
      <c r="BF144" s="120"/>
      <c r="BG144" s="120"/>
      <c r="BH144" s="120"/>
      <c r="BI144" s="120"/>
      <c r="BJ144" s="74"/>
      <c r="BK144" s="74"/>
      <c r="BL144" s="74"/>
      <c r="BM144" s="74"/>
      <c r="BN144" s="74"/>
      <c r="BO144" s="74"/>
      <c r="BP144" s="74"/>
      <c r="BQ144" s="120"/>
      <c r="BR144" s="120"/>
      <c r="BS144" s="120"/>
      <c r="BT144" s="120"/>
      <c r="BU144" s="120"/>
      <c r="BV144" s="120"/>
      <c r="BW144" s="120"/>
      <c r="BX144" s="184"/>
      <c r="BY144" s="184"/>
      <c r="BZ144" s="184"/>
      <c r="CA144" s="184"/>
      <c r="CB144" s="184"/>
      <c r="CC144" s="184"/>
      <c r="CD144" s="184"/>
      <c r="CE144" s="184"/>
      <c r="CF144" s="184"/>
      <c r="CG144" s="184"/>
      <c r="CH144" s="184"/>
      <c r="CI144" s="184"/>
      <c r="CJ144" s="69"/>
    </row>
    <row r="145" spans="1:88" ht="20.149999999999999" customHeight="1" x14ac:dyDescent="0.55000000000000004">
      <c r="A145" s="71"/>
      <c r="B145" s="110"/>
      <c r="C145" s="111"/>
      <c r="D145" s="111"/>
      <c r="E145" s="111"/>
      <c r="F145" s="71"/>
      <c r="G145" s="92"/>
      <c r="H145" s="92"/>
      <c r="I145" s="92"/>
      <c r="J145" s="83"/>
      <c r="K145" s="112"/>
      <c r="L145" s="112"/>
      <c r="M145" s="112"/>
      <c r="N145" s="112"/>
      <c r="O145" s="112"/>
      <c r="P145" s="112"/>
      <c r="Q145" s="83"/>
      <c r="R145" s="83"/>
      <c r="S145" s="83"/>
      <c r="T145" s="83"/>
      <c r="U145" s="83"/>
      <c r="V145" s="83"/>
      <c r="W145" s="83"/>
      <c r="X145" s="83"/>
      <c r="Y145" s="112"/>
      <c r="Z145" s="112"/>
      <c r="AA145" s="112"/>
      <c r="AB145" s="112"/>
      <c r="AC145" s="112"/>
      <c r="AD145" s="112"/>
      <c r="AE145" s="71"/>
      <c r="AF145" s="92"/>
      <c r="AG145" s="92"/>
      <c r="AH145" s="92"/>
      <c r="AI145" s="83"/>
      <c r="AJ145" s="92"/>
      <c r="AK145" s="92"/>
      <c r="AL145" s="92"/>
      <c r="AM145" s="92"/>
      <c r="AN145" s="92"/>
      <c r="AO145" s="92"/>
      <c r="AP145" s="92"/>
      <c r="AQ145" s="71"/>
      <c r="AR145" s="71"/>
      <c r="AS145" s="71"/>
      <c r="AT145" s="69"/>
      <c r="AU145" s="72"/>
      <c r="AV145" s="73"/>
      <c r="AW145" s="73"/>
      <c r="AX145" s="73"/>
      <c r="AY145" s="69"/>
      <c r="AZ145" s="184"/>
      <c r="BA145" s="184"/>
      <c r="BB145" s="184"/>
      <c r="BC145" s="74"/>
      <c r="BD145" s="120"/>
      <c r="BE145" s="120"/>
      <c r="BF145" s="120"/>
      <c r="BG145" s="120"/>
      <c r="BH145" s="120"/>
      <c r="BI145" s="120"/>
      <c r="BJ145" s="74"/>
      <c r="BK145" s="74"/>
      <c r="BL145" s="74"/>
      <c r="BM145" s="74"/>
      <c r="BN145" s="74"/>
      <c r="BO145" s="74"/>
      <c r="BP145" s="74"/>
      <c r="BQ145" s="74"/>
      <c r="BR145" s="120"/>
      <c r="BS145" s="120"/>
      <c r="BT145" s="120"/>
      <c r="BU145" s="120"/>
      <c r="BV145" s="120"/>
      <c r="BW145" s="120"/>
      <c r="BX145" s="69"/>
      <c r="BY145" s="184"/>
      <c r="BZ145" s="184"/>
      <c r="CA145" s="184"/>
      <c r="CB145" s="74"/>
      <c r="CC145" s="184"/>
      <c r="CD145" s="184"/>
      <c r="CE145" s="184"/>
      <c r="CF145" s="184"/>
      <c r="CG145" s="184"/>
      <c r="CH145" s="184"/>
      <c r="CI145" s="184"/>
      <c r="CJ145" s="69"/>
    </row>
    <row r="146" spans="1:88" ht="20.149999999999999" customHeight="1" x14ac:dyDescent="0.55000000000000004">
      <c r="A146" s="71"/>
      <c r="B146" s="110"/>
      <c r="C146" s="111"/>
      <c r="D146" s="111"/>
      <c r="E146" s="111"/>
      <c r="F146" s="92"/>
      <c r="G146" s="92"/>
      <c r="H146" s="92"/>
      <c r="I146" s="92"/>
      <c r="J146" s="112"/>
      <c r="K146" s="112"/>
      <c r="L146" s="112"/>
      <c r="M146" s="112"/>
      <c r="N146" s="112"/>
      <c r="O146" s="112"/>
      <c r="P146" s="112"/>
      <c r="Q146" s="83"/>
      <c r="R146" s="83"/>
      <c r="S146" s="83"/>
      <c r="T146" s="83"/>
      <c r="U146" s="83"/>
      <c r="V146" s="83"/>
      <c r="W146" s="83"/>
      <c r="X146" s="112"/>
      <c r="Y146" s="112"/>
      <c r="Z146" s="112"/>
      <c r="AA146" s="112"/>
      <c r="AB146" s="112"/>
      <c r="AC146" s="112"/>
      <c r="AD146" s="11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71"/>
      <c r="AR146" s="71"/>
      <c r="AS146" s="71"/>
      <c r="AT146" s="69"/>
      <c r="AU146" s="72"/>
      <c r="AV146" s="73"/>
      <c r="AW146" s="73"/>
      <c r="AX146" s="73"/>
      <c r="AY146" s="184"/>
      <c r="AZ146" s="184"/>
      <c r="BA146" s="184"/>
      <c r="BB146" s="184"/>
      <c r="BC146" s="120"/>
      <c r="BD146" s="120"/>
      <c r="BE146" s="120"/>
      <c r="BF146" s="120"/>
      <c r="BG146" s="120"/>
      <c r="BH146" s="120"/>
      <c r="BI146" s="120"/>
      <c r="BJ146" s="74"/>
      <c r="BK146" s="74"/>
      <c r="BL146" s="74"/>
      <c r="BM146" s="74"/>
      <c r="BN146" s="74"/>
      <c r="BO146" s="74"/>
      <c r="BP146" s="74"/>
      <c r="BQ146" s="120"/>
      <c r="BR146" s="120"/>
      <c r="BS146" s="120"/>
      <c r="BT146" s="120"/>
      <c r="BU146" s="120"/>
      <c r="BV146" s="120"/>
      <c r="BW146" s="120"/>
      <c r="BX146" s="184"/>
      <c r="BY146" s="184"/>
      <c r="BZ146" s="184"/>
      <c r="CA146" s="184"/>
      <c r="CB146" s="184"/>
      <c r="CC146" s="184"/>
      <c r="CD146" s="184"/>
      <c r="CE146" s="184"/>
      <c r="CF146" s="184"/>
      <c r="CG146" s="184"/>
      <c r="CH146" s="184"/>
      <c r="CI146" s="184"/>
      <c r="CJ146" s="69"/>
    </row>
    <row r="147" spans="1:88" ht="20.149999999999999" customHeight="1" x14ac:dyDescent="0.55000000000000004">
      <c r="A147" s="71"/>
      <c r="B147" s="110"/>
      <c r="C147" s="111"/>
      <c r="D147" s="111"/>
      <c r="E147" s="111"/>
      <c r="F147" s="71"/>
      <c r="G147" s="92"/>
      <c r="H147" s="92"/>
      <c r="I147" s="92"/>
      <c r="J147" s="83"/>
      <c r="K147" s="112"/>
      <c r="L147" s="112"/>
      <c r="M147" s="112"/>
      <c r="N147" s="112"/>
      <c r="O147" s="112"/>
      <c r="P147" s="112"/>
      <c r="Q147" s="83"/>
      <c r="R147" s="83"/>
      <c r="S147" s="83"/>
      <c r="T147" s="83"/>
      <c r="U147" s="83"/>
      <c r="V147" s="83"/>
      <c r="W147" s="83"/>
      <c r="X147" s="83"/>
      <c r="Y147" s="112"/>
      <c r="Z147" s="112"/>
      <c r="AA147" s="112"/>
      <c r="AB147" s="112"/>
      <c r="AC147" s="112"/>
      <c r="AD147" s="112"/>
      <c r="AE147" s="71"/>
      <c r="AF147" s="92"/>
      <c r="AG147" s="92"/>
      <c r="AH147" s="92"/>
      <c r="AI147" s="83"/>
      <c r="AJ147" s="92"/>
      <c r="AK147" s="92"/>
      <c r="AL147" s="92"/>
      <c r="AM147" s="92"/>
      <c r="AN147" s="92"/>
      <c r="AO147" s="92"/>
      <c r="AP147" s="92"/>
      <c r="AQ147" s="71"/>
      <c r="AR147" s="71"/>
      <c r="AS147" s="71"/>
      <c r="AT147" s="69"/>
      <c r="AU147" s="72"/>
      <c r="AV147" s="73"/>
      <c r="AW147" s="73"/>
      <c r="AX147" s="73"/>
      <c r="AY147" s="69"/>
      <c r="AZ147" s="184"/>
      <c r="BA147" s="184"/>
      <c r="BB147" s="184"/>
      <c r="BC147" s="74"/>
      <c r="BD147" s="120"/>
      <c r="BE147" s="120"/>
      <c r="BF147" s="120"/>
      <c r="BG147" s="120"/>
      <c r="BH147" s="120"/>
      <c r="BI147" s="120"/>
      <c r="BJ147" s="74"/>
      <c r="BK147" s="74"/>
      <c r="BL147" s="74"/>
      <c r="BM147" s="74"/>
      <c r="BN147" s="74"/>
      <c r="BO147" s="74"/>
      <c r="BP147" s="74"/>
      <c r="BQ147" s="74"/>
      <c r="BR147" s="120"/>
      <c r="BS147" s="120"/>
      <c r="BT147" s="120"/>
      <c r="BU147" s="120"/>
      <c r="BV147" s="120"/>
      <c r="BW147" s="120"/>
      <c r="BX147" s="69"/>
      <c r="BY147" s="184"/>
      <c r="BZ147" s="184"/>
      <c r="CA147" s="184"/>
      <c r="CB147" s="74"/>
      <c r="CC147" s="184"/>
      <c r="CD147" s="184"/>
      <c r="CE147" s="184"/>
      <c r="CF147" s="184"/>
      <c r="CG147" s="184"/>
      <c r="CH147" s="184"/>
      <c r="CI147" s="184"/>
      <c r="CJ147" s="69"/>
    </row>
    <row r="148" spans="1:88" ht="20.149999999999999" customHeight="1" x14ac:dyDescent="0.55000000000000004">
      <c r="A148" s="71"/>
      <c r="B148" s="110"/>
      <c r="C148" s="111"/>
      <c r="D148" s="111"/>
      <c r="E148" s="111"/>
      <c r="F148" s="92"/>
      <c r="G148" s="92"/>
      <c r="H148" s="92"/>
      <c r="I148" s="92"/>
      <c r="J148" s="112"/>
      <c r="K148" s="112"/>
      <c r="L148" s="112"/>
      <c r="M148" s="112"/>
      <c r="N148" s="112"/>
      <c r="O148" s="112"/>
      <c r="P148" s="112"/>
      <c r="Q148" s="83"/>
      <c r="R148" s="83"/>
      <c r="S148" s="83"/>
      <c r="T148" s="83"/>
      <c r="U148" s="83"/>
      <c r="V148" s="83"/>
      <c r="W148" s="83"/>
      <c r="X148" s="112"/>
      <c r="Y148" s="112"/>
      <c r="Z148" s="112"/>
      <c r="AA148" s="112"/>
      <c r="AB148" s="112"/>
      <c r="AC148" s="112"/>
      <c r="AD148" s="11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71"/>
      <c r="AR148" s="71"/>
      <c r="AS148" s="71"/>
      <c r="AT148" s="69"/>
      <c r="AU148" s="72"/>
      <c r="AV148" s="73"/>
      <c r="AW148" s="73"/>
      <c r="AX148" s="73"/>
      <c r="AY148" s="184"/>
      <c r="AZ148" s="184"/>
      <c r="BA148" s="184"/>
      <c r="BB148" s="184"/>
      <c r="BC148" s="120"/>
      <c r="BD148" s="120"/>
      <c r="BE148" s="120"/>
      <c r="BF148" s="120"/>
      <c r="BG148" s="120"/>
      <c r="BH148" s="120"/>
      <c r="BI148" s="120"/>
      <c r="BJ148" s="74"/>
      <c r="BK148" s="74"/>
      <c r="BL148" s="74"/>
      <c r="BM148" s="74"/>
      <c r="BN148" s="74"/>
      <c r="BO148" s="74"/>
      <c r="BP148" s="74"/>
      <c r="BQ148" s="120"/>
      <c r="BR148" s="120"/>
      <c r="BS148" s="120"/>
      <c r="BT148" s="120"/>
      <c r="BU148" s="120"/>
      <c r="BV148" s="120"/>
      <c r="BW148" s="120"/>
      <c r="BX148" s="184"/>
      <c r="BY148" s="184"/>
      <c r="BZ148" s="184"/>
      <c r="CA148" s="184"/>
      <c r="CB148" s="184"/>
      <c r="CC148" s="184"/>
      <c r="CD148" s="184"/>
      <c r="CE148" s="184"/>
      <c r="CF148" s="184"/>
      <c r="CG148" s="184"/>
      <c r="CH148" s="184"/>
      <c r="CI148" s="184"/>
      <c r="CJ148" s="69"/>
    </row>
    <row r="149" spans="1:88" ht="20.149999999999999" customHeight="1" x14ac:dyDescent="0.55000000000000004">
      <c r="A149" s="71"/>
      <c r="B149" s="110"/>
      <c r="C149" s="111"/>
      <c r="D149" s="111"/>
      <c r="E149" s="111"/>
      <c r="F149" s="71"/>
      <c r="G149" s="92"/>
      <c r="H149" s="92"/>
      <c r="I149" s="92"/>
      <c r="J149" s="83"/>
      <c r="K149" s="112"/>
      <c r="L149" s="112"/>
      <c r="M149" s="112"/>
      <c r="N149" s="112"/>
      <c r="O149" s="112"/>
      <c r="P149" s="112"/>
      <c r="Q149" s="83"/>
      <c r="R149" s="83"/>
      <c r="S149" s="83"/>
      <c r="T149" s="83"/>
      <c r="U149" s="83"/>
      <c r="V149" s="83"/>
      <c r="W149" s="83"/>
      <c r="X149" s="83"/>
      <c r="Y149" s="112"/>
      <c r="Z149" s="112"/>
      <c r="AA149" s="112"/>
      <c r="AB149" s="112"/>
      <c r="AC149" s="112"/>
      <c r="AD149" s="112"/>
      <c r="AE149" s="71"/>
      <c r="AF149" s="92"/>
      <c r="AG149" s="92"/>
      <c r="AH149" s="92"/>
      <c r="AI149" s="83"/>
      <c r="AJ149" s="92"/>
      <c r="AK149" s="92"/>
      <c r="AL149" s="92"/>
      <c r="AM149" s="92"/>
      <c r="AN149" s="92"/>
      <c r="AO149" s="92"/>
      <c r="AP149" s="92"/>
      <c r="AQ149" s="71"/>
      <c r="AR149" s="71"/>
      <c r="AS149" s="71"/>
      <c r="AT149" s="69"/>
      <c r="AU149" s="72"/>
      <c r="AV149" s="73"/>
      <c r="AW149" s="73"/>
      <c r="AX149" s="73"/>
      <c r="AY149" s="69"/>
      <c r="AZ149" s="184"/>
      <c r="BA149" s="184"/>
      <c r="BB149" s="184"/>
      <c r="BC149" s="74"/>
      <c r="BD149" s="120"/>
      <c r="BE149" s="120"/>
      <c r="BF149" s="120"/>
      <c r="BG149" s="120"/>
      <c r="BH149" s="120"/>
      <c r="BI149" s="120"/>
      <c r="BJ149" s="74"/>
      <c r="BK149" s="74"/>
      <c r="BL149" s="74"/>
      <c r="BM149" s="74"/>
      <c r="BN149" s="74"/>
      <c r="BO149" s="74"/>
      <c r="BP149" s="74"/>
      <c r="BQ149" s="74"/>
      <c r="BR149" s="120"/>
      <c r="BS149" s="120"/>
      <c r="BT149" s="120"/>
      <c r="BU149" s="120"/>
      <c r="BV149" s="120"/>
      <c r="BW149" s="120"/>
      <c r="BX149" s="69"/>
      <c r="BY149" s="184"/>
      <c r="BZ149" s="184"/>
      <c r="CA149" s="184"/>
      <c r="CB149" s="74"/>
      <c r="CC149" s="184"/>
      <c r="CD149" s="184"/>
      <c r="CE149" s="184"/>
      <c r="CF149" s="184"/>
      <c r="CG149" s="184"/>
      <c r="CH149" s="184"/>
      <c r="CI149" s="184"/>
      <c r="CJ149" s="69"/>
    </row>
    <row r="150" spans="1:88" ht="20.149999999999999" customHeight="1" x14ac:dyDescent="0.55000000000000004">
      <c r="A150" s="71"/>
      <c r="B150" s="110"/>
      <c r="C150" s="111"/>
      <c r="D150" s="111"/>
      <c r="E150" s="111"/>
      <c r="F150" s="92"/>
      <c r="G150" s="92"/>
      <c r="H150" s="92"/>
      <c r="I150" s="92"/>
      <c r="J150" s="112"/>
      <c r="K150" s="112"/>
      <c r="L150" s="112"/>
      <c r="M150" s="112"/>
      <c r="N150" s="112"/>
      <c r="O150" s="112"/>
      <c r="P150" s="112"/>
      <c r="Q150" s="83"/>
      <c r="R150" s="83"/>
      <c r="S150" s="83"/>
      <c r="T150" s="83"/>
      <c r="U150" s="83"/>
      <c r="V150" s="83"/>
      <c r="W150" s="83"/>
      <c r="X150" s="112"/>
      <c r="Y150" s="112"/>
      <c r="Z150" s="112"/>
      <c r="AA150" s="112"/>
      <c r="AB150" s="112"/>
      <c r="AC150" s="112"/>
      <c r="AD150" s="11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71"/>
      <c r="AR150" s="71"/>
      <c r="AS150" s="71"/>
      <c r="AT150" s="69"/>
      <c r="AU150" s="72"/>
      <c r="AV150" s="73"/>
      <c r="AW150" s="73"/>
      <c r="AX150" s="73"/>
      <c r="AY150" s="184"/>
      <c r="AZ150" s="184"/>
      <c r="BA150" s="184"/>
      <c r="BB150" s="184"/>
      <c r="BC150" s="120"/>
      <c r="BD150" s="120"/>
      <c r="BE150" s="120"/>
      <c r="BF150" s="120"/>
      <c r="BG150" s="120"/>
      <c r="BH150" s="120"/>
      <c r="BI150" s="120"/>
      <c r="BJ150" s="74"/>
      <c r="BK150" s="74"/>
      <c r="BL150" s="74"/>
      <c r="BM150" s="74"/>
      <c r="BN150" s="74"/>
      <c r="BO150" s="74"/>
      <c r="BP150" s="74"/>
      <c r="BQ150" s="120"/>
      <c r="BR150" s="120"/>
      <c r="BS150" s="120"/>
      <c r="BT150" s="120"/>
      <c r="BU150" s="120"/>
      <c r="BV150" s="120"/>
      <c r="BW150" s="120"/>
      <c r="BX150" s="184"/>
      <c r="BY150" s="184"/>
      <c r="BZ150" s="184"/>
      <c r="CA150" s="184"/>
      <c r="CB150" s="184"/>
      <c r="CC150" s="184"/>
      <c r="CD150" s="184"/>
      <c r="CE150" s="184"/>
      <c r="CF150" s="184"/>
      <c r="CG150" s="184"/>
      <c r="CH150" s="184"/>
      <c r="CI150" s="184"/>
      <c r="CJ150" s="69"/>
    </row>
    <row r="151" spans="1:88" s="67" customFormat="1" ht="15.75" customHeight="1" x14ac:dyDescent="0.55000000000000004">
      <c r="A151" s="71"/>
      <c r="B151" s="110"/>
      <c r="C151" s="111"/>
      <c r="D151" s="111"/>
      <c r="E151" s="111"/>
      <c r="F151" s="110"/>
      <c r="G151" s="110"/>
      <c r="H151" s="110"/>
      <c r="I151" s="110"/>
      <c r="J151" s="110"/>
      <c r="K151" s="83"/>
      <c r="L151" s="83"/>
      <c r="M151" s="71"/>
      <c r="N151" s="84"/>
      <c r="O151" s="71"/>
      <c r="P151" s="83"/>
      <c r="Q151" s="83"/>
      <c r="R151" s="110"/>
      <c r="S151" s="110"/>
      <c r="T151" s="110"/>
      <c r="U151" s="110"/>
      <c r="V151" s="110"/>
      <c r="W151" s="113"/>
      <c r="X151" s="113"/>
      <c r="Y151" s="113"/>
      <c r="Z151" s="113"/>
      <c r="AA151" s="113"/>
      <c r="AB151" s="113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2"/>
      <c r="AV151" s="73"/>
      <c r="AW151" s="73"/>
      <c r="AX151" s="73"/>
      <c r="AY151" s="72"/>
      <c r="AZ151" s="72"/>
      <c r="BA151" s="72"/>
      <c r="BB151" s="72"/>
      <c r="BC151" s="72"/>
      <c r="BD151" s="74"/>
      <c r="BE151" s="74"/>
      <c r="BF151" s="75"/>
      <c r="BG151" s="76"/>
      <c r="BH151" s="75"/>
      <c r="BI151" s="74"/>
      <c r="BJ151" s="74"/>
      <c r="BK151" s="72"/>
      <c r="BL151" s="72"/>
      <c r="BM151" s="72"/>
      <c r="BN151" s="72"/>
      <c r="BO151" s="72"/>
      <c r="BP151" s="79"/>
      <c r="BQ151" s="79"/>
      <c r="BR151" s="79"/>
      <c r="BS151" s="79"/>
      <c r="BT151" s="79"/>
      <c r="BU151" s="79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</row>
    <row r="152" spans="1:88" ht="20.25" customHeight="1" x14ac:dyDescent="0.55000000000000004">
      <c r="A152" s="71"/>
      <c r="B152" s="71"/>
      <c r="C152" s="71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83"/>
      <c r="S152" s="83"/>
      <c r="T152" s="83"/>
      <c r="U152" s="83"/>
      <c r="V152" s="83"/>
      <c r="W152" s="83"/>
      <c r="X152" s="83"/>
      <c r="Y152" s="83"/>
      <c r="Z152" s="83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71"/>
      <c r="AO152" s="71"/>
      <c r="AP152" s="71"/>
      <c r="AQ152" s="71"/>
      <c r="AR152" s="71"/>
      <c r="AS152" s="71"/>
      <c r="AT152" s="69"/>
      <c r="AU152" s="69"/>
      <c r="AV152" s="69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2"/>
      <c r="BL152" s="122"/>
      <c r="BM152" s="122"/>
      <c r="BN152" s="122"/>
      <c r="BO152" s="122"/>
      <c r="BP152" s="122"/>
      <c r="BQ152" s="122"/>
      <c r="BR152" s="122"/>
      <c r="BS152" s="122"/>
      <c r="BT152" s="123"/>
      <c r="BU152" s="123"/>
      <c r="BV152" s="123"/>
      <c r="BW152" s="123"/>
      <c r="BX152" s="123"/>
      <c r="BY152" s="123"/>
      <c r="BZ152" s="123"/>
      <c r="CA152" s="123"/>
      <c r="CB152" s="123"/>
      <c r="CC152" s="123"/>
      <c r="CD152" s="123"/>
      <c r="CE152" s="123"/>
      <c r="CF152" s="123"/>
      <c r="CG152" s="69"/>
      <c r="CH152" s="69"/>
      <c r="CI152" s="69"/>
      <c r="CJ152" s="69"/>
    </row>
    <row r="153" spans="1:88" ht="30" customHeight="1" x14ac:dyDescent="0.55000000000000004">
      <c r="A153" s="71"/>
      <c r="B153" s="71"/>
      <c r="C153" s="71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83"/>
      <c r="S153" s="83"/>
      <c r="T153" s="83"/>
      <c r="U153" s="83"/>
      <c r="V153" s="83"/>
      <c r="W153" s="83"/>
      <c r="X153" s="83"/>
      <c r="Y153" s="83"/>
      <c r="Z153" s="83"/>
      <c r="AA153" s="114"/>
      <c r="AB153" s="114"/>
      <c r="AC153" s="114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71"/>
      <c r="AO153" s="71"/>
      <c r="AP153" s="71"/>
      <c r="AQ153" s="71"/>
      <c r="AR153" s="71"/>
      <c r="AS153" s="71"/>
      <c r="AT153" s="69"/>
      <c r="AU153" s="69"/>
      <c r="AV153" s="69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2"/>
      <c r="BL153" s="122"/>
      <c r="BM153" s="122"/>
      <c r="BN153" s="122"/>
      <c r="BO153" s="122"/>
      <c r="BP153" s="122"/>
      <c r="BQ153" s="122"/>
      <c r="BR153" s="122"/>
      <c r="BS153" s="122"/>
      <c r="BT153" s="124"/>
      <c r="BU153" s="124"/>
      <c r="BV153" s="124"/>
      <c r="BW153" s="125"/>
      <c r="BX153" s="125"/>
      <c r="BY153" s="125"/>
      <c r="BZ153" s="125"/>
      <c r="CA153" s="125"/>
      <c r="CB153" s="125"/>
      <c r="CC153" s="125"/>
      <c r="CD153" s="125"/>
      <c r="CE153" s="125"/>
      <c r="CF153" s="125"/>
      <c r="CG153" s="69"/>
      <c r="CH153" s="69"/>
      <c r="CI153" s="69"/>
      <c r="CJ153" s="69"/>
    </row>
    <row r="154" spans="1:88" ht="30" customHeight="1" x14ac:dyDescent="0.55000000000000004">
      <c r="A154" s="71"/>
      <c r="B154" s="71"/>
      <c r="C154" s="71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83"/>
      <c r="S154" s="83"/>
      <c r="T154" s="83"/>
      <c r="U154" s="83"/>
      <c r="V154" s="83"/>
      <c r="W154" s="83"/>
      <c r="X154" s="83"/>
      <c r="Y154" s="83"/>
      <c r="Z154" s="83"/>
      <c r="AA154" s="84"/>
      <c r="AB154" s="84"/>
      <c r="AC154" s="84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71"/>
      <c r="AO154" s="71"/>
      <c r="AP154" s="71"/>
      <c r="AQ154" s="71"/>
      <c r="AR154" s="71"/>
      <c r="AS154" s="71"/>
      <c r="AT154" s="69"/>
      <c r="AU154" s="69"/>
      <c r="AV154" s="69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2"/>
      <c r="BL154" s="122"/>
      <c r="BM154" s="122"/>
      <c r="BN154" s="122"/>
      <c r="BO154" s="122"/>
      <c r="BP154" s="122"/>
      <c r="BQ154" s="122"/>
      <c r="BR154" s="122"/>
      <c r="BS154" s="122"/>
      <c r="BT154" s="123"/>
      <c r="BU154" s="123"/>
      <c r="BV154" s="123"/>
      <c r="BW154" s="126"/>
      <c r="BX154" s="126"/>
      <c r="BY154" s="126"/>
      <c r="BZ154" s="126"/>
      <c r="CA154" s="126"/>
      <c r="CB154" s="126"/>
      <c r="CC154" s="126"/>
      <c r="CD154" s="126"/>
      <c r="CE154" s="126"/>
      <c r="CF154" s="126"/>
      <c r="CG154" s="69"/>
      <c r="CH154" s="69"/>
      <c r="CI154" s="69"/>
      <c r="CJ154" s="69"/>
    </row>
    <row r="155" spans="1:88" ht="30" customHeight="1" x14ac:dyDescent="0.55000000000000004">
      <c r="A155" s="71"/>
      <c r="B155" s="71"/>
      <c r="C155" s="71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83"/>
      <c r="S155" s="83"/>
      <c r="T155" s="83"/>
      <c r="U155" s="83"/>
      <c r="V155" s="83"/>
      <c r="W155" s="83"/>
      <c r="X155" s="83"/>
      <c r="Y155" s="83"/>
      <c r="Z155" s="83"/>
      <c r="AA155" s="84"/>
      <c r="AB155" s="84"/>
      <c r="AC155" s="84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71"/>
      <c r="AO155" s="71"/>
      <c r="AP155" s="71"/>
      <c r="AQ155" s="71"/>
      <c r="AR155" s="71"/>
      <c r="AS155" s="71"/>
      <c r="AT155" s="69"/>
      <c r="AU155" s="69"/>
      <c r="AV155" s="69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2"/>
      <c r="BL155" s="122"/>
      <c r="BM155" s="122"/>
      <c r="BN155" s="122"/>
      <c r="BO155" s="122"/>
      <c r="BP155" s="122"/>
      <c r="BQ155" s="122"/>
      <c r="BR155" s="122"/>
      <c r="BS155" s="122"/>
      <c r="BT155" s="123"/>
      <c r="BU155" s="123"/>
      <c r="BV155" s="123"/>
      <c r="BW155" s="126"/>
      <c r="BX155" s="126"/>
      <c r="BY155" s="126"/>
      <c r="BZ155" s="126"/>
      <c r="CA155" s="126"/>
      <c r="CB155" s="126"/>
      <c r="CC155" s="126"/>
      <c r="CD155" s="126"/>
      <c r="CE155" s="126"/>
      <c r="CF155" s="126"/>
      <c r="CG155" s="69"/>
      <c r="CH155" s="69"/>
      <c r="CI155" s="69"/>
      <c r="CJ155" s="69"/>
    </row>
  </sheetData>
  <mergeCells count="1072">
    <mergeCell ref="C3:F3"/>
    <mergeCell ref="G3:O3"/>
    <mergeCell ref="P3:S3"/>
    <mergeCell ref="T3:AB3"/>
    <mergeCell ref="AC3:AF3"/>
    <mergeCell ref="AG3:AL3"/>
    <mergeCell ref="AM3:AO3"/>
    <mergeCell ref="AV3:AY3"/>
    <mergeCell ref="AZ3:BH3"/>
    <mergeCell ref="BI3:BL3"/>
    <mergeCell ref="BM3:BU3"/>
    <mergeCell ref="BV3:BY3"/>
    <mergeCell ref="BZ3:CE3"/>
    <mergeCell ref="CF3:CH3"/>
    <mergeCell ref="C5:D5"/>
    <mergeCell ref="E5:N5"/>
    <mergeCell ref="Q5:R5"/>
    <mergeCell ref="S5:AB5"/>
    <mergeCell ref="AE5:AF5"/>
    <mergeCell ref="AG5:AP5"/>
    <mergeCell ref="AV5:AW5"/>
    <mergeCell ref="AX5:BG5"/>
    <mergeCell ref="BJ5:BK5"/>
    <mergeCell ref="BL5:BU5"/>
    <mergeCell ref="BX5:BY5"/>
    <mergeCell ref="BZ5:CI5"/>
    <mergeCell ref="C6:D6"/>
    <mergeCell ref="E6:N6"/>
    <mergeCell ref="Q6:R6"/>
    <mergeCell ref="S6:AB6"/>
    <mergeCell ref="AE6:AF6"/>
    <mergeCell ref="AG6:AP6"/>
    <mergeCell ref="AV6:AW6"/>
    <mergeCell ref="AX6:BG6"/>
    <mergeCell ref="BJ6:BK6"/>
    <mergeCell ref="BL6:BU6"/>
    <mergeCell ref="BX6:BY6"/>
    <mergeCell ref="BZ6:CI6"/>
    <mergeCell ref="C7:D7"/>
    <mergeCell ref="E7:N7"/>
    <mergeCell ref="Q7:R7"/>
    <mergeCell ref="S7:AB7"/>
    <mergeCell ref="AE7:AF7"/>
    <mergeCell ref="AG7:AP7"/>
    <mergeCell ref="AV7:AW7"/>
    <mergeCell ref="AX7:BG7"/>
    <mergeCell ref="BJ7:BK7"/>
    <mergeCell ref="BL7:BU7"/>
    <mergeCell ref="BX7:BY7"/>
    <mergeCell ref="BZ7:CI7"/>
    <mergeCell ref="C8:D8"/>
    <mergeCell ref="E8:N8"/>
    <mergeCell ref="Q8:R8"/>
    <mergeCell ref="S8:AB8"/>
    <mergeCell ref="AE8:AF8"/>
    <mergeCell ref="AG8:AP8"/>
    <mergeCell ref="AV8:AW8"/>
    <mergeCell ref="AX8:BG8"/>
    <mergeCell ref="BJ8:BK8"/>
    <mergeCell ref="BL8:BU8"/>
    <mergeCell ref="BX8:BY8"/>
    <mergeCell ref="BZ8:CI8"/>
    <mergeCell ref="C9:D9"/>
    <mergeCell ref="E9:N9"/>
    <mergeCell ref="Q9:R9"/>
    <mergeCell ref="S9:AB9"/>
    <mergeCell ref="AE9:AF9"/>
    <mergeCell ref="AG9:AP9"/>
    <mergeCell ref="AV9:AW9"/>
    <mergeCell ref="AX9:BG9"/>
    <mergeCell ref="BJ9:BK9"/>
    <mergeCell ref="BL9:BU9"/>
    <mergeCell ref="BX9:BY9"/>
    <mergeCell ref="BZ9:CI9"/>
    <mergeCell ref="C10:D10"/>
    <mergeCell ref="E10:N10"/>
    <mergeCell ref="Q10:R10"/>
    <mergeCell ref="S10:AB10"/>
    <mergeCell ref="AE10:AF10"/>
    <mergeCell ref="AG10:AP10"/>
    <mergeCell ref="AV10:AW10"/>
    <mergeCell ref="AX10:BG10"/>
    <mergeCell ref="BJ10:BK10"/>
    <mergeCell ref="BL10:BU10"/>
    <mergeCell ref="BX10:BY10"/>
    <mergeCell ref="BZ10:CI10"/>
    <mergeCell ref="C12:E12"/>
    <mergeCell ref="F12:I12"/>
    <mergeCell ref="J12:P12"/>
    <mergeCell ref="Q12:W12"/>
    <mergeCell ref="X12:AD12"/>
    <mergeCell ref="AE12:AH12"/>
    <mergeCell ref="AI12:AP12"/>
    <mergeCell ref="AV12:AX12"/>
    <mergeCell ref="AY12:BB12"/>
    <mergeCell ref="BC12:BI12"/>
    <mergeCell ref="BJ12:BP12"/>
    <mergeCell ref="BQ12:BW12"/>
    <mergeCell ref="BX12:CA12"/>
    <mergeCell ref="CB12:CI12"/>
    <mergeCell ref="D28:I28"/>
    <mergeCell ref="J28:Q28"/>
    <mergeCell ref="R28:Z28"/>
    <mergeCell ref="AA28:AC28"/>
    <mergeCell ref="AD28:AM28"/>
    <mergeCell ref="AW28:BB28"/>
    <mergeCell ref="BC28:BJ28"/>
    <mergeCell ref="BK28:BS28"/>
    <mergeCell ref="BT28:BV28"/>
    <mergeCell ref="BW28:CF28"/>
    <mergeCell ref="D29:I29"/>
    <mergeCell ref="J29:Q29"/>
    <mergeCell ref="R29:Z29"/>
    <mergeCell ref="AA29:AC29"/>
    <mergeCell ref="AD29:AM29"/>
    <mergeCell ref="AW29:BB29"/>
    <mergeCell ref="BC29:BJ29"/>
    <mergeCell ref="BK29:BS29"/>
    <mergeCell ref="BT29:BV29"/>
    <mergeCell ref="BW29:CF29"/>
    <mergeCell ref="D30:I30"/>
    <mergeCell ref="J30:Q30"/>
    <mergeCell ref="R30:Z30"/>
    <mergeCell ref="AA30:AC30"/>
    <mergeCell ref="AD30:AM30"/>
    <mergeCell ref="AW30:BB30"/>
    <mergeCell ref="BC30:BJ30"/>
    <mergeCell ref="BK30:BS30"/>
    <mergeCell ref="BT30:BV30"/>
    <mergeCell ref="BW30:CF30"/>
    <mergeCell ref="D31:I31"/>
    <mergeCell ref="J31:Q31"/>
    <mergeCell ref="R31:Z31"/>
    <mergeCell ref="AA31:AC31"/>
    <mergeCell ref="AD31:AM31"/>
    <mergeCell ref="AW31:BB31"/>
    <mergeCell ref="BC31:BJ31"/>
    <mergeCell ref="BK31:BS31"/>
    <mergeCell ref="BT31:BV31"/>
    <mergeCell ref="BW31:CF31"/>
    <mergeCell ref="C34:F34"/>
    <mergeCell ref="G34:O34"/>
    <mergeCell ref="P34:S34"/>
    <mergeCell ref="T34:AB34"/>
    <mergeCell ref="AC34:AF34"/>
    <mergeCell ref="AG34:AL34"/>
    <mergeCell ref="AM34:AO34"/>
    <mergeCell ref="AV34:AY34"/>
    <mergeCell ref="AZ34:BH34"/>
    <mergeCell ref="BI34:BL34"/>
    <mergeCell ref="BM34:BU34"/>
    <mergeCell ref="BV34:BY34"/>
    <mergeCell ref="BZ34:CE34"/>
    <mergeCell ref="CF34:CH34"/>
    <mergeCell ref="C36:D36"/>
    <mergeCell ref="E36:N36"/>
    <mergeCell ref="Q36:R36"/>
    <mergeCell ref="S36:AB36"/>
    <mergeCell ref="AE36:AF36"/>
    <mergeCell ref="AG36:AP36"/>
    <mergeCell ref="AV36:AW36"/>
    <mergeCell ref="AX36:BG36"/>
    <mergeCell ref="BJ36:BK36"/>
    <mergeCell ref="BL36:BU36"/>
    <mergeCell ref="BX36:BY36"/>
    <mergeCell ref="BZ36:CI36"/>
    <mergeCell ref="C37:D37"/>
    <mergeCell ref="E37:N37"/>
    <mergeCell ref="Q37:R37"/>
    <mergeCell ref="S37:AB37"/>
    <mergeCell ref="AE37:AF37"/>
    <mergeCell ref="AG37:AP37"/>
    <mergeCell ref="AV37:AW37"/>
    <mergeCell ref="AX37:BG37"/>
    <mergeCell ref="BJ37:BK37"/>
    <mergeCell ref="BL37:BU37"/>
    <mergeCell ref="BX37:BY37"/>
    <mergeCell ref="BZ37:CI37"/>
    <mergeCell ref="C38:D38"/>
    <mergeCell ref="E38:N38"/>
    <mergeCell ref="Q38:R38"/>
    <mergeCell ref="S38:AB38"/>
    <mergeCell ref="AE38:AF38"/>
    <mergeCell ref="AG38:AP38"/>
    <mergeCell ref="AV38:AW38"/>
    <mergeCell ref="AX38:BG38"/>
    <mergeCell ref="BJ38:BK38"/>
    <mergeCell ref="BL38:BU38"/>
    <mergeCell ref="BX38:BY38"/>
    <mergeCell ref="BZ38:CI38"/>
    <mergeCell ref="C39:D39"/>
    <mergeCell ref="E39:N39"/>
    <mergeCell ref="Q39:R39"/>
    <mergeCell ref="S39:AB39"/>
    <mergeCell ref="AE39:AF39"/>
    <mergeCell ref="AG39:AP39"/>
    <mergeCell ref="AV39:AW39"/>
    <mergeCell ref="AX39:BG39"/>
    <mergeCell ref="BJ39:BK39"/>
    <mergeCell ref="BL39:BU39"/>
    <mergeCell ref="BX39:BY39"/>
    <mergeCell ref="BZ39:CI39"/>
    <mergeCell ref="C40:D40"/>
    <mergeCell ref="E40:N40"/>
    <mergeCell ref="Q40:R40"/>
    <mergeCell ref="S40:AB40"/>
    <mergeCell ref="AE40:AF40"/>
    <mergeCell ref="AG40:AP40"/>
    <mergeCell ref="AV40:AW40"/>
    <mergeCell ref="AX40:BG40"/>
    <mergeCell ref="BJ40:BK40"/>
    <mergeCell ref="BL40:BU40"/>
    <mergeCell ref="BX40:BY40"/>
    <mergeCell ref="BZ40:CI40"/>
    <mergeCell ref="C41:D41"/>
    <mergeCell ref="E41:N41"/>
    <mergeCell ref="Q41:R41"/>
    <mergeCell ref="S41:AB41"/>
    <mergeCell ref="AE41:AF41"/>
    <mergeCell ref="AG41:AP41"/>
    <mergeCell ref="AV41:AW41"/>
    <mergeCell ref="AX41:BG41"/>
    <mergeCell ref="BJ41:BK41"/>
    <mergeCell ref="BL41:BU41"/>
    <mergeCell ref="BX41:BY41"/>
    <mergeCell ref="BZ41:CI41"/>
    <mergeCell ref="C43:E43"/>
    <mergeCell ref="F43:I43"/>
    <mergeCell ref="J43:P43"/>
    <mergeCell ref="Q43:W43"/>
    <mergeCell ref="X43:AD43"/>
    <mergeCell ref="AE43:AH43"/>
    <mergeCell ref="AI43:AP43"/>
    <mergeCell ref="AV43:AX43"/>
    <mergeCell ref="AY43:BB43"/>
    <mergeCell ref="BC43:BI43"/>
    <mergeCell ref="BJ43:BP43"/>
    <mergeCell ref="BQ43:BW43"/>
    <mergeCell ref="BX43:CA43"/>
    <mergeCell ref="CB43:CI43"/>
    <mergeCell ref="D59:I59"/>
    <mergeCell ref="J59:Q59"/>
    <mergeCell ref="R59:Z59"/>
    <mergeCell ref="AA59:AC59"/>
    <mergeCell ref="AD59:AM59"/>
    <mergeCell ref="AW59:BB59"/>
    <mergeCell ref="BC59:BJ59"/>
    <mergeCell ref="BK59:BS59"/>
    <mergeCell ref="BT59:BV59"/>
    <mergeCell ref="BW59:CF59"/>
    <mergeCell ref="D60:I60"/>
    <mergeCell ref="J60:Q60"/>
    <mergeCell ref="R60:Z60"/>
    <mergeCell ref="AA60:AC60"/>
    <mergeCell ref="AD60:AM60"/>
    <mergeCell ref="AW60:BB60"/>
    <mergeCell ref="BC60:BJ60"/>
    <mergeCell ref="BK60:BS60"/>
    <mergeCell ref="BT60:BV60"/>
    <mergeCell ref="BW60:CF60"/>
    <mergeCell ref="D61:I61"/>
    <mergeCell ref="J61:Q61"/>
    <mergeCell ref="R61:Z61"/>
    <mergeCell ref="AA61:AC61"/>
    <mergeCell ref="AD61:AM61"/>
    <mergeCell ref="AW61:BB61"/>
    <mergeCell ref="BC61:BJ61"/>
    <mergeCell ref="BK61:BS61"/>
    <mergeCell ref="BT61:BV61"/>
    <mergeCell ref="BW61:CF61"/>
    <mergeCell ref="D62:I62"/>
    <mergeCell ref="J62:Q62"/>
    <mergeCell ref="R62:Z62"/>
    <mergeCell ref="AA62:AC62"/>
    <mergeCell ref="AD62:AM62"/>
    <mergeCell ref="AW62:BB62"/>
    <mergeCell ref="BC62:BJ62"/>
    <mergeCell ref="BK62:BS62"/>
    <mergeCell ref="BT62:BV62"/>
    <mergeCell ref="BW62:CF62"/>
    <mergeCell ref="C65:F65"/>
    <mergeCell ref="G65:O65"/>
    <mergeCell ref="P65:S65"/>
    <mergeCell ref="T65:AB65"/>
    <mergeCell ref="AC65:AF65"/>
    <mergeCell ref="AG65:AL65"/>
    <mergeCell ref="AM65:AO65"/>
    <mergeCell ref="AV65:AY65"/>
    <mergeCell ref="AZ65:BH65"/>
    <mergeCell ref="BI65:BL65"/>
    <mergeCell ref="BM65:BU65"/>
    <mergeCell ref="BV65:BY65"/>
    <mergeCell ref="BZ65:CE65"/>
    <mergeCell ref="CF65:CH65"/>
    <mergeCell ref="C67:D67"/>
    <mergeCell ref="E67:N67"/>
    <mergeCell ref="Q67:R67"/>
    <mergeCell ref="S67:AB67"/>
    <mergeCell ref="AE67:AF67"/>
    <mergeCell ref="AG67:AP67"/>
    <mergeCell ref="AV67:AW67"/>
    <mergeCell ref="AX67:BG67"/>
    <mergeCell ref="BJ67:BK67"/>
    <mergeCell ref="BL67:BU67"/>
    <mergeCell ref="BX67:BY67"/>
    <mergeCell ref="BZ67:CI67"/>
    <mergeCell ref="C68:D68"/>
    <mergeCell ref="E68:N68"/>
    <mergeCell ref="Q68:R68"/>
    <mergeCell ref="S68:AB68"/>
    <mergeCell ref="AE68:AF68"/>
    <mergeCell ref="AG68:AP68"/>
    <mergeCell ref="AV68:AW68"/>
    <mergeCell ref="AX68:BG68"/>
    <mergeCell ref="BJ68:BK68"/>
    <mergeCell ref="BL68:BU68"/>
    <mergeCell ref="BX68:BY68"/>
    <mergeCell ref="BZ68:CI68"/>
    <mergeCell ref="C69:D69"/>
    <mergeCell ref="E69:N69"/>
    <mergeCell ref="Q69:R69"/>
    <mergeCell ref="S69:AB69"/>
    <mergeCell ref="AE69:AF69"/>
    <mergeCell ref="AG69:AP69"/>
    <mergeCell ref="AV69:AW69"/>
    <mergeCell ref="AX69:BG69"/>
    <mergeCell ref="BJ69:BK69"/>
    <mergeCell ref="BL69:BU69"/>
    <mergeCell ref="BX69:BY69"/>
    <mergeCell ref="BZ69:CI69"/>
    <mergeCell ref="C70:D70"/>
    <mergeCell ref="E70:N70"/>
    <mergeCell ref="Q70:R70"/>
    <mergeCell ref="S70:AB70"/>
    <mergeCell ref="AE70:AF70"/>
    <mergeCell ref="AG70:AP70"/>
    <mergeCell ref="AV70:AW70"/>
    <mergeCell ref="AX70:BG70"/>
    <mergeCell ref="BJ70:BK70"/>
    <mergeCell ref="BL70:BU70"/>
    <mergeCell ref="BX70:BY70"/>
    <mergeCell ref="BZ70:CI70"/>
    <mergeCell ref="C71:D71"/>
    <mergeCell ref="E71:N71"/>
    <mergeCell ref="Q71:R71"/>
    <mergeCell ref="S71:AB71"/>
    <mergeCell ref="AE71:AF71"/>
    <mergeCell ref="AG71:AP71"/>
    <mergeCell ref="AV71:AW71"/>
    <mergeCell ref="AX71:BG71"/>
    <mergeCell ref="BJ71:BK71"/>
    <mergeCell ref="BL71:BU71"/>
    <mergeCell ref="BX71:BY71"/>
    <mergeCell ref="BZ71:CI71"/>
    <mergeCell ref="BL72:BU72"/>
    <mergeCell ref="BX72:BY72"/>
    <mergeCell ref="BZ72:CI72"/>
    <mergeCell ref="C74:E74"/>
    <mergeCell ref="F74:I74"/>
    <mergeCell ref="J74:P74"/>
    <mergeCell ref="Q74:W74"/>
    <mergeCell ref="X74:AD74"/>
    <mergeCell ref="AE74:AH74"/>
    <mergeCell ref="AI74:AP74"/>
    <mergeCell ref="AV74:AX74"/>
    <mergeCell ref="AY74:BB74"/>
    <mergeCell ref="BC74:BI74"/>
    <mergeCell ref="BJ74:BP74"/>
    <mergeCell ref="BQ74:BW74"/>
    <mergeCell ref="BX74:CA74"/>
    <mergeCell ref="CB74:CI74"/>
    <mergeCell ref="D90:I90"/>
    <mergeCell ref="J90:Q90"/>
    <mergeCell ref="R90:Z90"/>
    <mergeCell ref="AA90:AC90"/>
    <mergeCell ref="AD90:AM90"/>
    <mergeCell ref="AW90:BB90"/>
    <mergeCell ref="BC90:BJ90"/>
    <mergeCell ref="BK90:BS90"/>
    <mergeCell ref="BT90:BV90"/>
    <mergeCell ref="BW90:CF90"/>
    <mergeCell ref="D91:I91"/>
    <mergeCell ref="J91:Q91"/>
    <mergeCell ref="R91:Z91"/>
    <mergeCell ref="AA91:AC91"/>
    <mergeCell ref="AD91:AM91"/>
    <mergeCell ref="AW91:BB91"/>
    <mergeCell ref="BC91:BJ91"/>
    <mergeCell ref="BK91:BS91"/>
    <mergeCell ref="BT91:BV91"/>
    <mergeCell ref="BW91:CF91"/>
    <mergeCell ref="D92:I92"/>
    <mergeCell ref="J92:Q92"/>
    <mergeCell ref="R92:Z92"/>
    <mergeCell ref="AA92:AC92"/>
    <mergeCell ref="AD92:AM92"/>
    <mergeCell ref="AW92:BB92"/>
    <mergeCell ref="BC92:BJ92"/>
    <mergeCell ref="BK92:BS92"/>
    <mergeCell ref="BT92:BV92"/>
    <mergeCell ref="BW92:CF92"/>
    <mergeCell ref="D93:I93"/>
    <mergeCell ref="J93:Q93"/>
    <mergeCell ref="R93:Z93"/>
    <mergeCell ref="AA93:AC93"/>
    <mergeCell ref="AD93:AM93"/>
    <mergeCell ref="AW93:BB93"/>
    <mergeCell ref="BC93:BJ93"/>
    <mergeCell ref="BK93:BS93"/>
    <mergeCell ref="BT93:BV93"/>
    <mergeCell ref="BW93:CF93"/>
    <mergeCell ref="C96:F96"/>
    <mergeCell ref="G96:O96"/>
    <mergeCell ref="P96:S96"/>
    <mergeCell ref="T96:AB96"/>
    <mergeCell ref="AC96:AF96"/>
    <mergeCell ref="AG96:AL96"/>
    <mergeCell ref="AM96:AO96"/>
    <mergeCell ref="AV96:AY96"/>
    <mergeCell ref="AZ96:BH96"/>
    <mergeCell ref="BI96:BL96"/>
    <mergeCell ref="BM96:BU96"/>
    <mergeCell ref="BV96:BY96"/>
    <mergeCell ref="BZ96:CE96"/>
    <mergeCell ref="CF96:CH96"/>
    <mergeCell ref="C98:D98"/>
    <mergeCell ref="E98:N98"/>
    <mergeCell ref="Q98:R98"/>
    <mergeCell ref="S98:AB98"/>
    <mergeCell ref="AE98:AF98"/>
    <mergeCell ref="AG98:AP98"/>
    <mergeCell ref="AV98:AW98"/>
    <mergeCell ref="AX98:BG98"/>
    <mergeCell ref="BJ98:BK98"/>
    <mergeCell ref="BL98:BU98"/>
    <mergeCell ref="BX98:BY98"/>
    <mergeCell ref="BZ98:CI98"/>
    <mergeCell ref="C99:D99"/>
    <mergeCell ref="E99:N99"/>
    <mergeCell ref="Q99:R99"/>
    <mergeCell ref="S99:AB99"/>
    <mergeCell ref="AE99:AF99"/>
    <mergeCell ref="AG99:AP99"/>
    <mergeCell ref="AV99:AW99"/>
    <mergeCell ref="AX99:BG99"/>
    <mergeCell ref="BJ99:BK99"/>
    <mergeCell ref="BL99:BU99"/>
    <mergeCell ref="BX99:BY99"/>
    <mergeCell ref="BZ99:CI99"/>
    <mergeCell ref="C100:D100"/>
    <mergeCell ref="E100:N100"/>
    <mergeCell ref="Q100:R100"/>
    <mergeCell ref="S100:AB100"/>
    <mergeCell ref="AE100:AF100"/>
    <mergeCell ref="AG100:AP100"/>
    <mergeCell ref="AV100:AW100"/>
    <mergeCell ref="AX100:BG100"/>
    <mergeCell ref="BJ100:BK100"/>
    <mergeCell ref="BL100:BU100"/>
    <mergeCell ref="BX100:BY100"/>
    <mergeCell ref="BZ100:CI100"/>
    <mergeCell ref="C101:D101"/>
    <mergeCell ref="E101:N101"/>
    <mergeCell ref="Q101:R101"/>
    <mergeCell ref="S101:AB101"/>
    <mergeCell ref="AE101:AF101"/>
    <mergeCell ref="AG101:AP101"/>
    <mergeCell ref="AV101:AW101"/>
    <mergeCell ref="AX101:BG101"/>
    <mergeCell ref="BJ101:BK101"/>
    <mergeCell ref="BL101:BU101"/>
    <mergeCell ref="BX101:BY101"/>
    <mergeCell ref="BZ101:CI101"/>
    <mergeCell ref="C102:D102"/>
    <mergeCell ref="E102:N102"/>
    <mergeCell ref="Q102:R102"/>
    <mergeCell ref="S102:AB102"/>
    <mergeCell ref="AE102:AF102"/>
    <mergeCell ref="AG102:AP102"/>
    <mergeCell ref="AV102:AW102"/>
    <mergeCell ref="AX102:BG102"/>
    <mergeCell ref="BJ102:BK102"/>
    <mergeCell ref="BL102:BU102"/>
    <mergeCell ref="BX102:BY102"/>
    <mergeCell ref="BZ102:CI102"/>
    <mergeCell ref="AE103:AF103"/>
    <mergeCell ref="AG103:AP103"/>
    <mergeCell ref="AV103:AW103"/>
    <mergeCell ref="AX103:BG103"/>
    <mergeCell ref="BJ103:BK103"/>
    <mergeCell ref="BL103:BU103"/>
    <mergeCell ref="BX103:BY103"/>
    <mergeCell ref="BZ103:CI103"/>
    <mergeCell ref="C105:E105"/>
    <mergeCell ref="F105:I105"/>
    <mergeCell ref="J105:P105"/>
    <mergeCell ref="Q105:W105"/>
    <mergeCell ref="X105:AD105"/>
    <mergeCell ref="AE105:AH105"/>
    <mergeCell ref="AI105:AP105"/>
    <mergeCell ref="AV105:AX105"/>
    <mergeCell ref="AY105:BB105"/>
    <mergeCell ref="BC105:BI105"/>
    <mergeCell ref="BJ105:BP105"/>
    <mergeCell ref="BQ105:BW105"/>
    <mergeCell ref="BX105:CA105"/>
    <mergeCell ref="CB105:CI105"/>
    <mergeCell ref="C103:D103"/>
    <mergeCell ref="D121:I121"/>
    <mergeCell ref="J121:Q121"/>
    <mergeCell ref="R121:Z121"/>
    <mergeCell ref="AA121:AC121"/>
    <mergeCell ref="AD121:AM121"/>
    <mergeCell ref="AW121:BB121"/>
    <mergeCell ref="BC121:BJ121"/>
    <mergeCell ref="BK121:BS121"/>
    <mergeCell ref="BT121:BV121"/>
    <mergeCell ref="BW121:CF121"/>
    <mergeCell ref="D122:I122"/>
    <mergeCell ref="J122:Q122"/>
    <mergeCell ref="R122:Z122"/>
    <mergeCell ref="AA122:AC122"/>
    <mergeCell ref="AD122:AM122"/>
    <mergeCell ref="AW122:BB122"/>
    <mergeCell ref="BC122:BJ122"/>
    <mergeCell ref="BK122:BS122"/>
    <mergeCell ref="BT122:BV122"/>
    <mergeCell ref="BW122:CF122"/>
    <mergeCell ref="D123:I123"/>
    <mergeCell ref="J123:Q123"/>
    <mergeCell ref="R123:Z123"/>
    <mergeCell ref="AA123:AC123"/>
    <mergeCell ref="AD123:AM123"/>
    <mergeCell ref="AW123:BB123"/>
    <mergeCell ref="BC123:BJ123"/>
    <mergeCell ref="BK123:BS123"/>
    <mergeCell ref="BT123:BV123"/>
    <mergeCell ref="BW123:CF123"/>
    <mergeCell ref="D124:I124"/>
    <mergeCell ref="J124:Q124"/>
    <mergeCell ref="R124:Z124"/>
    <mergeCell ref="AA124:AC124"/>
    <mergeCell ref="AD124:AM124"/>
    <mergeCell ref="AW124:BB124"/>
    <mergeCell ref="BC124:BJ124"/>
    <mergeCell ref="BK124:BS124"/>
    <mergeCell ref="BT124:BV124"/>
    <mergeCell ref="BW124:CF124"/>
    <mergeCell ref="B13:B14"/>
    <mergeCell ref="B15:B16"/>
    <mergeCell ref="B17:B18"/>
    <mergeCell ref="B19:B20"/>
    <mergeCell ref="B21:B22"/>
    <mergeCell ref="B23:B24"/>
    <mergeCell ref="B25:B26"/>
    <mergeCell ref="B44:B45"/>
    <mergeCell ref="B46:B47"/>
    <mergeCell ref="B48:B49"/>
    <mergeCell ref="B50:B51"/>
    <mergeCell ref="B52:B53"/>
    <mergeCell ref="B54:B55"/>
    <mergeCell ref="B56:B57"/>
    <mergeCell ref="B75:B76"/>
    <mergeCell ref="B77:B78"/>
    <mergeCell ref="B79:B80"/>
    <mergeCell ref="B81:B82"/>
    <mergeCell ref="B83:B84"/>
    <mergeCell ref="B85:B86"/>
    <mergeCell ref="B87:B88"/>
    <mergeCell ref="B106:B107"/>
    <mergeCell ref="B108:B109"/>
    <mergeCell ref="B110:B111"/>
    <mergeCell ref="B112:B113"/>
    <mergeCell ref="B114:B115"/>
    <mergeCell ref="B116:B117"/>
    <mergeCell ref="B118:B119"/>
    <mergeCell ref="AU13:AU14"/>
    <mergeCell ref="AU15:AU16"/>
    <mergeCell ref="AU17:AU18"/>
    <mergeCell ref="AU19:AU20"/>
    <mergeCell ref="AU21:AU22"/>
    <mergeCell ref="AU23:AU24"/>
    <mergeCell ref="AU25:AU26"/>
    <mergeCell ref="AU44:AU45"/>
    <mergeCell ref="AU46:AU47"/>
    <mergeCell ref="AU48:AU49"/>
    <mergeCell ref="AU50:AU51"/>
    <mergeCell ref="AU52:AU53"/>
    <mergeCell ref="AU54:AU55"/>
    <mergeCell ref="AU56:AU57"/>
    <mergeCell ref="AU75:AU76"/>
    <mergeCell ref="AU77:AU78"/>
    <mergeCell ref="AU79:AU80"/>
    <mergeCell ref="AU81:AU82"/>
    <mergeCell ref="AU83:AU84"/>
    <mergeCell ref="AU85:AU86"/>
    <mergeCell ref="AU87:AU88"/>
    <mergeCell ref="AU114:AU115"/>
    <mergeCell ref="AU116:AU117"/>
    <mergeCell ref="AU118:AU119"/>
    <mergeCell ref="BX87:CA88"/>
    <mergeCell ref="CB87:CI88"/>
    <mergeCell ref="F118:I119"/>
    <mergeCell ref="J118:P119"/>
    <mergeCell ref="X118:AD119"/>
    <mergeCell ref="Q118:R119"/>
    <mergeCell ref="BO118:BP119"/>
    <mergeCell ref="V118:W119"/>
    <mergeCell ref="BJ118:BK119"/>
    <mergeCell ref="AE118:AH119"/>
    <mergeCell ref="AY118:BB119"/>
    <mergeCell ref="AI118:AP119"/>
    <mergeCell ref="BC118:BI119"/>
    <mergeCell ref="BQ118:BW119"/>
    <mergeCell ref="BX118:CA119"/>
    <mergeCell ref="CB118:CI119"/>
    <mergeCell ref="CB106:CI107"/>
    <mergeCell ref="J112:P113"/>
    <mergeCell ref="X112:AD113"/>
    <mergeCell ref="F108:I109"/>
    <mergeCell ref="J108:P109"/>
    <mergeCell ref="X108:AD109"/>
    <mergeCell ref="AI108:AP109"/>
    <mergeCell ref="E103:N103"/>
    <mergeCell ref="Q103:R103"/>
    <mergeCell ref="S103:AB103"/>
    <mergeCell ref="C116:E117"/>
    <mergeCell ref="AV116:AX117"/>
    <mergeCell ref="AE116:AH117"/>
    <mergeCell ref="F25:I26"/>
    <mergeCell ref="J25:P26"/>
    <mergeCell ref="X25:AD26"/>
    <mergeCell ref="Q25:R26"/>
    <mergeCell ref="BO25:BP26"/>
    <mergeCell ref="V25:W26"/>
    <mergeCell ref="BJ25:BK26"/>
    <mergeCell ref="AE25:AH26"/>
    <mergeCell ref="AY25:BB26"/>
    <mergeCell ref="AI25:AP26"/>
    <mergeCell ref="BC25:BI26"/>
    <mergeCell ref="BQ25:BW26"/>
    <mergeCell ref="BX25:CA26"/>
    <mergeCell ref="CB25:CI26"/>
    <mergeCell ref="F56:I57"/>
    <mergeCell ref="J56:P57"/>
    <mergeCell ref="X56:AD57"/>
    <mergeCell ref="Q56:R57"/>
    <mergeCell ref="BO56:BP57"/>
    <mergeCell ref="V56:W57"/>
    <mergeCell ref="BJ56:BK57"/>
    <mergeCell ref="AE56:AH57"/>
    <mergeCell ref="AY56:BB57"/>
    <mergeCell ref="AI56:AP57"/>
    <mergeCell ref="BC56:BI57"/>
    <mergeCell ref="BQ56:BW57"/>
    <mergeCell ref="BX56:CA57"/>
    <mergeCell ref="CB56:CI57"/>
    <mergeCell ref="CB46:CI47"/>
    <mergeCell ref="AI46:AP47"/>
    <mergeCell ref="AI48:AP49"/>
    <mergeCell ref="AI50:AP51"/>
    <mergeCell ref="Q85:R86"/>
    <mergeCell ref="BO85:BP86"/>
    <mergeCell ref="BC85:BI86"/>
    <mergeCell ref="BQ85:BW86"/>
    <mergeCell ref="BX85:CA86"/>
    <mergeCell ref="C85:E86"/>
    <mergeCell ref="AV85:AX86"/>
    <mergeCell ref="AE85:AH86"/>
    <mergeCell ref="AY85:BB86"/>
    <mergeCell ref="V85:W86"/>
    <mergeCell ref="BJ85:BK86"/>
    <mergeCell ref="J85:P86"/>
    <mergeCell ref="X85:AD86"/>
    <mergeCell ref="F85:I86"/>
    <mergeCell ref="CB85:CI86"/>
    <mergeCell ref="AI85:AP86"/>
    <mergeCell ref="AT94:CJ95"/>
    <mergeCell ref="A94:AQ95"/>
    <mergeCell ref="C87:E88"/>
    <mergeCell ref="AV87:AX88"/>
    <mergeCell ref="F87:I88"/>
    <mergeCell ref="J87:P88"/>
    <mergeCell ref="X87:AD88"/>
    <mergeCell ref="Q87:R88"/>
    <mergeCell ref="BO87:BP88"/>
    <mergeCell ref="V87:W88"/>
    <mergeCell ref="BJ87:BK88"/>
    <mergeCell ref="AE87:AH88"/>
    <mergeCell ref="AY87:BB88"/>
    <mergeCell ref="AI87:AP88"/>
    <mergeCell ref="BC87:BI88"/>
    <mergeCell ref="BQ87:BW88"/>
    <mergeCell ref="Q83:R84"/>
    <mergeCell ref="BO83:BP84"/>
    <mergeCell ref="BC83:BI84"/>
    <mergeCell ref="BQ83:BW84"/>
    <mergeCell ref="BX83:CA84"/>
    <mergeCell ref="C83:E84"/>
    <mergeCell ref="AV83:AX84"/>
    <mergeCell ref="AE83:AH84"/>
    <mergeCell ref="AY83:BB84"/>
    <mergeCell ref="V83:W84"/>
    <mergeCell ref="BJ83:BK84"/>
    <mergeCell ref="J83:P84"/>
    <mergeCell ref="X83:AD84"/>
    <mergeCell ref="F83:I84"/>
    <mergeCell ref="CB83:CI84"/>
    <mergeCell ref="AI83:AP84"/>
    <mergeCell ref="BC77:BI78"/>
    <mergeCell ref="BQ77:BW78"/>
    <mergeCell ref="V77:W78"/>
    <mergeCell ref="BJ77:BK78"/>
    <mergeCell ref="F81:I82"/>
    <mergeCell ref="C81:E82"/>
    <mergeCell ref="AV81:AX82"/>
    <mergeCell ref="AE81:AH82"/>
    <mergeCell ref="AY81:BB82"/>
    <mergeCell ref="V81:W82"/>
    <mergeCell ref="BJ81:BK82"/>
    <mergeCell ref="J81:P82"/>
    <mergeCell ref="X81:AD82"/>
    <mergeCell ref="C79:E80"/>
    <mergeCell ref="AV79:AX80"/>
    <mergeCell ref="AE79:AH80"/>
    <mergeCell ref="AY79:BB80"/>
    <mergeCell ref="CB81:CI82"/>
    <mergeCell ref="AI79:AP80"/>
    <mergeCell ref="AI81:AP82"/>
    <mergeCell ref="CB77:CI78"/>
    <mergeCell ref="CB79:CI80"/>
    <mergeCell ref="BO79:BP80"/>
    <mergeCell ref="V79:W80"/>
    <mergeCell ref="BJ79:BK80"/>
    <mergeCell ref="C77:E78"/>
    <mergeCell ref="AV77:AX78"/>
    <mergeCell ref="AE77:AH78"/>
    <mergeCell ref="AY77:BB78"/>
    <mergeCell ref="Q77:R78"/>
    <mergeCell ref="BO77:BP78"/>
    <mergeCell ref="F77:I78"/>
    <mergeCell ref="J77:P78"/>
    <mergeCell ref="X77:AD78"/>
    <mergeCell ref="BC79:BI80"/>
    <mergeCell ref="BQ79:BW80"/>
    <mergeCell ref="AI77:AP78"/>
    <mergeCell ref="BX79:CA80"/>
    <mergeCell ref="BJ75:BK76"/>
    <mergeCell ref="J75:P76"/>
    <mergeCell ref="X75:AD76"/>
    <mergeCell ref="AE75:AH76"/>
    <mergeCell ref="AY75:BB76"/>
    <mergeCell ref="C75:E76"/>
    <mergeCell ref="AV75:AX76"/>
    <mergeCell ref="F75:I76"/>
    <mergeCell ref="BC75:BI76"/>
    <mergeCell ref="BQ75:BW76"/>
    <mergeCell ref="AI75:AP76"/>
    <mergeCell ref="CB54:CI55"/>
    <mergeCell ref="C54:E55"/>
    <mergeCell ref="AV54:AX55"/>
    <mergeCell ref="J54:P55"/>
    <mergeCell ref="X54:AD55"/>
    <mergeCell ref="F54:I55"/>
    <mergeCell ref="AI54:AP55"/>
    <mergeCell ref="CB75:CI76"/>
    <mergeCell ref="BX75:CA76"/>
    <mergeCell ref="Q75:R76"/>
    <mergeCell ref="BO75:BP76"/>
    <mergeCell ref="V75:W76"/>
    <mergeCell ref="C72:D72"/>
    <mergeCell ref="E72:N72"/>
    <mergeCell ref="Q72:R72"/>
    <mergeCell ref="S72:AB72"/>
    <mergeCell ref="AE72:AF72"/>
    <mergeCell ref="AG72:AP72"/>
    <mergeCell ref="AV72:AW72"/>
    <mergeCell ref="AX72:BG72"/>
    <mergeCell ref="BJ72:BK72"/>
    <mergeCell ref="AY116:BB117"/>
    <mergeCell ref="BC116:BI117"/>
    <mergeCell ref="BQ116:BW117"/>
    <mergeCell ref="V116:W117"/>
    <mergeCell ref="BJ116:BK117"/>
    <mergeCell ref="Q116:R117"/>
    <mergeCell ref="BO116:BP117"/>
    <mergeCell ref="BX116:CA117"/>
    <mergeCell ref="CB116:CI117"/>
    <mergeCell ref="J116:P117"/>
    <mergeCell ref="X116:AD117"/>
    <mergeCell ref="AI116:AP117"/>
    <mergeCell ref="F116:I117"/>
    <mergeCell ref="A63:AQ64"/>
    <mergeCell ref="AT63:CJ64"/>
    <mergeCell ref="Q81:R82"/>
    <mergeCell ref="BO81:BP82"/>
    <mergeCell ref="BC81:BI82"/>
    <mergeCell ref="BQ81:BW82"/>
    <mergeCell ref="BX81:CA82"/>
    <mergeCell ref="BX77:CA78"/>
    <mergeCell ref="F79:I80"/>
    <mergeCell ref="AI110:AP111"/>
    <mergeCell ref="J110:P111"/>
    <mergeCell ref="X110:AD111"/>
    <mergeCell ref="AI112:AP113"/>
    <mergeCell ref="F112:I113"/>
    <mergeCell ref="F110:I111"/>
    <mergeCell ref="F106:I107"/>
    <mergeCell ref="J106:P107"/>
    <mergeCell ref="X106:AD107"/>
    <mergeCell ref="V110:W111"/>
    <mergeCell ref="AI52:AP53"/>
    <mergeCell ref="AI106:AP107"/>
    <mergeCell ref="CB48:CI49"/>
    <mergeCell ref="CB50:CI51"/>
    <mergeCell ref="CB44:CI45"/>
    <mergeCell ref="C114:E115"/>
    <mergeCell ref="AV114:AX115"/>
    <mergeCell ref="AE114:AH115"/>
    <mergeCell ref="AY114:BB115"/>
    <mergeCell ref="BC114:BI115"/>
    <mergeCell ref="BQ114:BW115"/>
    <mergeCell ref="V114:W115"/>
    <mergeCell ref="BJ114:BK115"/>
    <mergeCell ref="Q114:R115"/>
    <mergeCell ref="BO114:BP115"/>
    <mergeCell ref="BX114:CA115"/>
    <mergeCell ref="CB114:CI115"/>
    <mergeCell ref="J114:P115"/>
    <mergeCell ref="X114:AD115"/>
    <mergeCell ref="AI114:AP115"/>
    <mergeCell ref="F114:I115"/>
    <mergeCell ref="V54:W55"/>
    <mergeCell ref="BJ54:BK55"/>
    <mergeCell ref="BX54:CA55"/>
    <mergeCell ref="Q54:R55"/>
    <mergeCell ref="BO54:BP55"/>
    <mergeCell ref="BC54:BI55"/>
    <mergeCell ref="BQ54:BW55"/>
    <mergeCell ref="BC46:BI47"/>
    <mergeCell ref="BQ46:BW47"/>
    <mergeCell ref="F48:I49"/>
    <mergeCell ref="Q48:R49"/>
    <mergeCell ref="BO48:BP49"/>
    <mergeCell ref="V48:W49"/>
    <mergeCell ref="BJ48:BK49"/>
    <mergeCell ref="C46:E47"/>
    <mergeCell ref="AV46:AX47"/>
    <mergeCell ref="F46:I47"/>
    <mergeCell ref="C44:E45"/>
    <mergeCell ref="AV44:AX45"/>
    <mergeCell ref="F44:I45"/>
    <mergeCell ref="J44:P45"/>
    <mergeCell ref="X44:AD45"/>
    <mergeCell ref="AE44:AH45"/>
    <mergeCell ref="AY44:BB45"/>
    <mergeCell ref="BC44:BI45"/>
    <mergeCell ref="BQ44:BW45"/>
    <mergeCell ref="V44:W45"/>
    <mergeCell ref="BJ44:BK45"/>
    <mergeCell ref="Q44:R45"/>
    <mergeCell ref="BO44:BP45"/>
    <mergeCell ref="AI44:AP45"/>
    <mergeCell ref="CB52:CI53"/>
    <mergeCell ref="C50:E51"/>
    <mergeCell ref="AV50:AX51"/>
    <mergeCell ref="F50:I51"/>
    <mergeCell ref="J50:P51"/>
    <mergeCell ref="X50:AD51"/>
    <mergeCell ref="C52:E53"/>
    <mergeCell ref="AV52:AX53"/>
    <mergeCell ref="J52:P53"/>
    <mergeCell ref="X52:AD53"/>
    <mergeCell ref="F52:I53"/>
    <mergeCell ref="AE46:AH47"/>
    <mergeCell ref="AY46:BB47"/>
    <mergeCell ref="BX44:CA45"/>
    <mergeCell ref="BX50:CA51"/>
    <mergeCell ref="BX46:CA47"/>
    <mergeCell ref="C48:E49"/>
    <mergeCell ref="AV48:AX49"/>
    <mergeCell ref="AE48:AH49"/>
    <mergeCell ref="AY48:BB49"/>
    <mergeCell ref="BC48:BI49"/>
    <mergeCell ref="BQ48:BW49"/>
    <mergeCell ref="BX48:CA49"/>
    <mergeCell ref="Q46:R47"/>
    <mergeCell ref="BO46:BP47"/>
    <mergeCell ref="V46:W47"/>
    <mergeCell ref="BJ46:BK47"/>
    <mergeCell ref="J46:P47"/>
    <mergeCell ref="X46:AD47"/>
    <mergeCell ref="J48:P49"/>
    <mergeCell ref="X48:AD49"/>
    <mergeCell ref="V52:W53"/>
    <mergeCell ref="BJ52:BK53"/>
    <mergeCell ref="Q50:R51"/>
    <mergeCell ref="BO50:BP51"/>
    <mergeCell ref="BC50:BI51"/>
    <mergeCell ref="BQ50:BW51"/>
    <mergeCell ref="V50:W51"/>
    <mergeCell ref="BJ50:BK51"/>
    <mergeCell ref="BX52:CA53"/>
    <mergeCell ref="AE50:AH51"/>
    <mergeCell ref="AY50:BB51"/>
    <mergeCell ref="Q52:R53"/>
    <mergeCell ref="BO52:BP53"/>
    <mergeCell ref="BC52:BI53"/>
    <mergeCell ref="BQ52:BW53"/>
    <mergeCell ref="AE52:AH53"/>
    <mergeCell ref="AY52:BB53"/>
    <mergeCell ref="C106:E107"/>
    <mergeCell ref="AV106:AX107"/>
    <mergeCell ref="AE106:AH107"/>
    <mergeCell ref="AY106:BB107"/>
    <mergeCell ref="BC106:BI107"/>
    <mergeCell ref="BQ106:BW107"/>
    <mergeCell ref="V106:W107"/>
    <mergeCell ref="BJ106:BK107"/>
    <mergeCell ref="Q106:R107"/>
    <mergeCell ref="BO106:BP107"/>
    <mergeCell ref="BX106:CA107"/>
    <mergeCell ref="AE54:AH55"/>
    <mergeCell ref="AY54:BB55"/>
    <mergeCell ref="J79:P80"/>
    <mergeCell ref="X79:AD80"/>
    <mergeCell ref="Q79:R80"/>
    <mergeCell ref="BJ110:BK111"/>
    <mergeCell ref="Q110:R111"/>
    <mergeCell ref="BO110:BP111"/>
    <mergeCell ref="BX110:CA111"/>
    <mergeCell ref="CB110:CI111"/>
    <mergeCell ref="C108:E109"/>
    <mergeCell ref="AV108:AX109"/>
    <mergeCell ref="AE108:AH109"/>
    <mergeCell ref="AY108:BB109"/>
    <mergeCell ref="BC108:BI109"/>
    <mergeCell ref="BQ108:BW109"/>
    <mergeCell ref="V108:W109"/>
    <mergeCell ref="BJ108:BK109"/>
    <mergeCell ref="Q108:R109"/>
    <mergeCell ref="BO108:BP109"/>
    <mergeCell ref="BX108:CA109"/>
    <mergeCell ref="CB108:CI109"/>
    <mergeCell ref="AE110:AH111"/>
    <mergeCell ref="AY110:BB111"/>
    <mergeCell ref="BC110:BI111"/>
    <mergeCell ref="BQ110:BW111"/>
    <mergeCell ref="AU106:AU107"/>
    <mergeCell ref="AU108:AU109"/>
    <mergeCell ref="AU110:AU111"/>
    <mergeCell ref="AU112:AU113"/>
    <mergeCell ref="CB17:CI18"/>
    <mergeCell ref="BX19:CA20"/>
    <mergeCell ref="CB19:CI20"/>
    <mergeCell ref="CB21:CI22"/>
    <mergeCell ref="BX23:CA24"/>
    <mergeCell ref="CB15:CI16"/>
    <mergeCell ref="BX15:CA16"/>
    <mergeCell ref="CB23:CI24"/>
    <mergeCell ref="BX21:CA22"/>
    <mergeCell ref="BX17:CA18"/>
    <mergeCell ref="BX13:CA14"/>
    <mergeCell ref="CB13:CI14"/>
    <mergeCell ref="A32:AQ33"/>
    <mergeCell ref="AT32:CJ33"/>
    <mergeCell ref="C112:E113"/>
    <mergeCell ref="AV112:AX113"/>
    <mergeCell ref="AE112:AH113"/>
    <mergeCell ref="AY112:BB113"/>
    <mergeCell ref="BC112:BI113"/>
    <mergeCell ref="BQ112:BW113"/>
    <mergeCell ref="V112:W113"/>
    <mergeCell ref="BJ112:BK113"/>
    <mergeCell ref="Q112:R113"/>
    <mergeCell ref="BO112:BP113"/>
    <mergeCell ref="BX112:CA113"/>
    <mergeCell ref="CB112:CI113"/>
    <mergeCell ref="C110:E111"/>
    <mergeCell ref="AV110:AX111"/>
    <mergeCell ref="BC23:BI24"/>
    <mergeCell ref="BQ23:BW24"/>
    <mergeCell ref="BC21:BI22"/>
    <mergeCell ref="BQ21:BW22"/>
    <mergeCell ref="AI15:AP16"/>
    <mergeCell ref="AI17:AP18"/>
    <mergeCell ref="AI19:AP20"/>
    <mergeCell ref="Q23:R24"/>
    <mergeCell ref="BO23:BP24"/>
    <mergeCell ref="V23:W24"/>
    <mergeCell ref="BJ23:BK24"/>
    <mergeCell ref="AI13:AP14"/>
    <mergeCell ref="AE17:AH18"/>
    <mergeCell ref="AY17:BB18"/>
    <mergeCell ref="Q17:R18"/>
    <mergeCell ref="BO17:BP18"/>
    <mergeCell ref="V17:W18"/>
    <mergeCell ref="BJ17:BK18"/>
    <mergeCell ref="Q19:R20"/>
    <mergeCell ref="BO19:BP20"/>
    <mergeCell ref="V19:W20"/>
    <mergeCell ref="BJ19:BK20"/>
    <mergeCell ref="AE19:AH20"/>
    <mergeCell ref="AY19:BB20"/>
    <mergeCell ref="BO13:BP14"/>
    <mergeCell ref="V13:W14"/>
    <mergeCell ref="BJ13:BK14"/>
    <mergeCell ref="Q15:R16"/>
    <mergeCell ref="BO15:BP16"/>
    <mergeCell ref="V15:W16"/>
    <mergeCell ref="BJ15:BK16"/>
    <mergeCell ref="AE15:AH16"/>
    <mergeCell ref="AY15:BB16"/>
    <mergeCell ref="BC19:BI20"/>
    <mergeCell ref="BQ19:BW20"/>
    <mergeCell ref="BC17:BI18"/>
    <mergeCell ref="BQ17:BW18"/>
    <mergeCell ref="BC13:BI14"/>
    <mergeCell ref="BQ13:BW14"/>
    <mergeCell ref="BC15:BI16"/>
    <mergeCell ref="BQ15:BW16"/>
    <mergeCell ref="F19:I20"/>
    <mergeCell ref="J19:P20"/>
    <mergeCell ref="X19:AD20"/>
    <mergeCell ref="C17:E18"/>
    <mergeCell ref="AV17:AX18"/>
    <mergeCell ref="F17:I18"/>
    <mergeCell ref="C15:E16"/>
    <mergeCell ref="AV15:AX16"/>
    <mergeCell ref="F15:I16"/>
    <mergeCell ref="J15:P16"/>
    <mergeCell ref="X15:AD16"/>
    <mergeCell ref="J13:P14"/>
    <mergeCell ref="X13:AD14"/>
    <mergeCell ref="AE13:AH14"/>
    <mergeCell ref="AY13:BB14"/>
    <mergeCell ref="C13:E14"/>
    <mergeCell ref="AV13:AX14"/>
    <mergeCell ref="F13:I14"/>
    <mergeCell ref="Q13:R14"/>
    <mergeCell ref="C118:E119"/>
    <mergeCell ref="AV118:AX119"/>
    <mergeCell ref="C56:E57"/>
    <mergeCell ref="AV56:AX57"/>
    <mergeCell ref="C25:E26"/>
    <mergeCell ref="AV25:AX26"/>
    <mergeCell ref="A1:AQ2"/>
    <mergeCell ref="AT1:CJ2"/>
    <mergeCell ref="AE21:AH22"/>
    <mergeCell ref="AY21:BB22"/>
    <mergeCell ref="C23:E24"/>
    <mergeCell ref="AV23:AX24"/>
    <mergeCell ref="F23:I24"/>
    <mergeCell ref="J23:P24"/>
    <mergeCell ref="X23:AD24"/>
    <mergeCell ref="C21:E22"/>
    <mergeCell ref="AV21:AX22"/>
    <mergeCell ref="F21:I22"/>
    <mergeCell ref="J21:P22"/>
    <mergeCell ref="X21:AD22"/>
    <mergeCell ref="Q21:R22"/>
    <mergeCell ref="BO21:BP22"/>
    <mergeCell ref="V21:W22"/>
    <mergeCell ref="BJ21:BK22"/>
    <mergeCell ref="AE23:AH24"/>
    <mergeCell ref="AY23:BB24"/>
    <mergeCell ref="AI21:AP22"/>
    <mergeCell ref="AI23:AP24"/>
    <mergeCell ref="J17:P18"/>
    <mergeCell ref="X17:AD18"/>
    <mergeCell ref="C19:E20"/>
    <mergeCell ref="AV19:AX20"/>
  </mergeCells>
  <phoneticPr fontId="57"/>
  <printOptions horizontalCentered="1" verticalCentered="1"/>
  <pageMargins left="0.39305555555555599" right="0.39305555555555599" top="0.39305555555555599" bottom="0.39305555555555599" header="0.31388888888888899" footer="0.31388888888888899"/>
  <pageSetup paperSize="9" scale="87" pageOrder="overThenDown" orientation="landscape" r:id="rId1"/>
  <rowBreaks count="4" manualBreakCount="4">
    <brk id="31" max="85" man="1"/>
    <brk id="62" max="85" man="1"/>
    <brk id="93" max="85" man="1"/>
    <brk id="124" max="85" man="1"/>
  </rowBreaks>
  <colBreaks count="1" manualBreakCount="1">
    <brk id="45" max="123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CH124"/>
  <sheetViews>
    <sheetView view="pageBreakPreview" zoomScale="75" zoomScaleNormal="75" zoomScaleSheetLayoutView="75" workbookViewId="0">
      <selection sqref="A1:AQ2"/>
    </sheetView>
  </sheetViews>
  <sheetFormatPr defaultColWidth="9" defaultRowHeight="13.5" x14ac:dyDescent="0.55000000000000004"/>
  <cols>
    <col min="1" max="43" width="3.08203125" style="68" customWidth="1"/>
    <col min="44" max="46" width="3.08203125" style="68" hidden="1" customWidth="1"/>
    <col min="47" max="86" width="3.08203125" style="68" customWidth="1"/>
    <col min="87" max="16384" width="9" style="68"/>
  </cols>
  <sheetData>
    <row r="1" spans="1:86" ht="14.25" customHeight="1" x14ac:dyDescent="0.55000000000000004">
      <c r="A1" s="478" t="s">
        <v>180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  <c r="AI1" s="478"/>
      <c r="AJ1" s="478"/>
      <c r="AK1" s="478"/>
      <c r="AL1" s="478"/>
      <c r="AM1" s="478"/>
      <c r="AN1" s="478"/>
      <c r="AO1" s="478"/>
      <c r="AP1" s="478"/>
      <c r="AQ1" s="478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</row>
    <row r="2" spans="1:86" ht="14.25" customHeight="1" x14ac:dyDescent="0.55000000000000004">
      <c r="A2" s="478"/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  <c r="AI2" s="478"/>
      <c r="AJ2" s="478"/>
      <c r="AK2" s="478"/>
      <c r="AL2" s="478"/>
      <c r="AM2" s="478"/>
      <c r="AN2" s="478"/>
      <c r="AO2" s="478"/>
      <c r="AP2" s="478"/>
      <c r="AQ2" s="478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</row>
    <row r="3" spans="1:86" ht="27.75" customHeight="1" x14ac:dyDescent="0.55000000000000004">
      <c r="C3" s="564" t="s">
        <v>111</v>
      </c>
      <c r="D3" s="564"/>
      <c r="E3" s="564"/>
      <c r="F3" s="564"/>
      <c r="G3" s="607" t="s">
        <v>23</v>
      </c>
      <c r="H3" s="564"/>
      <c r="I3" s="564"/>
      <c r="J3" s="564"/>
      <c r="K3" s="564"/>
      <c r="L3" s="564"/>
      <c r="M3" s="564"/>
      <c r="N3" s="564"/>
      <c r="O3" s="564"/>
      <c r="P3" s="564" t="s">
        <v>5</v>
      </c>
      <c r="Q3" s="564"/>
      <c r="R3" s="564"/>
      <c r="S3" s="564"/>
      <c r="T3" s="607" t="s">
        <v>25</v>
      </c>
      <c r="U3" s="608"/>
      <c r="V3" s="608"/>
      <c r="W3" s="608"/>
      <c r="X3" s="608"/>
      <c r="Y3" s="608"/>
      <c r="Z3" s="608"/>
      <c r="AA3" s="608"/>
      <c r="AB3" s="608"/>
      <c r="AC3" s="564" t="s">
        <v>112</v>
      </c>
      <c r="AD3" s="564"/>
      <c r="AE3" s="564"/>
      <c r="AF3" s="564"/>
      <c r="AG3" s="609">
        <v>43569</v>
      </c>
      <c r="AH3" s="610"/>
      <c r="AI3" s="610"/>
      <c r="AJ3" s="610"/>
      <c r="AK3" s="610"/>
      <c r="AL3" s="610"/>
      <c r="AM3" s="621" t="s">
        <v>674</v>
      </c>
      <c r="AN3" s="621"/>
      <c r="AO3" s="622"/>
      <c r="AR3" s="71"/>
      <c r="AS3" s="71"/>
      <c r="AT3" s="83"/>
      <c r="AU3" s="83"/>
      <c r="AV3" s="83"/>
      <c r="AW3" s="83"/>
      <c r="AX3" s="88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8"/>
      <c r="BL3" s="93"/>
      <c r="BM3" s="93"/>
      <c r="BN3" s="93"/>
      <c r="BO3" s="93"/>
      <c r="BP3" s="93"/>
      <c r="BQ3" s="93"/>
      <c r="BR3" s="93"/>
      <c r="BS3" s="93"/>
      <c r="BT3" s="83"/>
      <c r="BU3" s="83"/>
      <c r="BV3" s="83"/>
      <c r="BW3" s="83"/>
      <c r="BX3" s="95"/>
      <c r="BY3" s="95"/>
      <c r="BZ3" s="95"/>
      <c r="CA3" s="95"/>
      <c r="CB3" s="95"/>
      <c r="CC3" s="95"/>
      <c r="CD3" s="95"/>
      <c r="CE3" s="95"/>
      <c r="CF3" s="95"/>
      <c r="CG3" s="71"/>
      <c r="CH3" s="71"/>
    </row>
    <row r="4" spans="1:86" ht="15" customHeight="1" x14ac:dyDescent="0.55000000000000004"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77"/>
      <c r="X4" s="77"/>
      <c r="Y4" s="77"/>
      <c r="Z4" s="77"/>
      <c r="AA4" s="77"/>
      <c r="AB4" s="77"/>
      <c r="AC4" s="77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81"/>
      <c r="BO4" s="81"/>
      <c r="BP4" s="81"/>
      <c r="BQ4" s="81"/>
      <c r="BR4" s="81"/>
      <c r="BS4" s="81"/>
      <c r="BT4" s="8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</row>
    <row r="5" spans="1:86" ht="18" customHeight="1" x14ac:dyDescent="0.55000000000000004">
      <c r="B5" s="69"/>
      <c r="C5" s="549">
        <v>1</v>
      </c>
      <c r="D5" s="549"/>
      <c r="E5" s="550" t="s">
        <v>665</v>
      </c>
      <c r="F5" s="550"/>
      <c r="G5" s="550"/>
      <c r="H5" s="550"/>
      <c r="I5" s="550"/>
      <c r="J5" s="550"/>
      <c r="K5" s="550"/>
      <c r="L5" s="550"/>
      <c r="M5" s="550"/>
      <c r="N5" s="550"/>
      <c r="O5" s="71"/>
      <c r="P5" s="71"/>
      <c r="Q5" s="549">
        <v>2</v>
      </c>
      <c r="R5" s="549"/>
      <c r="S5" s="550" t="s">
        <v>648</v>
      </c>
      <c r="T5" s="550"/>
      <c r="U5" s="550"/>
      <c r="V5" s="550"/>
      <c r="W5" s="550"/>
      <c r="X5" s="550"/>
      <c r="Y5" s="550"/>
      <c r="Z5" s="550"/>
      <c r="AA5" s="550"/>
      <c r="AB5" s="550"/>
      <c r="AC5" s="81"/>
      <c r="AD5" s="67"/>
      <c r="AE5" s="549">
        <v>3</v>
      </c>
      <c r="AF5" s="549"/>
      <c r="AG5" s="550" t="s">
        <v>666</v>
      </c>
      <c r="AH5" s="550"/>
      <c r="AI5" s="550"/>
      <c r="AJ5" s="550"/>
      <c r="AK5" s="550"/>
      <c r="AL5" s="550"/>
      <c r="AM5" s="550"/>
      <c r="AN5" s="550"/>
      <c r="AO5" s="550"/>
      <c r="AP5" s="550"/>
      <c r="AQ5" s="69"/>
      <c r="AR5" s="71"/>
      <c r="AS5" s="71"/>
      <c r="AT5" s="84"/>
      <c r="AU5" s="84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71"/>
      <c r="BG5" s="71"/>
      <c r="BH5" s="84"/>
      <c r="BI5" s="84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1"/>
      <c r="BU5" s="71"/>
      <c r="BV5" s="84"/>
      <c r="BW5" s="84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71"/>
    </row>
    <row r="6" spans="1:86" ht="18" customHeight="1" x14ac:dyDescent="0.55000000000000004">
      <c r="B6" s="69"/>
      <c r="C6" s="618">
        <v>4</v>
      </c>
      <c r="D6" s="618"/>
      <c r="E6" s="550" t="s">
        <v>629</v>
      </c>
      <c r="F6" s="550"/>
      <c r="G6" s="550"/>
      <c r="H6" s="550"/>
      <c r="I6" s="550"/>
      <c r="J6" s="550"/>
      <c r="K6" s="550"/>
      <c r="L6" s="550"/>
      <c r="M6" s="550"/>
      <c r="N6" s="550"/>
      <c r="O6" s="71"/>
      <c r="P6" s="71"/>
      <c r="Q6" s="618">
        <v>5</v>
      </c>
      <c r="R6" s="618"/>
      <c r="S6" s="550" t="s">
        <v>634</v>
      </c>
      <c r="T6" s="550"/>
      <c r="U6" s="550"/>
      <c r="V6" s="550"/>
      <c r="W6" s="550"/>
      <c r="X6" s="550"/>
      <c r="Y6" s="550"/>
      <c r="Z6" s="550"/>
      <c r="AA6" s="550"/>
      <c r="AB6" s="550"/>
      <c r="AC6" s="81"/>
      <c r="AD6" s="67"/>
      <c r="AE6" s="618">
        <v>6</v>
      </c>
      <c r="AF6" s="618"/>
      <c r="AG6" s="550" t="s">
        <v>613</v>
      </c>
      <c r="AH6" s="550"/>
      <c r="AI6" s="550"/>
      <c r="AJ6" s="550"/>
      <c r="AK6" s="550"/>
      <c r="AL6" s="550"/>
      <c r="AM6" s="550"/>
      <c r="AN6" s="550"/>
      <c r="AO6" s="550"/>
      <c r="AP6" s="550"/>
      <c r="AQ6" s="69"/>
      <c r="AR6" s="71"/>
      <c r="AS6" s="71"/>
      <c r="AT6" s="84"/>
      <c r="AU6" s="84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71"/>
      <c r="BG6" s="71"/>
      <c r="BH6" s="84"/>
      <c r="BI6" s="84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1"/>
      <c r="BU6" s="71"/>
      <c r="BV6" s="84"/>
      <c r="BW6" s="84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71"/>
    </row>
    <row r="7" spans="1:86" ht="18" customHeight="1" x14ac:dyDescent="0.55000000000000004">
      <c r="C7" s="618">
        <v>7</v>
      </c>
      <c r="D7" s="618"/>
      <c r="E7" s="550" t="s">
        <v>656</v>
      </c>
      <c r="F7" s="550"/>
      <c r="G7" s="550"/>
      <c r="H7" s="550"/>
      <c r="I7" s="550"/>
      <c r="J7" s="550"/>
      <c r="K7" s="550"/>
      <c r="L7" s="550"/>
      <c r="M7" s="550"/>
      <c r="N7" s="550"/>
      <c r="O7" s="71"/>
      <c r="P7" s="71"/>
      <c r="Q7" s="618">
        <v>8</v>
      </c>
      <c r="R7" s="618"/>
      <c r="S7" s="550" t="s">
        <v>609</v>
      </c>
      <c r="T7" s="550"/>
      <c r="U7" s="550"/>
      <c r="V7" s="550"/>
      <c r="W7" s="550"/>
      <c r="X7" s="550"/>
      <c r="Y7" s="550"/>
      <c r="Z7" s="550"/>
      <c r="AA7" s="550"/>
      <c r="AB7" s="550"/>
      <c r="AC7" s="81"/>
      <c r="AD7" s="67"/>
      <c r="AE7" s="618">
        <v>9</v>
      </c>
      <c r="AF7" s="618"/>
      <c r="AG7" s="550" t="s">
        <v>644</v>
      </c>
      <c r="AH7" s="550"/>
      <c r="AI7" s="550"/>
      <c r="AJ7" s="550"/>
      <c r="AK7" s="550"/>
      <c r="AL7" s="550"/>
      <c r="AM7" s="550"/>
      <c r="AN7" s="550"/>
      <c r="AO7" s="550"/>
      <c r="AP7" s="550"/>
      <c r="AR7" s="71"/>
      <c r="AS7" s="71"/>
      <c r="AT7" s="84"/>
      <c r="AU7" s="84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71"/>
      <c r="BG7" s="71"/>
      <c r="BH7" s="84"/>
      <c r="BI7" s="84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1"/>
      <c r="BU7" s="71"/>
      <c r="BV7" s="84"/>
      <c r="BW7" s="84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71"/>
    </row>
    <row r="8" spans="1:86" ht="18" customHeight="1" x14ac:dyDescent="0.55000000000000004">
      <c r="C8" s="549"/>
      <c r="D8" s="549"/>
      <c r="E8" s="550"/>
      <c r="F8" s="550"/>
      <c r="G8" s="550"/>
      <c r="H8" s="550"/>
      <c r="I8" s="550"/>
      <c r="J8" s="550"/>
      <c r="K8" s="550"/>
      <c r="L8" s="550"/>
      <c r="M8" s="550"/>
      <c r="N8" s="550"/>
      <c r="O8" s="71"/>
      <c r="P8" s="71"/>
      <c r="Q8" s="549"/>
      <c r="R8" s="549"/>
      <c r="S8" s="550"/>
      <c r="T8" s="550"/>
      <c r="U8" s="550"/>
      <c r="V8" s="550"/>
      <c r="W8" s="550"/>
      <c r="X8" s="550"/>
      <c r="Y8" s="550"/>
      <c r="Z8" s="550"/>
      <c r="AA8" s="550"/>
      <c r="AB8" s="550"/>
      <c r="AC8" s="81"/>
      <c r="AD8" s="67"/>
      <c r="AE8" s="549"/>
      <c r="AF8" s="549"/>
      <c r="AG8" s="550"/>
      <c r="AH8" s="550"/>
      <c r="AI8" s="550"/>
      <c r="AJ8" s="550"/>
      <c r="AK8" s="550"/>
      <c r="AL8" s="550"/>
      <c r="AM8" s="550"/>
      <c r="AN8" s="550"/>
      <c r="AO8" s="550"/>
      <c r="AP8" s="550"/>
      <c r="AR8" s="71"/>
      <c r="AS8" s="71"/>
      <c r="AT8" s="84"/>
      <c r="AU8" s="84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71"/>
      <c r="BG8" s="71"/>
      <c r="BH8" s="84"/>
      <c r="BI8" s="84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1"/>
      <c r="BU8" s="71"/>
      <c r="BV8" s="84"/>
      <c r="BW8" s="84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71"/>
    </row>
    <row r="9" spans="1:86" ht="18" customHeight="1" x14ac:dyDescent="0.55000000000000004">
      <c r="C9" s="549"/>
      <c r="D9" s="549"/>
      <c r="E9" s="550"/>
      <c r="F9" s="550"/>
      <c r="G9" s="550"/>
      <c r="H9" s="550"/>
      <c r="I9" s="550"/>
      <c r="J9" s="550"/>
      <c r="K9" s="550"/>
      <c r="L9" s="550"/>
      <c r="M9" s="550"/>
      <c r="N9" s="550"/>
      <c r="O9" s="71"/>
      <c r="P9" s="71"/>
      <c r="Q9" s="549"/>
      <c r="R9" s="549"/>
      <c r="S9" s="550"/>
      <c r="T9" s="550"/>
      <c r="U9" s="550"/>
      <c r="V9" s="550"/>
      <c r="W9" s="550"/>
      <c r="X9" s="550"/>
      <c r="Y9" s="550"/>
      <c r="Z9" s="550"/>
      <c r="AA9" s="550"/>
      <c r="AB9" s="550"/>
      <c r="AC9" s="81"/>
      <c r="AD9" s="67"/>
      <c r="AE9" s="549"/>
      <c r="AF9" s="549"/>
      <c r="AG9" s="550"/>
      <c r="AH9" s="550"/>
      <c r="AI9" s="550"/>
      <c r="AJ9" s="550"/>
      <c r="AK9" s="550"/>
      <c r="AL9" s="550"/>
      <c r="AM9" s="550"/>
      <c r="AN9" s="550"/>
      <c r="AO9" s="550"/>
      <c r="AP9" s="550"/>
      <c r="AR9" s="71"/>
      <c r="AS9" s="71"/>
      <c r="AT9" s="84"/>
      <c r="AU9" s="84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71"/>
      <c r="BG9" s="71"/>
      <c r="BH9" s="84"/>
      <c r="BI9" s="84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1"/>
      <c r="BU9" s="71"/>
      <c r="BV9" s="84"/>
      <c r="BW9" s="84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71"/>
    </row>
    <row r="10" spans="1:86" ht="18" customHeight="1" x14ac:dyDescent="0.55000000000000004">
      <c r="C10" s="549"/>
      <c r="D10" s="549"/>
      <c r="E10" s="550"/>
      <c r="F10" s="550"/>
      <c r="G10" s="550"/>
      <c r="H10" s="550"/>
      <c r="I10" s="550"/>
      <c r="J10" s="550"/>
      <c r="K10" s="550"/>
      <c r="L10" s="550"/>
      <c r="M10" s="550"/>
      <c r="N10" s="550"/>
      <c r="O10" s="71"/>
      <c r="P10" s="71"/>
      <c r="Q10" s="549"/>
      <c r="R10" s="549"/>
      <c r="S10" s="550"/>
      <c r="T10" s="550"/>
      <c r="U10" s="550"/>
      <c r="V10" s="550"/>
      <c r="W10" s="550"/>
      <c r="X10" s="550"/>
      <c r="Y10" s="550"/>
      <c r="Z10" s="550"/>
      <c r="AA10" s="550"/>
      <c r="AB10" s="550"/>
      <c r="AC10" s="81"/>
      <c r="AD10" s="67"/>
      <c r="AE10" s="549"/>
      <c r="AF10" s="549"/>
      <c r="AG10" s="550"/>
      <c r="AH10" s="550"/>
      <c r="AI10" s="550"/>
      <c r="AJ10" s="550"/>
      <c r="AK10" s="550"/>
      <c r="AL10" s="550"/>
      <c r="AM10" s="550"/>
      <c r="AN10" s="550"/>
      <c r="AO10" s="550"/>
      <c r="AP10" s="550"/>
      <c r="AR10" s="71"/>
      <c r="AS10" s="71"/>
      <c r="AT10" s="84"/>
      <c r="AU10" s="84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71"/>
      <c r="BG10" s="71"/>
      <c r="BH10" s="84"/>
      <c r="BI10" s="84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1"/>
      <c r="BU10" s="71"/>
      <c r="BV10" s="84"/>
      <c r="BW10" s="84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71"/>
    </row>
    <row r="11" spans="1:86" ht="21" customHeight="1" thickBot="1" x14ac:dyDescent="0.6">
      <c r="B11" s="68" t="s">
        <v>129</v>
      </c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</row>
    <row r="12" spans="1:86" ht="20.25" customHeight="1" thickBot="1" x14ac:dyDescent="0.6">
      <c r="B12" s="70"/>
      <c r="C12" s="562" t="s">
        <v>130</v>
      </c>
      <c r="D12" s="563"/>
      <c r="E12" s="577"/>
      <c r="F12" s="559" t="s">
        <v>131</v>
      </c>
      <c r="G12" s="560"/>
      <c r="H12" s="560"/>
      <c r="I12" s="561"/>
      <c r="J12" s="563" t="s">
        <v>132</v>
      </c>
      <c r="K12" s="557"/>
      <c r="L12" s="557"/>
      <c r="M12" s="557"/>
      <c r="N12" s="557"/>
      <c r="O12" s="557"/>
      <c r="P12" s="578"/>
      <c r="Q12" s="555" t="s">
        <v>133</v>
      </c>
      <c r="R12" s="555"/>
      <c r="S12" s="555"/>
      <c r="T12" s="555"/>
      <c r="U12" s="555"/>
      <c r="V12" s="555"/>
      <c r="W12" s="555"/>
      <c r="X12" s="556" t="s">
        <v>132</v>
      </c>
      <c r="Y12" s="557"/>
      <c r="Z12" s="557"/>
      <c r="AA12" s="557"/>
      <c r="AB12" s="557"/>
      <c r="AC12" s="557"/>
      <c r="AD12" s="558"/>
      <c r="AE12" s="559" t="s">
        <v>131</v>
      </c>
      <c r="AF12" s="560"/>
      <c r="AG12" s="560"/>
      <c r="AH12" s="561"/>
      <c r="AI12" s="562" t="s">
        <v>134</v>
      </c>
      <c r="AJ12" s="563"/>
      <c r="AK12" s="557"/>
      <c r="AL12" s="557"/>
      <c r="AM12" s="557"/>
      <c r="AN12" s="557"/>
      <c r="AO12" s="557"/>
      <c r="AP12" s="558"/>
      <c r="AR12" s="71"/>
      <c r="AS12" s="86"/>
      <c r="AT12" s="87"/>
      <c r="AU12" s="87"/>
      <c r="AV12" s="87"/>
      <c r="AW12" s="89"/>
      <c r="AX12" s="90"/>
      <c r="AY12" s="90"/>
      <c r="AZ12" s="90"/>
      <c r="BA12" s="87"/>
      <c r="BB12" s="91"/>
      <c r="BC12" s="91"/>
      <c r="BD12" s="91"/>
      <c r="BE12" s="91"/>
      <c r="BF12" s="91"/>
      <c r="BG12" s="91"/>
      <c r="BH12" s="87"/>
      <c r="BI12" s="87"/>
      <c r="BJ12" s="87"/>
      <c r="BK12" s="87"/>
      <c r="BL12" s="87"/>
      <c r="BM12" s="87"/>
      <c r="BN12" s="87"/>
      <c r="BO12" s="87"/>
      <c r="BP12" s="91"/>
      <c r="BQ12" s="91"/>
      <c r="BR12" s="91"/>
      <c r="BS12" s="91"/>
      <c r="BT12" s="91"/>
      <c r="BU12" s="91"/>
      <c r="BV12" s="89"/>
      <c r="BW12" s="90"/>
      <c r="BX12" s="90"/>
      <c r="BY12" s="90"/>
      <c r="BZ12" s="87"/>
      <c r="CA12" s="87"/>
      <c r="CB12" s="91"/>
      <c r="CC12" s="91"/>
      <c r="CD12" s="91"/>
      <c r="CE12" s="91"/>
      <c r="CF12" s="91"/>
      <c r="CG12" s="91"/>
      <c r="CH12" s="71"/>
    </row>
    <row r="13" spans="1:86" ht="20.149999999999999" customHeight="1" x14ac:dyDescent="0.55000000000000004">
      <c r="B13" s="521">
        <v>1</v>
      </c>
      <c r="C13" s="513">
        <v>0.375</v>
      </c>
      <c r="D13" s="514"/>
      <c r="E13" s="515"/>
      <c r="F13" s="516"/>
      <c r="G13" s="517"/>
      <c r="H13" s="517"/>
      <c r="I13" s="518"/>
      <c r="J13" s="507" t="s">
        <v>629</v>
      </c>
      <c r="K13" s="508"/>
      <c r="L13" s="508"/>
      <c r="M13" s="508"/>
      <c r="N13" s="508"/>
      <c r="O13" s="508"/>
      <c r="P13" s="509"/>
      <c r="Q13" s="519">
        <v>5</v>
      </c>
      <c r="R13" s="520"/>
      <c r="S13" s="208">
        <v>5</v>
      </c>
      <c r="T13" s="209" t="s">
        <v>135</v>
      </c>
      <c r="U13" s="208">
        <v>0</v>
      </c>
      <c r="V13" s="519">
        <v>0</v>
      </c>
      <c r="W13" s="520"/>
      <c r="X13" s="510" t="s">
        <v>634</v>
      </c>
      <c r="Y13" s="511"/>
      <c r="Z13" s="511"/>
      <c r="AA13" s="511"/>
      <c r="AB13" s="511"/>
      <c r="AC13" s="511"/>
      <c r="AD13" s="512"/>
      <c r="AE13" s="516"/>
      <c r="AF13" s="517"/>
      <c r="AG13" s="517"/>
      <c r="AH13" s="518"/>
      <c r="AI13" s="523" t="s">
        <v>675</v>
      </c>
      <c r="AJ13" s="524"/>
      <c r="AK13" s="524"/>
      <c r="AL13" s="524"/>
      <c r="AM13" s="524"/>
      <c r="AN13" s="524"/>
      <c r="AO13" s="524"/>
      <c r="AP13" s="525"/>
      <c r="AR13" s="68">
        <v>4</v>
      </c>
      <c r="AS13" s="68">
        <v>5</v>
      </c>
      <c r="AT13" s="73"/>
      <c r="AU13" s="73"/>
      <c r="AV13" s="73"/>
      <c r="AW13" s="71"/>
      <c r="AX13" s="92"/>
      <c r="AY13" s="92"/>
      <c r="AZ13" s="92"/>
      <c r="BA13" s="74"/>
      <c r="BB13" s="91"/>
      <c r="BC13" s="91"/>
      <c r="BD13" s="91"/>
      <c r="BE13" s="91"/>
      <c r="BF13" s="91"/>
      <c r="BG13" s="91"/>
      <c r="BH13" s="74"/>
      <c r="BI13" s="74"/>
      <c r="BJ13" s="74"/>
      <c r="BK13" s="74"/>
      <c r="BL13" s="74"/>
      <c r="BM13" s="74"/>
      <c r="BN13" s="74"/>
      <c r="BO13" s="74"/>
      <c r="BP13" s="91"/>
      <c r="BQ13" s="91"/>
      <c r="BR13" s="91"/>
      <c r="BS13" s="91"/>
      <c r="BT13" s="91"/>
      <c r="BU13" s="91"/>
      <c r="BV13" s="71"/>
      <c r="BW13" s="92"/>
      <c r="BX13" s="92"/>
      <c r="BY13" s="92"/>
      <c r="BZ13" s="74"/>
      <c r="CA13" s="92"/>
      <c r="CB13" s="92"/>
      <c r="CC13" s="92"/>
      <c r="CD13" s="92"/>
      <c r="CE13" s="92"/>
      <c r="CF13" s="92"/>
      <c r="CG13" s="92"/>
      <c r="CH13" s="71"/>
    </row>
    <row r="14" spans="1:86" ht="20.149999999999999" customHeight="1" x14ac:dyDescent="0.55000000000000004">
      <c r="B14" s="522"/>
      <c r="C14" s="479"/>
      <c r="D14" s="480"/>
      <c r="E14" s="481"/>
      <c r="F14" s="485"/>
      <c r="G14" s="483"/>
      <c r="H14" s="483"/>
      <c r="I14" s="484"/>
      <c r="J14" s="489"/>
      <c r="K14" s="489"/>
      <c r="L14" s="489"/>
      <c r="M14" s="489"/>
      <c r="N14" s="489"/>
      <c r="O14" s="489"/>
      <c r="P14" s="490"/>
      <c r="Q14" s="476"/>
      <c r="R14" s="477"/>
      <c r="S14" s="210">
        <v>0</v>
      </c>
      <c r="T14" s="211" t="s">
        <v>135</v>
      </c>
      <c r="U14" s="210">
        <v>0</v>
      </c>
      <c r="V14" s="476"/>
      <c r="W14" s="477"/>
      <c r="X14" s="494"/>
      <c r="Y14" s="495"/>
      <c r="Z14" s="495"/>
      <c r="AA14" s="495"/>
      <c r="AB14" s="495"/>
      <c r="AC14" s="495"/>
      <c r="AD14" s="496"/>
      <c r="AE14" s="485"/>
      <c r="AF14" s="483"/>
      <c r="AG14" s="483"/>
      <c r="AH14" s="484"/>
      <c r="AI14" s="506"/>
      <c r="AJ14" s="504"/>
      <c r="AK14" s="504"/>
      <c r="AL14" s="504"/>
      <c r="AM14" s="504"/>
      <c r="AN14" s="504"/>
      <c r="AO14" s="504"/>
      <c r="AP14" s="505"/>
      <c r="AT14" s="73"/>
      <c r="AU14" s="73"/>
      <c r="AV14" s="73"/>
      <c r="AW14" s="92"/>
      <c r="AX14" s="92"/>
      <c r="AY14" s="92"/>
      <c r="AZ14" s="92"/>
      <c r="BA14" s="91"/>
      <c r="BB14" s="91"/>
      <c r="BC14" s="91"/>
      <c r="BD14" s="91"/>
      <c r="BE14" s="91"/>
      <c r="BF14" s="91"/>
      <c r="BG14" s="91"/>
      <c r="BH14" s="74"/>
      <c r="BI14" s="74"/>
      <c r="BJ14" s="74"/>
      <c r="BK14" s="74"/>
      <c r="BL14" s="74"/>
      <c r="BM14" s="74"/>
      <c r="BN14" s="74"/>
      <c r="BO14" s="91"/>
      <c r="BP14" s="91"/>
      <c r="BQ14" s="91"/>
      <c r="BR14" s="91"/>
      <c r="BS14" s="91"/>
      <c r="BT14" s="91"/>
      <c r="BU14" s="91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71"/>
    </row>
    <row r="15" spans="1:86" ht="20.149999999999999" customHeight="1" x14ac:dyDescent="0.55000000000000004">
      <c r="B15" s="522">
        <v>2</v>
      </c>
      <c r="C15" s="479">
        <v>0.40972222222222199</v>
      </c>
      <c r="D15" s="480">
        <v>0.4375</v>
      </c>
      <c r="E15" s="481"/>
      <c r="F15" s="482"/>
      <c r="G15" s="483"/>
      <c r="H15" s="483"/>
      <c r="I15" s="484"/>
      <c r="J15" s="734" t="s">
        <v>656</v>
      </c>
      <c r="K15" s="735"/>
      <c r="L15" s="735"/>
      <c r="M15" s="735"/>
      <c r="N15" s="735"/>
      <c r="O15" s="735"/>
      <c r="P15" s="736"/>
      <c r="Q15" s="740">
        <v>1</v>
      </c>
      <c r="R15" s="741"/>
      <c r="S15" s="212">
        <v>0</v>
      </c>
      <c r="T15" s="213" t="s">
        <v>135</v>
      </c>
      <c r="U15" s="212">
        <v>3</v>
      </c>
      <c r="V15" s="740">
        <v>9</v>
      </c>
      <c r="W15" s="741"/>
      <c r="X15" s="737" t="s">
        <v>609</v>
      </c>
      <c r="Y15" s="738"/>
      <c r="Z15" s="738"/>
      <c r="AA15" s="738"/>
      <c r="AB15" s="738"/>
      <c r="AC15" s="738"/>
      <c r="AD15" s="739"/>
      <c r="AE15" s="482"/>
      <c r="AF15" s="483"/>
      <c r="AG15" s="483"/>
      <c r="AH15" s="484"/>
      <c r="AI15" s="742" t="s">
        <v>676</v>
      </c>
      <c r="AJ15" s="743"/>
      <c r="AK15" s="743"/>
      <c r="AL15" s="743"/>
      <c r="AM15" s="743"/>
      <c r="AN15" s="743"/>
      <c r="AO15" s="743"/>
      <c r="AP15" s="744"/>
      <c r="AR15" s="68">
        <v>7</v>
      </c>
      <c r="AS15" s="68">
        <v>8</v>
      </c>
      <c r="AT15" s="73"/>
      <c r="AU15" s="73"/>
      <c r="AV15" s="73"/>
      <c r="AW15" s="71"/>
      <c r="AX15" s="92"/>
      <c r="AY15" s="92"/>
      <c r="AZ15" s="92"/>
      <c r="BA15" s="74"/>
      <c r="BB15" s="91"/>
      <c r="BC15" s="91"/>
      <c r="BD15" s="91"/>
      <c r="BE15" s="91"/>
      <c r="BF15" s="91"/>
      <c r="BG15" s="91"/>
      <c r="BH15" s="74"/>
      <c r="BI15" s="74"/>
      <c r="BJ15" s="74"/>
      <c r="BK15" s="74"/>
      <c r="BL15" s="74"/>
      <c r="BM15" s="74"/>
      <c r="BN15" s="74"/>
      <c r="BO15" s="74"/>
      <c r="BP15" s="91"/>
      <c r="BQ15" s="91"/>
      <c r="BR15" s="91"/>
      <c r="BS15" s="91"/>
      <c r="BT15" s="91"/>
      <c r="BU15" s="91"/>
      <c r="BV15" s="71"/>
      <c r="BW15" s="92"/>
      <c r="BX15" s="92"/>
      <c r="BY15" s="92"/>
      <c r="BZ15" s="74"/>
      <c r="CA15" s="92"/>
      <c r="CB15" s="92"/>
      <c r="CC15" s="92"/>
      <c r="CD15" s="92"/>
      <c r="CE15" s="92"/>
      <c r="CF15" s="92"/>
      <c r="CG15" s="92"/>
      <c r="CH15" s="71"/>
    </row>
    <row r="16" spans="1:86" ht="20.149999999999999" customHeight="1" x14ac:dyDescent="0.55000000000000004">
      <c r="B16" s="522"/>
      <c r="C16" s="479"/>
      <c r="D16" s="480"/>
      <c r="E16" s="481"/>
      <c r="F16" s="485"/>
      <c r="G16" s="483"/>
      <c r="H16" s="483"/>
      <c r="I16" s="484"/>
      <c r="J16" s="489"/>
      <c r="K16" s="489"/>
      <c r="L16" s="489"/>
      <c r="M16" s="489"/>
      <c r="N16" s="489"/>
      <c r="O16" s="489"/>
      <c r="P16" s="490"/>
      <c r="Q16" s="476"/>
      <c r="R16" s="477"/>
      <c r="S16" s="210">
        <v>1</v>
      </c>
      <c r="T16" s="211" t="s">
        <v>135</v>
      </c>
      <c r="U16" s="210">
        <v>6</v>
      </c>
      <c r="V16" s="476"/>
      <c r="W16" s="477"/>
      <c r="X16" s="494"/>
      <c r="Y16" s="495"/>
      <c r="Z16" s="495"/>
      <c r="AA16" s="495"/>
      <c r="AB16" s="495"/>
      <c r="AC16" s="495"/>
      <c r="AD16" s="496"/>
      <c r="AE16" s="485"/>
      <c r="AF16" s="483"/>
      <c r="AG16" s="483"/>
      <c r="AH16" s="484"/>
      <c r="AI16" s="506"/>
      <c r="AJ16" s="504"/>
      <c r="AK16" s="504"/>
      <c r="AL16" s="504"/>
      <c r="AM16" s="504"/>
      <c r="AN16" s="504"/>
      <c r="AO16" s="504"/>
      <c r="AP16" s="505"/>
      <c r="AT16" s="73"/>
      <c r="AU16" s="73"/>
      <c r="AV16" s="73"/>
      <c r="AW16" s="92"/>
      <c r="AX16" s="92"/>
      <c r="AY16" s="92"/>
      <c r="AZ16" s="92"/>
      <c r="BA16" s="91"/>
      <c r="BB16" s="91"/>
      <c r="BC16" s="91"/>
      <c r="BD16" s="91"/>
      <c r="BE16" s="91"/>
      <c r="BF16" s="91"/>
      <c r="BG16" s="91"/>
      <c r="BH16" s="74"/>
      <c r="BI16" s="74"/>
      <c r="BJ16" s="74"/>
      <c r="BK16" s="74"/>
      <c r="BL16" s="74"/>
      <c r="BM16" s="74"/>
      <c r="BN16" s="74"/>
      <c r="BO16" s="91"/>
      <c r="BP16" s="91"/>
      <c r="BQ16" s="91"/>
      <c r="BR16" s="91"/>
      <c r="BS16" s="91"/>
      <c r="BT16" s="91"/>
      <c r="BU16" s="91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71"/>
    </row>
    <row r="17" spans="1:86" ht="20.149999999999999" customHeight="1" x14ac:dyDescent="0.55000000000000004">
      <c r="B17" s="522">
        <v>3</v>
      </c>
      <c r="C17" s="479">
        <v>0.44444444444444398</v>
      </c>
      <c r="D17" s="480"/>
      <c r="E17" s="481"/>
      <c r="F17" s="482"/>
      <c r="G17" s="483"/>
      <c r="H17" s="483"/>
      <c r="I17" s="484"/>
      <c r="J17" s="734" t="s">
        <v>613</v>
      </c>
      <c r="K17" s="735"/>
      <c r="L17" s="735"/>
      <c r="M17" s="735"/>
      <c r="N17" s="735"/>
      <c r="O17" s="735"/>
      <c r="P17" s="736"/>
      <c r="Q17" s="740">
        <v>3</v>
      </c>
      <c r="R17" s="741"/>
      <c r="S17" s="212">
        <v>1</v>
      </c>
      <c r="T17" s="213" t="s">
        <v>135</v>
      </c>
      <c r="U17" s="212">
        <v>0</v>
      </c>
      <c r="V17" s="740">
        <v>1</v>
      </c>
      <c r="W17" s="741"/>
      <c r="X17" s="737" t="s">
        <v>629</v>
      </c>
      <c r="Y17" s="738"/>
      <c r="Z17" s="738"/>
      <c r="AA17" s="738"/>
      <c r="AB17" s="738"/>
      <c r="AC17" s="738"/>
      <c r="AD17" s="739"/>
      <c r="AE17" s="482"/>
      <c r="AF17" s="483"/>
      <c r="AG17" s="483"/>
      <c r="AH17" s="484"/>
      <c r="AI17" s="742" t="s">
        <v>677</v>
      </c>
      <c r="AJ17" s="743"/>
      <c r="AK17" s="743"/>
      <c r="AL17" s="743"/>
      <c r="AM17" s="743"/>
      <c r="AN17" s="743"/>
      <c r="AO17" s="743"/>
      <c r="AP17" s="744"/>
      <c r="AR17" s="68">
        <v>6</v>
      </c>
      <c r="AS17" s="68">
        <v>4</v>
      </c>
      <c r="AT17" s="73"/>
      <c r="AU17" s="73"/>
      <c r="AV17" s="73"/>
      <c r="AW17" s="71"/>
      <c r="AX17" s="92"/>
      <c r="AY17" s="92"/>
      <c r="AZ17" s="92"/>
      <c r="BA17" s="74"/>
      <c r="BB17" s="91"/>
      <c r="BC17" s="91"/>
      <c r="BD17" s="91"/>
      <c r="BE17" s="91"/>
      <c r="BF17" s="91"/>
      <c r="BG17" s="91"/>
      <c r="BH17" s="74"/>
      <c r="BI17" s="74"/>
      <c r="BJ17" s="74"/>
      <c r="BK17" s="74"/>
      <c r="BL17" s="74"/>
      <c r="BM17" s="74"/>
      <c r="BN17" s="74"/>
      <c r="BO17" s="74"/>
      <c r="BP17" s="91"/>
      <c r="BQ17" s="91"/>
      <c r="BR17" s="91"/>
      <c r="BS17" s="91"/>
      <c r="BT17" s="91"/>
      <c r="BU17" s="91"/>
      <c r="BV17" s="71"/>
      <c r="BW17" s="92"/>
      <c r="BX17" s="92"/>
      <c r="BY17" s="92"/>
      <c r="BZ17" s="74"/>
      <c r="CA17" s="92"/>
      <c r="CB17" s="92"/>
      <c r="CC17" s="92"/>
      <c r="CD17" s="92"/>
      <c r="CE17" s="92"/>
      <c r="CF17" s="92"/>
      <c r="CG17" s="92"/>
      <c r="CH17" s="71"/>
    </row>
    <row r="18" spans="1:86" ht="20.149999999999999" customHeight="1" x14ac:dyDescent="0.55000000000000004">
      <c r="B18" s="522"/>
      <c r="C18" s="479"/>
      <c r="D18" s="480"/>
      <c r="E18" s="481"/>
      <c r="F18" s="485"/>
      <c r="G18" s="483"/>
      <c r="H18" s="483"/>
      <c r="I18" s="484"/>
      <c r="J18" s="489"/>
      <c r="K18" s="489"/>
      <c r="L18" s="489"/>
      <c r="M18" s="489"/>
      <c r="N18" s="489"/>
      <c r="O18" s="489"/>
      <c r="P18" s="490"/>
      <c r="Q18" s="476"/>
      <c r="R18" s="477"/>
      <c r="S18" s="210">
        <v>2</v>
      </c>
      <c r="T18" s="211" t="s">
        <v>135</v>
      </c>
      <c r="U18" s="210">
        <v>1</v>
      </c>
      <c r="V18" s="476"/>
      <c r="W18" s="477"/>
      <c r="X18" s="494"/>
      <c r="Y18" s="495"/>
      <c r="Z18" s="495"/>
      <c r="AA18" s="495"/>
      <c r="AB18" s="495"/>
      <c r="AC18" s="495"/>
      <c r="AD18" s="496"/>
      <c r="AE18" s="485"/>
      <c r="AF18" s="483"/>
      <c r="AG18" s="483"/>
      <c r="AH18" s="484"/>
      <c r="AI18" s="500"/>
      <c r="AJ18" s="501"/>
      <c r="AK18" s="501"/>
      <c r="AL18" s="501"/>
      <c r="AM18" s="501"/>
      <c r="AN18" s="501"/>
      <c r="AO18" s="501"/>
      <c r="AP18" s="502"/>
      <c r="AT18" s="73"/>
      <c r="AU18" s="73"/>
      <c r="AV18" s="73"/>
      <c r="AW18" s="92"/>
      <c r="AX18" s="92"/>
      <c r="AY18" s="92"/>
      <c r="AZ18" s="92"/>
      <c r="BA18" s="91"/>
      <c r="BB18" s="91"/>
      <c r="BC18" s="91"/>
      <c r="BD18" s="91"/>
      <c r="BE18" s="91"/>
      <c r="BF18" s="91"/>
      <c r="BG18" s="91"/>
      <c r="BH18" s="74"/>
      <c r="BI18" s="74"/>
      <c r="BJ18" s="74"/>
      <c r="BK18" s="74"/>
      <c r="BL18" s="74"/>
      <c r="BM18" s="74"/>
      <c r="BN18" s="74"/>
      <c r="BO18" s="91"/>
      <c r="BP18" s="91"/>
      <c r="BQ18" s="91"/>
      <c r="BR18" s="91"/>
      <c r="BS18" s="91"/>
      <c r="BT18" s="91"/>
      <c r="BU18" s="91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71"/>
    </row>
    <row r="19" spans="1:86" ht="20.149999999999999" customHeight="1" x14ac:dyDescent="0.55000000000000004">
      <c r="B19" s="522">
        <v>4</v>
      </c>
      <c r="C19" s="479">
        <v>0.47916666666666702</v>
      </c>
      <c r="D19" s="480">
        <v>0.4375</v>
      </c>
      <c r="E19" s="481"/>
      <c r="F19" s="482"/>
      <c r="G19" s="483"/>
      <c r="H19" s="483"/>
      <c r="I19" s="484"/>
      <c r="J19" s="734" t="s">
        <v>644</v>
      </c>
      <c r="K19" s="735"/>
      <c r="L19" s="735"/>
      <c r="M19" s="735"/>
      <c r="N19" s="735"/>
      <c r="O19" s="735"/>
      <c r="P19" s="736"/>
      <c r="Q19" s="740">
        <v>1</v>
      </c>
      <c r="R19" s="741"/>
      <c r="S19" s="212">
        <v>1</v>
      </c>
      <c r="T19" s="213" t="s">
        <v>135</v>
      </c>
      <c r="U19" s="212">
        <v>0</v>
      </c>
      <c r="V19" s="740">
        <v>1</v>
      </c>
      <c r="W19" s="741"/>
      <c r="X19" s="737" t="s">
        <v>656</v>
      </c>
      <c r="Y19" s="738"/>
      <c r="Z19" s="738"/>
      <c r="AA19" s="738"/>
      <c r="AB19" s="738"/>
      <c r="AC19" s="738"/>
      <c r="AD19" s="739"/>
      <c r="AE19" s="482"/>
      <c r="AF19" s="483"/>
      <c r="AG19" s="483"/>
      <c r="AH19" s="484"/>
      <c r="AI19" s="503" t="s">
        <v>678</v>
      </c>
      <c r="AJ19" s="504"/>
      <c r="AK19" s="504"/>
      <c r="AL19" s="504"/>
      <c r="AM19" s="504"/>
      <c r="AN19" s="504"/>
      <c r="AO19" s="504"/>
      <c r="AP19" s="505"/>
      <c r="AR19" s="68">
        <v>9</v>
      </c>
      <c r="AS19" s="68">
        <v>7</v>
      </c>
      <c r="AT19" s="73"/>
      <c r="AU19" s="73"/>
      <c r="AV19" s="73"/>
      <c r="AW19" s="71"/>
      <c r="AX19" s="92"/>
      <c r="AY19" s="92"/>
      <c r="AZ19" s="92"/>
      <c r="BA19" s="74"/>
      <c r="BB19" s="91"/>
      <c r="BC19" s="91"/>
      <c r="BD19" s="91"/>
      <c r="BE19" s="91"/>
      <c r="BF19" s="91"/>
      <c r="BG19" s="91"/>
      <c r="BH19" s="74"/>
      <c r="BI19" s="74"/>
      <c r="BJ19" s="74"/>
      <c r="BK19" s="74"/>
      <c r="BL19" s="74"/>
      <c r="BM19" s="74"/>
      <c r="BN19" s="74"/>
      <c r="BO19" s="74"/>
      <c r="BP19" s="91"/>
      <c r="BQ19" s="91"/>
      <c r="BR19" s="91"/>
      <c r="BS19" s="91"/>
      <c r="BT19" s="91"/>
      <c r="BU19" s="91"/>
      <c r="BV19" s="71"/>
      <c r="BW19" s="92"/>
      <c r="BX19" s="92"/>
      <c r="BY19" s="92"/>
      <c r="BZ19" s="74"/>
      <c r="CA19" s="92"/>
      <c r="CB19" s="92"/>
      <c r="CC19" s="92"/>
      <c r="CD19" s="92"/>
      <c r="CE19" s="92"/>
      <c r="CF19" s="92"/>
      <c r="CG19" s="92"/>
      <c r="CH19" s="71"/>
    </row>
    <row r="20" spans="1:86" ht="20.149999999999999" customHeight="1" x14ac:dyDescent="0.55000000000000004">
      <c r="B20" s="522"/>
      <c r="C20" s="479"/>
      <c r="D20" s="480"/>
      <c r="E20" s="481"/>
      <c r="F20" s="485"/>
      <c r="G20" s="483"/>
      <c r="H20" s="483"/>
      <c r="I20" s="484"/>
      <c r="J20" s="489"/>
      <c r="K20" s="489"/>
      <c r="L20" s="489"/>
      <c r="M20" s="489"/>
      <c r="N20" s="489"/>
      <c r="O20" s="489"/>
      <c r="P20" s="490"/>
      <c r="Q20" s="476"/>
      <c r="R20" s="477"/>
      <c r="S20" s="210">
        <v>0</v>
      </c>
      <c r="T20" s="211" t="s">
        <v>135</v>
      </c>
      <c r="U20" s="210">
        <v>1</v>
      </c>
      <c r="V20" s="476"/>
      <c r="W20" s="477"/>
      <c r="X20" s="494"/>
      <c r="Y20" s="495"/>
      <c r="Z20" s="495"/>
      <c r="AA20" s="495"/>
      <c r="AB20" s="495"/>
      <c r="AC20" s="495"/>
      <c r="AD20" s="496"/>
      <c r="AE20" s="485"/>
      <c r="AF20" s="483"/>
      <c r="AG20" s="483"/>
      <c r="AH20" s="484"/>
      <c r="AI20" s="506"/>
      <c r="AJ20" s="504"/>
      <c r="AK20" s="504"/>
      <c r="AL20" s="504"/>
      <c r="AM20" s="504"/>
      <c r="AN20" s="504"/>
      <c r="AO20" s="504"/>
      <c r="AP20" s="505"/>
      <c r="AT20" s="73"/>
      <c r="AU20" s="73"/>
      <c r="AV20" s="73"/>
      <c r="AW20" s="92"/>
      <c r="AX20" s="92"/>
      <c r="AY20" s="92"/>
      <c r="AZ20" s="92"/>
      <c r="BA20" s="91"/>
      <c r="BB20" s="91"/>
      <c r="BC20" s="91"/>
      <c r="BD20" s="91"/>
      <c r="BE20" s="91"/>
      <c r="BF20" s="91"/>
      <c r="BG20" s="91"/>
      <c r="BH20" s="74"/>
      <c r="BI20" s="74"/>
      <c r="BJ20" s="74"/>
      <c r="BK20" s="74"/>
      <c r="BL20" s="74"/>
      <c r="BM20" s="74"/>
      <c r="BN20" s="74"/>
      <c r="BO20" s="91"/>
      <c r="BP20" s="91"/>
      <c r="BQ20" s="91"/>
      <c r="BR20" s="91"/>
      <c r="BS20" s="91"/>
      <c r="BT20" s="91"/>
      <c r="BU20" s="91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71"/>
    </row>
    <row r="21" spans="1:86" ht="20.149999999999999" customHeight="1" x14ac:dyDescent="0.55000000000000004">
      <c r="B21" s="522">
        <v>5</v>
      </c>
      <c r="C21" s="479">
        <v>0.51388888888888895</v>
      </c>
      <c r="D21" s="480"/>
      <c r="E21" s="481"/>
      <c r="F21" s="482"/>
      <c r="G21" s="483"/>
      <c r="H21" s="483"/>
      <c r="I21" s="484"/>
      <c r="J21" s="734" t="s">
        <v>634</v>
      </c>
      <c r="K21" s="735"/>
      <c r="L21" s="735"/>
      <c r="M21" s="735"/>
      <c r="N21" s="735"/>
      <c r="O21" s="735"/>
      <c r="P21" s="736"/>
      <c r="Q21" s="740">
        <v>0</v>
      </c>
      <c r="R21" s="741"/>
      <c r="S21" s="212">
        <v>0</v>
      </c>
      <c r="T21" s="213" t="s">
        <v>135</v>
      </c>
      <c r="U21" s="212">
        <v>2</v>
      </c>
      <c r="V21" s="740">
        <v>2</v>
      </c>
      <c r="W21" s="741"/>
      <c r="X21" s="737" t="s">
        <v>613</v>
      </c>
      <c r="Y21" s="738"/>
      <c r="Z21" s="738"/>
      <c r="AA21" s="738"/>
      <c r="AB21" s="738"/>
      <c r="AC21" s="738"/>
      <c r="AD21" s="739"/>
      <c r="AE21" s="482"/>
      <c r="AF21" s="483"/>
      <c r="AG21" s="483"/>
      <c r="AH21" s="484"/>
      <c r="AI21" s="742" t="s">
        <v>679</v>
      </c>
      <c r="AJ21" s="743"/>
      <c r="AK21" s="743"/>
      <c r="AL21" s="743"/>
      <c r="AM21" s="743"/>
      <c r="AN21" s="743"/>
      <c r="AO21" s="743"/>
      <c r="AP21" s="744"/>
      <c r="AR21" s="68">
        <v>5</v>
      </c>
      <c r="AS21" s="68">
        <v>6</v>
      </c>
      <c r="AT21" s="73"/>
      <c r="AU21" s="73"/>
      <c r="AV21" s="73"/>
      <c r="AW21" s="71"/>
      <c r="AX21" s="92"/>
      <c r="AY21" s="92"/>
      <c r="AZ21" s="92"/>
      <c r="BA21" s="74"/>
      <c r="BB21" s="91"/>
      <c r="BC21" s="91"/>
      <c r="BD21" s="91"/>
      <c r="BE21" s="91"/>
      <c r="BF21" s="91"/>
      <c r="BG21" s="91"/>
      <c r="BH21" s="74"/>
      <c r="BI21" s="74"/>
      <c r="BJ21" s="74"/>
      <c r="BK21" s="74"/>
      <c r="BL21" s="74"/>
      <c r="BM21" s="74"/>
      <c r="BN21" s="74"/>
      <c r="BO21" s="74"/>
      <c r="BP21" s="91"/>
      <c r="BQ21" s="91"/>
      <c r="BR21" s="91"/>
      <c r="BS21" s="91"/>
      <c r="BT21" s="91"/>
      <c r="BU21" s="91"/>
      <c r="BV21" s="71"/>
      <c r="BW21" s="92"/>
      <c r="BX21" s="92"/>
      <c r="BY21" s="92"/>
      <c r="BZ21" s="74"/>
      <c r="CA21" s="92"/>
      <c r="CB21" s="92"/>
      <c r="CC21" s="92"/>
      <c r="CD21" s="92"/>
      <c r="CE21" s="92"/>
      <c r="CF21" s="92"/>
      <c r="CG21" s="92"/>
      <c r="CH21" s="71"/>
    </row>
    <row r="22" spans="1:86" ht="20.149999999999999" customHeight="1" x14ac:dyDescent="0.55000000000000004">
      <c r="B22" s="522"/>
      <c r="C22" s="479"/>
      <c r="D22" s="480"/>
      <c r="E22" s="481"/>
      <c r="F22" s="485"/>
      <c r="G22" s="483"/>
      <c r="H22" s="483"/>
      <c r="I22" s="484"/>
      <c r="J22" s="489"/>
      <c r="K22" s="489"/>
      <c r="L22" s="489"/>
      <c r="M22" s="489"/>
      <c r="N22" s="489"/>
      <c r="O22" s="489"/>
      <c r="P22" s="490"/>
      <c r="Q22" s="476"/>
      <c r="R22" s="477"/>
      <c r="S22" s="210">
        <v>0</v>
      </c>
      <c r="T22" s="211" t="s">
        <v>135</v>
      </c>
      <c r="U22" s="210">
        <v>0</v>
      </c>
      <c r="V22" s="476"/>
      <c r="W22" s="477"/>
      <c r="X22" s="494"/>
      <c r="Y22" s="495"/>
      <c r="Z22" s="495"/>
      <c r="AA22" s="495"/>
      <c r="AB22" s="495"/>
      <c r="AC22" s="495"/>
      <c r="AD22" s="496"/>
      <c r="AE22" s="485"/>
      <c r="AF22" s="483"/>
      <c r="AG22" s="483"/>
      <c r="AH22" s="484"/>
      <c r="AI22" s="500"/>
      <c r="AJ22" s="501"/>
      <c r="AK22" s="501"/>
      <c r="AL22" s="501"/>
      <c r="AM22" s="501"/>
      <c r="AN22" s="501"/>
      <c r="AO22" s="501"/>
      <c r="AP22" s="502"/>
      <c r="AT22" s="73"/>
      <c r="AU22" s="73"/>
      <c r="AV22" s="73"/>
      <c r="AW22" s="92"/>
      <c r="AX22" s="92"/>
      <c r="AY22" s="92"/>
      <c r="AZ22" s="92"/>
      <c r="BA22" s="91"/>
      <c r="BB22" s="91"/>
      <c r="BC22" s="91"/>
      <c r="BD22" s="91"/>
      <c r="BE22" s="91"/>
      <c r="BF22" s="91"/>
      <c r="BG22" s="91"/>
      <c r="BH22" s="74"/>
      <c r="BI22" s="74"/>
      <c r="BJ22" s="74"/>
      <c r="BK22" s="74"/>
      <c r="BL22" s="74"/>
      <c r="BM22" s="74"/>
      <c r="BN22" s="74"/>
      <c r="BO22" s="91"/>
      <c r="BP22" s="91"/>
      <c r="BQ22" s="91"/>
      <c r="BR22" s="91"/>
      <c r="BS22" s="91"/>
      <c r="BT22" s="91"/>
      <c r="BU22" s="91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71"/>
    </row>
    <row r="23" spans="1:86" ht="20.149999999999999" customHeight="1" x14ac:dyDescent="0.55000000000000004">
      <c r="B23" s="522">
        <v>6</v>
      </c>
      <c r="C23" s="479">
        <v>0.54861111111111105</v>
      </c>
      <c r="D23" s="480">
        <v>0.4375</v>
      </c>
      <c r="E23" s="481"/>
      <c r="F23" s="482"/>
      <c r="G23" s="483"/>
      <c r="H23" s="483"/>
      <c r="I23" s="484"/>
      <c r="J23" s="734" t="s">
        <v>609</v>
      </c>
      <c r="K23" s="735"/>
      <c r="L23" s="735"/>
      <c r="M23" s="735"/>
      <c r="N23" s="735"/>
      <c r="O23" s="735"/>
      <c r="P23" s="736"/>
      <c r="Q23" s="740">
        <v>4</v>
      </c>
      <c r="R23" s="741"/>
      <c r="S23" s="212">
        <v>2</v>
      </c>
      <c r="T23" s="213" t="s">
        <v>135</v>
      </c>
      <c r="U23" s="212">
        <v>0</v>
      </c>
      <c r="V23" s="740">
        <v>1</v>
      </c>
      <c r="W23" s="741"/>
      <c r="X23" s="737" t="s">
        <v>644</v>
      </c>
      <c r="Y23" s="738"/>
      <c r="Z23" s="738"/>
      <c r="AA23" s="738"/>
      <c r="AB23" s="738"/>
      <c r="AC23" s="738"/>
      <c r="AD23" s="739"/>
      <c r="AE23" s="482"/>
      <c r="AF23" s="483"/>
      <c r="AG23" s="483"/>
      <c r="AH23" s="484"/>
      <c r="AI23" s="503" t="s">
        <v>680</v>
      </c>
      <c r="AJ23" s="504"/>
      <c r="AK23" s="504"/>
      <c r="AL23" s="504"/>
      <c r="AM23" s="504"/>
      <c r="AN23" s="504"/>
      <c r="AO23" s="504"/>
      <c r="AP23" s="505"/>
      <c r="AR23" s="68">
        <v>8</v>
      </c>
      <c r="AS23" s="68">
        <v>9</v>
      </c>
      <c r="AT23" s="73"/>
      <c r="AU23" s="73"/>
      <c r="AV23" s="73"/>
      <c r="AW23" s="71"/>
      <c r="AX23" s="92"/>
      <c r="AY23" s="92"/>
      <c r="AZ23" s="92"/>
      <c r="BA23" s="74"/>
      <c r="BB23" s="91"/>
      <c r="BC23" s="91"/>
      <c r="BD23" s="91"/>
      <c r="BE23" s="91"/>
      <c r="BF23" s="91"/>
      <c r="BG23" s="91"/>
      <c r="BH23" s="74"/>
      <c r="BI23" s="74"/>
      <c r="BJ23" s="74"/>
      <c r="BK23" s="74"/>
      <c r="BL23" s="74"/>
      <c r="BM23" s="74"/>
      <c r="BN23" s="74"/>
      <c r="BO23" s="74"/>
      <c r="BP23" s="91"/>
      <c r="BQ23" s="91"/>
      <c r="BR23" s="91"/>
      <c r="BS23" s="91"/>
      <c r="BT23" s="91"/>
      <c r="BU23" s="91"/>
      <c r="BV23" s="71"/>
      <c r="BW23" s="92"/>
      <c r="BX23" s="92"/>
      <c r="BY23" s="92"/>
      <c r="BZ23" s="74"/>
      <c r="CA23" s="92"/>
      <c r="CB23" s="92"/>
      <c r="CC23" s="92"/>
      <c r="CD23" s="92"/>
      <c r="CE23" s="92"/>
      <c r="CF23" s="92"/>
      <c r="CG23" s="92"/>
      <c r="CH23" s="71"/>
    </row>
    <row r="24" spans="1:86" ht="20.149999999999999" customHeight="1" thickBot="1" x14ac:dyDescent="0.6">
      <c r="B24" s="567"/>
      <c r="C24" s="543"/>
      <c r="D24" s="544"/>
      <c r="E24" s="545"/>
      <c r="F24" s="529"/>
      <c r="G24" s="530"/>
      <c r="H24" s="530"/>
      <c r="I24" s="531"/>
      <c r="J24" s="535"/>
      <c r="K24" s="535"/>
      <c r="L24" s="535"/>
      <c r="M24" s="535"/>
      <c r="N24" s="535"/>
      <c r="O24" s="535"/>
      <c r="P24" s="536"/>
      <c r="Q24" s="526"/>
      <c r="R24" s="527"/>
      <c r="S24" s="214">
        <v>2</v>
      </c>
      <c r="T24" s="215" t="s">
        <v>135</v>
      </c>
      <c r="U24" s="214">
        <v>1</v>
      </c>
      <c r="V24" s="526"/>
      <c r="W24" s="527"/>
      <c r="X24" s="540"/>
      <c r="Y24" s="541"/>
      <c r="Z24" s="541"/>
      <c r="AA24" s="541"/>
      <c r="AB24" s="541"/>
      <c r="AC24" s="541"/>
      <c r="AD24" s="542"/>
      <c r="AE24" s="529"/>
      <c r="AF24" s="530"/>
      <c r="AG24" s="530"/>
      <c r="AH24" s="531"/>
      <c r="AI24" s="546"/>
      <c r="AJ24" s="547"/>
      <c r="AK24" s="547"/>
      <c r="AL24" s="547"/>
      <c r="AM24" s="547"/>
      <c r="AN24" s="547"/>
      <c r="AO24" s="547"/>
      <c r="AP24" s="548"/>
      <c r="AR24" s="71"/>
      <c r="AS24" s="72"/>
      <c r="AT24" s="73"/>
      <c r="AU24" s="73"/>
      <c r="AV24" s="73"/>
      <c r="AW24" s="92"/>
      <c r="AX24" s="92"/>
      <c r="AY24" s="92"/>
      <c r="AZ24" s="92"/>
      <c r="BA24" s="91"/>
      <c r="BB24" s="91"/>
      <c r="BC24" s="91"/>
      <c r="BD24" s="91"/>
      <c r="BE24" s="91"/>
      <c r="BF24" s="91"/>
      <c r="BG24" s="91"/>
      <c r="BH24" s="74"/>
      <c r="BI24" s="74"/>
      <c r="BJ24" s="74"/>
      <c r="BK24" s="74"/>
      <c r="BL24" s="74"/>
      <c r="BM24" s="74"/>
      <c r="BN24" s="74"/>
      <c r="BO24" s="91"/>
      <c r="BP24" s="91"/>
      <c r="BQ24" s="91"/>
      <c r="BR24" s="91"/>
      <c r="BS24" s="91"/>
      <c r="BT24" s="91"/>
      <c r="BU24" s="91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71"/>
    </row>
    <row r="25" spans="1:86" ht="20.149999999999999" hidden="1" customHeight="1" x14ac:dyDescent="0.55000000000000004">
      <c r="B25" s="521">
        <v>7</v>
      </c>
      <c r="C25" s="789">
        <v>0.58333333333333304</v>
      </c>
      <c r="D25" s="790">
        <v>0.4375</v>
      </c>
      <c r="E25" s="791"/>
      <c r="F25" s="795"/>
      <c r="G25" s="796"/>
      <c r="H25" s="796"/>
      <c r="I25" s="797"/>
      <c r="J25" s="801" t="s">
        <v>608</v>
      </c>
      <c r="K25" s="802"/>
      <c r="L25" s="802"/>
      <c r="M25" s="802"/>
      <c r="N25" s="802"/>
      <c r="O25" s="802"/>
      <c r="P25" s="803"/>
      <c r="Q25" s="810" t="s">
        <v>608</v>
      </c>
      <c r="R25" s="811"/>
      <c r="S25" s="229"/>
      <c r="T25" s="230" t="s">
        <v>135</v>
      </c>
      <c r="U25" s="229"/>
      <c r="V25" s="810" t="s">
        <v>608</v>
      </c>
      <c r="W25" s="811"/>
      <c r="X25" s="806" t="s">
        <v>608</v>
      </c>
      <c r="Y25" s="802"/>
      <c r="Z25" s="802"/>
      <c r="AA25" s="802"/>
      <c r="AB25" s="802"/>
      <c r="AC25" s="802"/>
      <c r="AD25" s="807"/>
      <c r="AE25" s="795"/>
      <c r="AF25" s="796"/>
      <c r="AG25" s="796"/>
      <c r="AH25" s="797"/>
      <c r="AI25" s="783" t="s">
        <v>608</v>
      </c>
      <c r="AJ25" s="784"/>
      <c r="AK25" s="784"/>
      <c r="AL25" s="784"/>
      <c r="AM25" s="784"/>
      <c r="AN25" s="784"/>
      <c r="AO25" s="784"/>
      <c r="AP25" s="785"/>
      <c r="AT25" s="73"/>
      <c r="AU25" s="73"/>
      <c r="AV25" s="73"/>
      <c r="AW25" s="71"/>
      <c r="AX25" s="92"/>
      <c r="AY25" s="92"/>
      <c r="AZ25" s="92"/>
      <c r="BA25" s="74"/>
      <c r="BB25" s="91"/>
      <c r="BC25" s="180"/>
      <c r="BD25" s="180"/>
      <c r="BE25" s="180"/>
      <c r="BF25" s="180"/>
      <c r="BG25" s="180"/>
      <c r="BH25" s="72"/>
      <c r="BI25" s="72"/>
      <c r="BJ25" s="74"/>
      <c r="BK25" s="74"/>
      <c r="BL25" s="74"/>
      <c r="BM25" s="74"/>
      <c r="BN25" s="74"/>
      <c r="BO25" s="74"/>
      <c r="BP25" s="91"/>
      <c r="BQ25" s="180"/>
      <c r="BR25" s="180"/>
      <c r="BS25" s="180"/>
      <c r="BT25" s="180"/>
      <c r="BU25" s="180"/>
      <c r="BV25" s="181"/>
      <c r="BW25" s="182"/>
      <c r="BX25" s="92"/>
      <c r="BY25" s="92"/>
      <c r="BZ25" s="74"/>
      <c r="CA25" s="92"/>
      <c r="CB25" s="92"/>
      <c r="CC25" s="92"/>
      <c r="CD25" s="92"/>
      <c r="CE25" s="92"/>
      <c r="CF25" s="92"/>
      <c r="CG25" s="92"/>
      <c r="CH25" s="71"/>
    </row>
    <row r="26" spans="1:86" ht="20.149999999999999" hidden="1" customHeight="1" thickBot="1" x14ac:dyDescent="0.6">
      <c r="B26" s="567"/>
      <c r="C26" s="792"/>
      <c r="D26" s="793"/>
      <c r="E26" s="794"/>
      <c r="F26" s="798"/>
      <c r="G26" s="799"/>
      <c r="H26" s="799"/>
      <c r="I26" s="800"/>
      <c r="J26" s="804"/>
      <c r="K26" s="804"/>
      <c r="L26" s="804"/>
      <c r="M26" s="804"/>
      <c r="N26" s="804"/>
      <c r="O26" s="804"/>
      <c r="P26" s="805"/>
      <c r="Q26" s="763"/>
      <c r="R26" s="764"/>
      <c r="S26" s="78"/>
      <c r="T26" s="168" t="s">
        <v>135</v>
      </c>
      <c r="U26" s="78"/>
      <c r="V26" s="763"/>
      <c r="W26" s="764"/>
      <c r="X26" s="808"/>
      <c r="Y26" s="804"/>
      <c r="Z26" s="804"/>
      <c r="AA26" s="804"/>
      <c r="AB26" s="804"/>
      <c r="AC26" s="804"/>
      <c r="AD26" s="809"/>
      <c r="AE26" s="798"/>
      <c r="AF26" s="799"/>
      <c r="AG26" s="799"/>
      <c r="AH26" s="800"/>
      <c r="AI26" s="786"/>
      <c r="AJ26" s="787"/>
      <c r="AK26" s="787"/>
      <c r="AL26" s="787"/>
      <c r="AM26" s="787"/>
      <c r="AN26" s="787"/>
      <c r="AO26" s="787"/>
      <c r="AP26" s="788"/>
      <c r="AR26" s="71"/>
      <c r="AS26" s="72"/>
      <c r="AT26" s="73"/>
      <c r="AU26" s="73"/>
      <c r="AV26" s="73"/>
      <c r="AW26" s="92"/>
      <c r="AX26" s="92"/>
      <c r="AY26" s="92"/>
      <c r="AZ26" s="92"/>
      <c r="BA26" s="91"/>
      <c r="BB26" s="91"/>
      <c r="BC26" s="180"/>
      <c r="BD26" s="180"/>
      <c r="BE26" s="180"/>
      <c r="BF26" s="180"/>
      <c r="BG26" s="180"/>
      <c r="BH26" s="72"/>
      <c r="BI26" s="72"/>
      <c r="BJ26" s="74"/>
      <c r="BK26" s="74"/>
      <c r="BL26" s="74"/>
      <c r="BM26" s="74"/>
      <c r="BN26" s="74"/>
      <c r="BO26" s="91"/>
      <c r="BP26" s="91"/>
      <c r="BQ26" s="180"/>
      <c r="BR26" s="180"/>
      <c r="BS26" s="180"/>
      <c r="BT26" s="180"/>
      <c r="BU26" s="180"/>
      <c r="BV26" s="182"/>
      <c r="BW26" s="18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71"/>
    </row>
    <row r="27" spans="1:86" s="67" customFormat="1" ht="15.75" customHeight="1" thickBot="1" x14ac:dyDescent="0.6">
      <c r="A27" s="71"/>
      <c r="B27" s="72"/>
      <c r="C27" s="73"/>
      <c r="D27" s="73"/>
      <c r="E27" s="73"/>
      <c r="F27" s="72"/>
      <c r="G27" s="72"/>
      <c r="H27" s="72"/>
      <c r="I27" s="72"/>
      <c r="J27" s="72"/>
      <c r="K27" s="74"/>
      <c r="L27" s="74"/>
      <c r="M27" s="75"/>
      <c r="N27" s="76"/>
      <c r="O27" s="75"/>
      <c r="P27" s="74"/>
      <c r="Q27" s="74"/>
      <c r="R27" s="72"/>
      <c r="S27" s="72"/>
      <c r="T27" s="72"/>
      <c r="U27" s="72"/>
      <c r="V27" s="72"/>
      <c r="W27" s="79"/>
      <c r="X27" s="79"/>
      <c r="Y27" s="79"/>
      <c r="Z27" s="79"/>
      <c r="AA27" s="79"/>
      <c r="AB27" s="79"/>
      <c r="AC27" s="71"/>
      <c r="AR27" s="71"/>
      <c r="AS27" s="72"/>
      <c r="AT27" s="73"/>
      <c r="AU27" s="73"/>
      <c r="AV27" s="73"/>
      <c r="AW27" s="72"/>
      <c r="AX27" s="72"/>
      <c r="AY27" s="72"/>
      <c r="AZ27" s="72"/>
      <c r="BA27" s="72"/>
      <c r="BB27" s="74"/>
      <c r="BC27" s="74"/>
      <c r="BD27" s="75"/>
      <c r="BE27" s="76"/>
      <c r="BF27" s="75"/>
      <c r="BG27" s="74"/>
      <c r="BH27" s="74"/>
      <c r="BI27" s="72"/>
      <c r="BJ27" s="72"/>
      <c r="BK27" s="72"/>
      <c r="BL27" s="72"/>
      <c r="BM27" s="72"/>
      <c r="BN27" s="79"/>
      <c r="BO27" s="79"/>
      <c r="BP27" s="79"/>
      <c r="BQ27" s="79"/>
      <c r="BR27" s="79"/>
      <c r="BS27" s="79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</row>
    <row r="28" spans="1:86" ht="20.25" customHeight="1" thickBot="1" x14ac:dyDescent="0.6">
      <c r="D28" s="596" t="s">
        <v>136</v>
      </c>
      <c r="E28" s="597"/>
      <c r="F28" s="597"/>
      <c r="G28" s="597"/>
      <c r="H28" s="597"/>
      <c r="I28" s="597"/>
      <c r="J28" s="597" t="s">
        <v>132</v>
      </c>
      <c r="K28" s="597"/>
      <c r="L28" s="597"/>
      <c r="M28" s="597"/>
      <c r="N28" s="597"/>
      <c r="O28" s="597"/>
      <c r="P28" s="597"/>
      <c r="Q28" s="597"/>
      <c r="R28" s="598" t="s">
        <v>137</v>
      </c>
      <c r="S28" s="598"/>
      <c r="T28" s="598"/>
      <c r="U28" s="598"/>
      <c r="V28" s="598"/>
      <c r="W28" s="598"/>
      <c r="X28" s="598"/>
      <c r="Y28" s="598"/>
      <c r="Z28" s="598"/>
      <c r="AA28" s="599" t="s">
        <v>138</v>
      </c>
      <c r="AB28" s="599"/>
      <c r="AC28" s="599"/>
      <c r="AD28" s="599" t="s">
        <v>139</v>
      </c>
      <c r="AE28" s="599"/>
      <c r="AF28" s="599"/>
      <c r="AG28" s="599"/>
      <c r="AH28" s="599"/>
      <c r="AI28" s="599"/>
      <c r="AJ28" s="599"/>
      <c r="AK28" s="599"/>
      <c r="AL28" s="599"/>
      <c r="AM28" s="600"/>
      <c r="AR28" s="71"/>
      <c r="AS28" s="71"/>
      <c r="AT28" s="71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4"/>
      <c r="BJ28" s="74"/>
      <c r="BK28" s="74"/>
      <c r="BL28" s="74"/>
      <c r="BM28" s="74"/>
      <c r="BN28" s="74"/>
      <c r="BO28" s="74"/>
      <c r="BP28" s="74"/>
      <c r="BQ28" s="74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1"/>
      <c r="CF28" s="71"/>
      <c r="CG28" s="71"/>
      <c r="CH28" s="71"/>
    </row>
    <row r="29" spans="1:86" ht="30" customHeight="1" x14ac:dyDescent="0.55000000000000004">
      <c r="D29" s="601" t="s">
        <v>140</v>
      </c>
      <c r="E29" s="602"/>
      <c r="F29" s="602"/>
      <c r="G29" s="602"/>
      <c r="H29" s="602"/>
      <c r="I29" s="602"/>
      <c r="J29" s="602"/>
      <c r="K29" s="602"/>
      <c r="L29" s="602"/>
      <c r="M29" s="602"/>
      <c r="N29" s="602"/>
      <c r="O29" s="602"/>
      <c r="P29" s="602"/>
      <c r="Q29" s="602"/>
      <c r="R29" s="603"/>
      <c r="S29" s="603"/>
      <c r="T29" s="603"/>
      <c r="U29" s="603"/>
      <c r="V29" s="603"/>
      <c r="W29" s="603"/>
      <c r="X29" s="603"/>
      <c r="Y29" s="603"/>
      <c r="Z29" s="603"/>
      <c r="AA29" s="604"/>
      <c r="AB29" s="604"/>
      <c r="AC29" s="604"/>
      <c r="AD29" s="605"/>
      <c r="AE29" s="605"/>
      <c r="AF29" s="605"/>
      <c r="AG29" s="605"/>
      <c r="AH29" s="605"/>
      <c r="AI29" s="605"/>
      <c r="AJ29" s="605"/>
      <c r="AK29" s="605"/>
      <c r="AL29" s="605"/>
      <c r="AM29" s="606"/>
      <c r="AR29" s="71"/>
      <c r="AS29" s="71"/>
      <c r="AT29" s="71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4"/>
      <c r="BJ29" s="74"/>
      <c r="BK29" s="74"/>
      <c r="BL29" s="74"/>
      <c r="BM29" s="74"/>
      <c r="BN29" s="74"/>
      <c r="BO29" s="74"/>
      <c r="BP29" s="74"/>
      <c r="BQ29" s="74"/>
      <c r="BR29" s="94"/>
      <c r="BS29" s="94"/>
      <c r="BT29" s="94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71"/>
      <c r="CF29" s="71"/>
      <c r="CG29" s="71"/>
      <c r="CH29" s="71"/>
    </row>
    <row r="30" spans="1:86" ht="30" customHeight="1" x14ac:dyDescent="0.55000000000000004">
      <c r="D30" s="584" t="s">
        <v>140</v>
      </c>
      <c r="E30" s="585"/>
      <c r="F30" s="585"/>
      <c r="G30" s="585"/>
      <c r="H30" s="585"/>
      <c r="I30" s="585"/>
      <c r="J30" s="585"/>
      <c r="K30" s="585"/>
      <c r="L30" s="585"/>
      <c r="M30" s="585"/>
      <c r="N30" s="585"/>
      <c r="O30" s="585"/>
      <c r="P30" s="585"/>
      <c r="Q30" s="585"/>
      <c r="R30" s="586"/>
      <c r="S30" s="586"/>
      <c r="T30" s="586"/>
      <c r="U30" s="586"/>
      <c r="V30" s="586"/>
      <c r="W30" s="586"/>
      <c r="X30" s="586"/>
      <c r="Y30" s="586"/>
      <c r="Z30" s="586"/>
      <c r="AA30" s="587"/>
      <c r="AB30" s="587"/>
      <c r="AC30" s="587"/>
      <c r="AD30" s="588"/>
      <c r="AE30" s="588"/>
      <c r="AF30" s="588"/>
      <c r="AG30" s="588"/>
      <c r="AH30" s="588"/>
      <c r="AI30" s="588"/>
      <c r="AJ30" s="588"/>
      <c r="AK30" s="588"/>
      <c r="AL30" s="588"/>
      <c r="AM30" s="589"/>
      <c r="AR30" s="71"/>
      <c r="AS30" s="71"/>
      <c r="AT30" s="71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4"/>
      <c r="BJ30" s="74"/>
      <c r="BK30" s="74"/>
      <c r="BL30" s="74"/>
      <c r="BM30" s="74"/>
      <c r="BN30" s="74"/>
      <c r="BO30" s="74"/>
      <c r="BP30" s="74"/>
      <c r="BQ30" s="74"/>
      <c r="BR30" s="76"/>
      <c r="BS30" s="76"/>
      <c r="BT30" s="7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71"/>
      <c r="CF30" s="71"/>
      <c r="CG30" s="71"/>
      <c r="CH30" s="71"/>
    </row>
    <row r="31" spans="1:86" ht="30" customHeight="1" thickBot="1" x14ac:dyDescent="0.6">
      <c r="D31" s="590" t="s">
        <v>140</v>
      </c>
      <c r="E31" s="591"/>
      <c r="F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2"/>
      <c r="S31" s="592"/>
      <c r="T31" s="592"/>
      <c r="U31" s="592"/>
      <c r="V31" s="592"/>
      <c r="W31" s="592"/>
      <c r="X31" s="592"/>
      <c r="Y31" s="592"/>
      <c r="Z31" s="592"/>
      <c r="AA31" s="593"/>
      <c r="AB31" s="593"/>
      <c r="AC31" s="593"/>
      <c r="AD31" s="594"/>
      <c r="AE31" s="594"/>
      <c r="AF31" s="594"/>
      <c r="AG31" s="594"/>
      <c r="AH31" s="594"/>
      <c r="AI31" s="594"/>
      <c r="AJ31" s="594"/>
      <c r="AK31" s="594"/>
      <c r="AL31" s="594"/>
      <c r="AM31" s="595"/>
      <c r="AR31" s="71"/>
      <c r="AS31" s="71"/>
      <c r="AT31" s="71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4"/>
      <c r="BJ31" s="74"/>
      <c r="BK31" s="74"/>
      <c r="BL31" s="74"/>
      <c r="BM31" s="74"/>
      <c r="BN31" s="74"/>
      <c r="BO31" s="74"/>
      <c r="BP31" s="74"/>
      <c r="BQ31" s="74"/>
      <c r="BR31" s="76"/>
      <c r="BS31" s="76"/>
      <c r="BT31" s="7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71"/>
      <c r="CF31" s="71"/>
      <c r="CG31" s="71"/>
      <c r="CH31" s="71"/>
    </row>
    <row r="32" spans="1:86" ht="14.25" customHeight="1" x14ac:dyDescent="0.55000000000000004">
      <c r="A32" s="478" t="s">
        <v>181</v>
      </c>
      <c r="B32" s="478"/>
      <c r="C32" s="478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8"/>
      <c r="T32" s="478"/>
      <c r="U32" s="478"/>
      <c r="V32" s="478"/>
      <c r="W32" s="478"/>
      <c r="X32" s="478"/>
      <c r="Y32" s="478"/>
      <c r="Z32" s="478"/>
      <c r="AA32" s="478"/>
      <c r="AB32" s="478"/>
      <c r="AC32" s="478"/>
      <c r="AD32" s="478"/>
      <c r="AE32" s="478"/>
      <c r="AF32" s="478"/>
      <c r="AG32" s="478"/>
      <c r="AH32" s="478"/>
      <c r="AI32" s="478"/>
      <c r="AJ32" s="478"/>
      <c r="AK32" s="478"/>
      <c r="AL32" s="478"/>
      <c r="AM32" s="478"/>
      <c r="AN32" s="478"/>
      <c r="AO32" s="478"/>
      <c r="AP32" s="478"/>
      <c r="AQ32" s="478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</row>
    <row r="33" spans="1:86" ht="14.25" customHeight="1" x14ac:dyDescent="0.55000000000000004">
      <c r="A33" s="478"/>
      <c r="B33" s="478"/>
      <c r="C33" s="478"/>
      <c r="D33" s="478"/>
      <c r="E33" s="478"/>
      <c r="F33" s="478"/>
      <c r="G33" s="478"/>
      <c r="H33" s="478"/>
      <c r="I33" s="478"/>
      <c r="J33" s="478"/>
      <c r="K33" s="478"/>
      <c r="L33" s="478"/>
      <c r="M33" s="478"/>
      <c r="N33" s="478"/>
      <c r="O33" s="478"/>
      <c r="P33" s="478"/>
      <c r="Q33" s="478"/>
      <c r="R33" s="478"/>
      <c r="S33" s="478"/>
      <c r="T33" s="478"/>
      <c r="U33" s="478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478"/>
      <c r="AL33" s="478"/>
      <c r="AM33" s="478"/>
      <c r="AN33" s="478"/>
      <c r="AO33" s="478"/>
      <c r="AP33" s="478"/>
      <c r="AQ33" s="478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</row>
    <row r="34" spans="1:86" ht="27.75" customHeight="1" x14ac:dyDescent="0.55000000000000004">
      <c r="C34" s="564" t="s">
        <v>111</v>
      </c>
      <c r="D34" s="564"/>
      <c r="E34" s="564"/>
      <c r="F34" s="564"/>
      <c r="G34" s="607" t="s">
        <v>23</v>
      </c>
      <c r="H34" s="608"/>
      <c r="I34" s="608"/>
      <c r="J34" s="608"/>
      <c r="K34" s="608"/>
      <c r="L34" s="608"/>
      <c r="M34" s="608"/>
      <c r="N34" s="608"/>
      <c r="O34" s="608"/>
      <c r="P34" s="564" t="s">
        <v>5</v>
      </c>
      <c r="Q34" s="564"/>
      <c r="R34" s="564"/>
      <c r="S34" s="564"/>
      <c r="T34" s="607" t="s">
        <v>25</v>
      </c>
      <c r="U34" s="608"/>
      <c r="V34" s="608"/>
      <c r="W34" s="608"/>
      <c r="X34" s="608"/>
      <c r="Y34" s="608"/>
      <c r="Z34" s="608"/>
      <c r="AA34" s="608"/>
      <c r="AB34" s="608"/>
      <c r="AC34" s="564" t="s">
        <v>112</v>
      </c>
      <c r="AD34" s="564"/>
      <c r="AE34" s="564"/>
      <c r="AF34" s="564"/>
      <c r="AG34" s="609">
        <v>43582</v>
      </c>
      <c r="AH34" s="610"/>
      <c r="AI34" s="610"/>
      <c r="AJ34" s="610"/>
      <c r="AK34" s="610"/>
      <c r="AL34" s="610"/>
      <c r="AM34" s="611" t="s">
        <v>681</v>
      </c>
      <c r="AN34" s="611"/>
      <c r="AO34" s="612"/>
      <c r="AR34" s="71"/>
      <c r="AS34" s="71"/>
      <c r="AT34" s="83"/>
      <c r="AU34" s="83"/>
      <c r="AV34" s="83"/>
      <c r="AW34" s="83"/>
      <c r="AX34" s="88"/>
      <c r="AY34" s="93"/>
      <c r="AZ34" s="93"/>
      <c r="BA34" s="93"/>
      <c r="BB34" s="93"/>
      <c r="BC34" s="93"/>
      <c r="BD34" s="93"/>
      <c r="BE34" s="93"/>
      <c r="BF34" s="93"/>
      <c r="BG34" s="83"/>
      <c r="BH34" s="83"/>
      <c r="BI34" s="83"/>
      <c r="BJ34" s="83"/>
      <c r="BK34" s="88"/>
      <c r="BL34" s="93"/>
      <c r="BM34" s="93"/>
      <c r="BN34" s="93"/>
      <c r="BO34" s="93"/>
      <c r="BP34" s="93"/>
      <c r="BQ34" s="93"/>
      <c r="BR34" s="93"/>
      <c r="BS34" s="93"/>
      <c r="BT34" s="83"/>
      <c r="BU34" s="83"/>
      <c r="BV34" s="83"/>
      <c r="BW34" s="83"/>
      <c r="BX34" s="95"/>
      <c r="BY34" s="95"/>
      <c r="BZ34" s="95"/>
      <c r="CA34" s="95"/>
      <c r="CB34" s="95"/>
      <c r="CC34" s="95"/>
      <c r="CD34" s="95"/>
      <c r="CE34" s="95"/>
      <c r="CF34" s="95"/>
      <c r="CG34" s="71"/>
      <c r="CH34" s="71"/>
    </row>
    <row r="35" spans="1:86" ht="15" customHeight="1" x14ac:dyDescent="0.55000000000000004"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77"/>
      <c r="X35" s="77"/>
      <c r="Y35" s="77"/>
      <c r="Z35" s="77"/>
      <c r="AA35" s="77"/>
      <c r="AB35" s="77"/>
      <c r="AC35" s="77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81"/>
      <c r="BO35" s="81"/>
      <c r="BP35" s="81"/>
      <c r="BQ35" s="81"/>
      <c r="BR35" s="81"/>
      <c r="BS35" s="81"/>
      <c r="BT35" s="8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</row>
    <row r="36" spans="1:86" ht="18" customHeight="1" x14ac:dyDescent="0.55000000000000004">
      <c r="C36" s="618">
        <v>1</v>
      </c>
      <c r="D36" s="618"/>
      <c r="E36" s="550" t="s">
        <v>665</v>
      </c>
      <c r="F36" s="550"/>
      <c r="G36" s="550"/>
      <c r="H36" s="550"/>
      <c r="I36" s="550"/>
      <c r="J36" s="550"/>
      <c r="K36" s="550"/>
      <c r="L36" s="550"/>
      <c r="M36" s="550"/>
      <c r="N36" s="550"/>
      <c r="O36" s="71"/>
      <c r="P36" s="71"/>
      <c r="Q36" s="618">
        <v>2</v>
      </c>
      <c r="R36" s="618"/>
      <c r="S36" s="550" t="s">
        <v>648</v>
      </c>
      <c r="T36" s="550"/>
      <c r="U36" s="550"/>
      <c r="V36" s="550"/>
      <c r="W36" s="550"/>
      <c r="X36" s="550"/>
      <c r="Y36" s="550"/>
      <c r="Z36" s="550"/>
      <c r="AA36" s="550"/>
      <c r="AB36" s="550"/>
      <c r="AC36" s="81"/>
      <c r="AD36" s="67"/>
      <c r="AE36" s="549">
        <v>3</v>
      </c>
      <c r="AF36" s="549"/>
      <c r="AG36" s="550" t="s">
        <v>666</v>
      </c>
      <c r="AH36" s="550"/>
      <c r="AI36" s="550"/>
      <c r="AJ36" s="550"/>
      <c r="AK36" s="550"/>
      <c r="AL36" s="550"/>
      <c r="AM36" s="550"/>
      <c r="AN36" s="550"/>
      <c r="AO36" s="550"/>
      <c r="AP36" s="550"/>
      <c r="AR36" s="71"/>
      <c r="AS36" s="71"/>
      <c r="AT36" s="84"/>
      <c r="AU36" s="84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71"/>
      <c r="BG36" s="71"/>
      <c r="BH36" s="84"/>
      <c r="BI36" s="84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1"/>
      <c r="BU36" s="71"/>
      <c r="BV36" s="84"/>
      <c r="BW36" s="84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71"/>
    </row>
    <row r="37" spans="1:86" ht="18" customHeight="1" x14ac:dyDescent="0.55000000000000004">
      <c r="C37" s="618">
        <v>4</v>
      </c>
      <c r="D37" s="618"/>
      <c r="E37" s="550" t="s">
        <v>629</v>
      </c>
      <c r="F37" s="550"/>
      <c r="G37" s="550"/>
      <c r="H37" s="550"/>
      <c r="I37" s="550"/>
      <c r="J37" s="550"/>
      <c r="K37" s="550"/>
      <c r="L37" s="550"/>
      <c r="M37" s="550"/>
      <c r="N37" s="550"/>
      <c r="O37" s="71"/>
      <c r="P37" s="71"/>
      <c r="Q37" s="618">
        <v>5</v>
      </c>
      <c r="R37" s="618"/>
      <c r="S37" s="550" t="s">
        <v>634</v>
      </c>
      <c r="T37" s="550"/>
      <c r="U37" s="550"/>
      <c r="V37" s="550"/>
      <c r="W37" s="550"/>
      <c r="X37" s="550"/>
      <c r="Y37" s="550"/>
      <c r="Z37" s="550"/>
      <c r="AA37" s="550"/>
      <c r="AB37" s="550"/>
      <c r="AC37" s="81"/>
      <c r="AD37" s="67"/>
      <c r="AE37" s="549">
        <v>6</v>
      </c>
      <c r="AF37" s="549"/>
      <c r="AG37" s="550" t="s">
        <v>613</v>
      </c>
      <c r="AH37" s="550"/>
      <c r="AI37" s="550"/>
      <c r="AJ37" s="550"/>
      <c r="AK37" s="550"/>
      <c r="AL37" s="550"/>
      <c r="AM37" s="550"/>
      <c r="AN37" s="550"/>
      <c r="AO37" s="550"/>
      <c r="AP37" s="550"/>
      <c r="AR37" s="71"/>
      <c r="AS37" s="71"/>
      <c r="AT37" s="84"/>
      <c r="AU37" s="84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71"/>
      <c r="BG37" s="71"/>
      <c r="BH37" s="84"/>
      <c r="BI37" s="84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1"/>
      <c r="BU37" s="71"/>
      <c r="BV37" s="84"/>
      <c r="BW37" s="84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71"/>
    </row>
    <row r="38" spans="1:86" ht="18" customHeight="1" x14ac:dyDescent="0.55000000000000004">
      <c r="C38" s="618">
        <v>7</v>
      </c>
      <c r="D38" s="618"/>
      <c r="E38" s="550" t="s">
        <v>656</v>
      </c>
      <c r="F38" s="550"/>
      <c r="G38" s="550"/>
      <c r="H38" s="550"/>
      <c r="I38" s="550"/>
      <c r="J38" s="550"/>
      <c r="K38" s="550"/>
      <c r="L38" s="550"/>
      <c r="M38" s="550"/>
      <c r="N38" s="550"/>
      <c r="O38" s="71"/>
      <c r="P38" s="71"/>
      <c r="Q38" s="618">
        <v>8</v>
      </c>
      <c r="R38" s="618"/>
      <c r="S38" s="550" t="s">
        <v>609</v>
      </c>
      <c r="T38" s="550"/>
      <c r="U38" s="550"/>
      <c r="V38" s="550"/>
      <c r="W38" s="550"/>
      <c r="X38" s="550"/>
      <c r="Y38" s="550"/>
      <c r="Z38" s="550"/>
      <c r="AA38" s="550"/>
      <c r="AB38" s="550"/>
      <c r="AC38" s="81"/>
      <c r="AD38" s="67"/>
      <c r="AE38" s="549">
        <v>9</v>
      </c>
      <c r="AF38" s="549"/>
      <c r="AG38" s="550" t="s">
        <v>644</v>
      </c>
      <c r="AH38" s="550"/>
      <c r="AI38" s="550"/>
      <c r="AJ38" s="550"/>
      <c r="AK38" s="550"/>
      <c r="AL38" s="550"/>
      <c r="AM38" s="550"/>
      <c r="AN38" s="550"/>
      <c r="AO38" s="550"/>
      <c r="AP38" s="550"/>
      <c r="AR38" s="71"/>
      <c r="AS38" s="71"/>
      <c r="AT38" s="84"/>
      <c r="AU38" s="84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71"/>
      <c r="BG38" s="71"/>
      <c r="BH38" s="84"/>
      <c r="BI38" s="84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1"/>
      <c r="BU38" s="71"/>
      <c r="BV38" s="84"/>
      <c r="BW38" s="84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71"/>
    </row>
    <row r="39" spans="1:86" ht="18" customHeight="1" x14ac:dyDescent="0.55000000000000004">
      <c r="C39" s="549"/>
      <c r="D39" s="549"/>
      <c r="E39" s="550"/>
      <c r="F39" s="550"/>
      <c r="G39" s="550"/>
      <c r="H39" s="550"/>
      <c r="I39" s="550"/>
      <c r="J39" s="550"/>
      <c r="K39" s="550"/>
      <c r="L39" s="550"/>
      <c r="M39" s="550"/>
      <c r="N39" s="550"/>
      <c r="O39" s="71"/>
      <c r="P39" s="71"/>
      <c r="Q39" s="549"/>
      <c r="R39" s="549"/>
      <c r="S39" s="550"/>
      <c r="T39" s="550"/>
      <c r="U39" s="550"/>
      <c r="V39" s="550"/>
      <c r="W39" s="550"/>
      <c r="X39" s="550"/>
      <c r="Y39" s="550"/>
      <c r="Z39" s="550"/>
      <c r="AA39" s="550"/>
      <c r="AB39" s="550"/>
      <c r="AC39" s="81"/>
      <c r="AD39" s="67"/>
      <c r="AE39" s="549"/>
      <c r="AF39" s="549"/>
      <c r="AG39" s="550"/>
      <c r="AH39" s="550"/>
      <c r="AI39" s="550"/>
      <c r="AJ39" s="550"/>
      <c r="AK39" s="550"/>
      <c r="AL39" s="550"/>
      <c r="AM39" s="550"/>
      <c r="AN39" s="550"/>
      <c r="AO39" s="550"/>
      <c r="AP39" s="550"/>
      <c r="AR39" s="71"/>
      <c r="AS39" s="71"/>
      <c r="AT39" s="84"/>
      <c r="AU39" s="84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71"/>
      <c r="BG39" s="71"/>
      <c r="BH39" s="84"/>
      <c r="BI39" s="84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1"/>
      <c r="BU39" s="71"/>
      <c r="BV39" s="84"/>
      <c r="BW39" s="84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71"/>
    </row>
    <row r="40" spans="1:86" ht="18" customHeight="1" x14ac:dyDescent="0.55000000000000004">
      <c r="B40" s="69"/>
      <c r="C40" s="549"/>
      <c r="D40" s="549"/>
      <c r="E40" s="550"/>
      <c r="F40" s="550"/>
      <c r="G40" s="550"/>
      <c r="H40" s="550"/>
      <c r="I40" s="550"/>
      <c r="J40" s="550"/>
      <c r="K40" s="550"/>
      <c r="L40" s="550"/>
      <c r="M40" s="550"/>
      <c r="N40" s="550"/>
      <c r="O40" s="71"/>
      <c r="P40" s="71"/>
      <c r="Q40" s="549"/>
      <c r="R40" s="549"/>
      <c r="S40" s="550"/>
      <c r="T40" s="550"/>
      <c r="U40" s="550"/>
      <c r="V40" s="550"/>
      <c r="W40" s="550"/>
      <c r="X40" s="550"/>
      <c r="Y40" s="550"/>
      <c r="Z40" s="550"/>
      <c r="AA40" s="550"/>
      <c r="AB40" s="550"/>
      <c r="AC40" s="81"/>
      <c r="AD40" s="67"/>
      <c r="AE40" s="549"/>
      <c r="AF40" s="549"/>
      <c r="AG40" s="550"/>
      <c r="AH40" s="550"/>
      <c r="AI40" s="550"/>
      <c r="AJ40" s="550"/>
      <c r="AK40" s="550"/>
      <c r="AL40" s="550"/>
      <c r="AM40" s="550"/>
      <c r="AN40" s="550"/>
      <c r="AO40" s="550"/>
      <c r="AP40" s="550"/>
      <c r="AQ40" s="69"/>
      <c r="AR40" s="71"/>
      <c r="AS40" s="71"/>
      <c r="AT40" s="84"/>
      <c r="AU40" s="84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71"/>
      <c r="BG40" s="71"/>
      <c r="BH40" s="84"/>
      <c r="BI40" s="84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1"/>
      <c r="BU40" s="71"/>
      <c r="BV40" s="84"/>
      <c r="BW40" s="84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71"/>
    </row>
    <row r="41" spans="1:86" ht="18" customHeight="1" x14ac:dyDescent="0.55000000000000004">
      <c r="C41" s="549"/>
      <c r="D41" s="549"/>
      <c r="E41" s="550"/>
      <c r="F41" s="550"/>
      <c r="G41" s="550"/>
      <c r="H41" s="550"/>
      <c r="I41" s="550"/>
      <c r="J41" s="550"/>
      <c r="K41" s="550"/>
      <c r="L41" s="550"/>
      <c r="M41" s="550"/>
      <c r="N41" s="550"/>
      <c r="O41" s="71"/>
      <c r="P41" s="71"/>
      <c r="Q41" s="549"/>
      <c r="R41" s="549"/>
      <c r="S41" s="550"/>
      <c r="T41" s="550"/>
      <c r="U41" s="550"/>
      <c r="V41" s="550"/>
      <c r="W41" s="550"/>
      <c r="X41" s="550"/>
      <c r="Y41" s="550"/>
      <c r="Z41" s="550"/>
      <c r="AA41" s="550"/>
      <c r="AB41" s="550"/>
      <c r="AC41" s="81"/>
      <c r="AD41" s="67"/>
      <c r="AE41" s="549"/>
      <c r="AF41" s="549"/>
      <c r="AG41" s="550"/>
      <c r="AH41" s="550"/>
      <c r="AI41" s="550"/>
      <c r="AJ41" s="550"/>
      <c r="AK41" s="550"/>
      <c r="AL41" s="550"/>
      <c r="AM41" s="550"/>
      <c r="AN41" s="550"/>
      <c r="AO41" s="550"/>
      <c r="AP41" s="550"/>
      <c r="AR41" s="71"/>
      <c r="AS41" s="71"/>
      <c r="AT41" s="84"/>
      <c r="AU41" s="84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71"/>
      <c r="BG41" s="71"/>
      <c r="BH41" s="84"/>
      <c r="BI41" s="84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1"/>
      <c r="BU41" s="71"/>
      <c r="BV41" s="84"/>
      <c r="BW41" s="84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71"/>
    </row>
    <row r="42" spans="1:86" ht="21" customHeight="1" thickBot="1" x14ac:dyDescent="0.6">
      <c r="B42" s="68" t="s">
        <v>129</v>
      </c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</row>
    <row r="43" spans="1:86" ht="20.25" customHeight="1" thickBot="1" x14ac:dyDescent="0.6">
      <c r="B43" s="70"/>
      <c r="C43" s="562" t="s">
        <v>130</v>
      </c>
      <c r="D43" s="563"/>
      <c r="E43" s="577"/>
      <c r="F43" s="559" t="s">
        <v>131</v>
      </c>
      <c r="G43" s="560"/>
      <c r="H43" s="560"/>
      <c r="I43" s="561"/>
      <c r="J43" s="563" t="s">
        <v>132</v>
      </c>
      <c r="K43" s="557"/>
      <c r="L43" s="557"/>
      <c r="M43" s="557"/>
      <c r="N43" s="557"/>
      <c r="O43" s="557"/>
      <c r="P43" s="578"/>
      <c r="Q43" s="555" t="s">
        <v>133</v>
      </c>
      <c r="R43" s="555"/>
      <c r="S43" s="555"/>
      <c r="T43" s="555"/>
      <c r="U43" s="555"/>
      <c r="V43" s="555"/>
      <c r="W43" s="555"/>
      <c r="X43" s="556" t="s">
        <v>132</v>
      </c>
      <c r="Y43" s="557"/>
      <c r="Z43" s="557"/>
      <c r="AA43" s="557"/>
      <c r="AB43" s="557"/>
      <c r="AC43" s="557"/>
      <c r="AD43" s="558"/>
      <c r="AE43" s="559" t="s">
        <v>131</v>
      </c>
      <c r="AF43" s="560"/>
      <c r="AG43" s="560"/>
      <c r="AH43" s="561"/>
      <c r="AI43" s="562" t="s">
        <v>134</v>
      </c>
      <c r="AJ43" s="563"/>
      <c r="AK43" s="557"/>
      <c r="AL43" s="557"/>
      <c r="AM43" s="557"/>
      <c r="AN43" s="557"/>
      <c r="AO43" s="557"/>
      <c r="AP43" s="558"/>
      <c r="AR43" s="71"/>
      <c r="AS43" s="86"/>
      <c r="AT43" s="87"/>
      <c r="AU43" s="87"/>
      <c r="AV43" s="87"/>
      <c r="AW43" s="89"/>
      <c r="AX43" s="90"/>
      <c r="AY43" s="90"/>
      <c r="AZ43" s="90"/>
      <c r="BA43" s="87"/>
      <c r="BB43" s="91"/>
      <c r="BC43" s="91"/>
      <c r="BD43" s="91"/>
      <c r="BE43" s="91"/>
      <c r="BF43" s="91"/>
      <c r="BG43" s="91"/>
      <c r="BH43" s="87"/>
      <c r="BI43" s="87"/>
      <c r="BJ43" s="87"/>
      <c r="BK43" s="87"/>
      <c r="BL43" s="87"/>
      <c r="BM43" s="87"/>
      <c r="BN43" s="87"/>
      <c r="BO43" s="87"/>
      <c r="BP43" s="91"/>
      <c r="BQ43" s="91"/>
      <c r="BR43" s="91"/>
      <c r="BS43" s="91"/>
      <c r="BT43" s="91"/>
      <c r="BU43" s="91"/>
      <c r="BV43" s="89"/>
      <c r="BW43" s="90"/>
      <c r="BX43" s="90"/>
      <c r="BY43" s="90"/>
      <c r="BZ43" s="87"/>
      <c r="CA43" s="87"/>
      <c r="CB43" s="91"/>
      <c r="CC43" s="91"/>
      <c r="CD43" s="91"/>
      <c r="CE43" s="91"/>
      <c r="CF43" s="91"/>
      <c r="CG43" s="91"/>
      <c r="CH43" s="71"/>
    </row>
    <row r="44" spans="1:86" ht="20.149999999999999" customHeight="1" x14ac:dyDescent="0.55000000000000004">
      <c r="B44" s="521">
        <v>1</v>
      </c>
      <c r="C44" s="513">
        <v>0.375</v>
      </c>
      <c r="D44" s="514"/>
      <c r="E44" s="515"/>
      <c r="F44" s="516"/>
      <c r="G44" s="517"/>
      <c r="H44" s="517"/>
      <c r="I44" s="518"/>
      <c r="J44" s="507" t="s">
        <v>609</v>
      </c>
      <c r="K44" s="508"/>
      <c r="L44" s="508"/>
      <c r="M44" s="508"/>
      <c r="N44" s="508"/>
      <c r="O44" s="508"/>
      <c r="P44" s="509"/>
      <c r="Q44" s="519">
        <v>2</v>
      </c>
      <c r="R44" s="520"/>
      <c r="S44" s="246">
        <v>1</v>
      </c>
      <c r="T44" s="247" t="s">
        <v>521</v>
      </c>
      <c r="U44" s="246">
        <v>0</v>
      </c>
      <c r="V44" s="519">
        <v>1</v>
      </c>
      <c r="W44" s="520"/>
      <c r="X44" s="510" t="s">
        <v>648</v>
      </c>
      <c r="Y44" s="511"/>
      <c r="Z44" s="511"/>
      <c r="AA44" s="511"/>
      <c r="AB44" s="511"/>
      <c r="AC44" s="511"/>
      <c r="AD44" s="512"/>
      <c r="AE44" s="516"/>
      <c r="AF44" s="517"/>
      <c r="AG44" s="517"/>
      <c r="AH44" s="518"/>
      <c r="AI44" s="523" t="s">
        <v>682</v>
      </c>
      <c r="AJ44" s="524"/>
      <c r="AK44" s="524"/>
      <c r="AL44" s="524"/>
      <c r="AM44" s="524"/>
      <c r="AN44" s="524"/>
      <c r="AO44" s="524"/>
      <c r="AP44" s="525"/>
      <c r="AR44" s="68">
        <v>8</v>
      </c>
      <c r="AS44" s="68">
        <v>2</v>
      </c>
      <c r="AT44" s="73"/>
      <c r="AU44" s="73"/>
      <c r="AV44" s="73"/>
      <c r="AW44" s="71"/>
      <c r="AX44" s="92"/>
      <c r="AY44" s="92"/>
      <c r="AZ44" s="92"/>
      <c r="BA44" s="74"/>
      <c r="BB44" s="91"/>
      <c r="BC44" s="91"/>
      <c r="BD44" s="91"/>
      <c r="BE44" s="91"/>
      <c r="BF44" s="91"/>
      <c r="BG44" s="91"/>
      <c r="BH44" s="74"/>
      <c r="BI44" s="74"/>
      <c r="BJ44" s="74"/>
      <c r="BK44" s="74"/>
      <c r="BL44" s="74"/>
      <c r="BM44" s="74"/>
      <c r="BN44" s="74"/>
      <c r="BO44" s="74"/>
      <c r="BP44" s="91"/>
      <c r="BQ44" s="91"/>
      <c r="BR44" s="91"/>
      <c r="BS44" s="91"/>
      <c r="BT44" s="91"/>
      <c r="BU44" s="91"/>
      <c r="BV44" s="71"/>
      <c r="BW44" s="92"/>
      <c r="BX44" s="92"/>
      <c r="BY44" s="92"/>
      <c r="BZ44" s="74"/>
      <c r="CA44" s="92"/>
      <c r="CB44" s="92"/>
      <c r="CC44" s="92"/>
      <c r="CD44" s="92"/>
      <c r="CE44" s="92"/>
      <c r="CF44" s="92"/>
      <c r="CG44" s="92"/>
      <c r="CH44" s="71"/>
    </row>
    <row r="45" spans="1:86" ht="20.149999999999999" customHeight="1" x14ac:dyDescent="0.55000000000000004">
      <c r="B45" s="522"/>
      <c r="C45" s="479"/>
      <c r="D45" s="480"/>
      <c r="E45" s="481"/>
      <c r="F45" s="485"/>
      <c r="G45" s="483"/>
      <c r="H45" s="483"/>
      <c r="I45" s="484"/>
      <c r="J45" s="489"/>
      <c r="K45" s="489"/>
      <c r="L45" s="489"/>
      <c r="M45" s="489"/>
      <c r="N45" s="489"/>
      <c r="O45" s="489"/>
      <c r="P45" s="490"/>
      <c r="Q45" s="476"/>
      <c r="R45" s="477"/>
      <c r="S45" s="248">
        <v>1</v>
      </c>
      <c r="T45" s="249" t="s">
        <v>521</v>
      </c>
      <c r="U45" s="248">
        <v>1</v>
      </c>
      <c r="V45" s="476"/>
      <c r="W45" s="477"/>
      <c r="X45" s="494"/>
      <c r="Y45" s="495"/>
      <c r="Z45" s="495"/>
      <c r="AA45" s="495"/>
      <c r="AB45" s="495"/>
      <c r="AC45" s="495"/>
      <c r="AD45" s="496"/>
      <c r="AE45" s="485"/>
      <c r="AF45" s="483"/>
      <c r="AG45" s="483"/>
      <c r="AH45" s="484"/>
      <c r="AI45" s="506"/>
      <c r="AJ45" s="504"/>
      <c r="AK45" s="504"/>
      <c r="AL45" s="504"/>
      <c r="AM45" s="504"/>
      <c r="AN45" s="504"/>
      <c r="AO45" s="504"/>
      <c r="AP45" s="505"/>
      <c r="AT45" s="73"/>
      <c r="AU45" s="73"/>
      <c r="AV45" s="73"/>
      <c r="AW45" s="92"/>
      <c r="AX45" s="92"/>
      <c r="AY45" s="92"/>
      <c r="AZ45" s="92"/>
      <c r="BA45" s="91"/>
      <c r="BB45" s="91"/>
      <c r="BC45" s="91"/>
      <c r="BD45" s="91"/>
      <c r="BE45" s="91"/>
      <c r="BF45" s="91"/>
      <c r="BG45" s="91"/>
      <c r="BH45" s="74"/>
      <c r="BI45" s="74"/>
      <c r="BJ45" s="74"/>
      <c r="BK45" s="74"/>
      <c r="BL45" s="74"/>
      <c r="BM45" s="74"/>
      <c r="BN45" s="74"/>
      <c r="BO45" s="91"/>
      <c r="BP45" s="91"/>
      <c r="BQ45" s="91"/>
      <c r="BR45" s="91"/>
      <c r="BS45" s="91"/>
      <c r="BT45" s="91"/>
      <c r="BU45" s="91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71"/>
    </row>
    <row r="46" spans="1:86" ht="20.149999999999999" customHeight="1" x14ac:dyDescent="0.55000000000000004">
      <c r="B46" s="522">
        <v>2</v>
      </c>
      <c r="C46" s="479">
        <v>0.40972222222222199</v>
      </c>
      <c r="D46" s="480">
        <v>0.4375</v>
      </c>
      <c r="E46" s="481"/>
      <c r="F46" s="482"/>
      <c r="G46" s="483"/>
      <c r="H46" s="483"/>
      <c r="I46" s="484"/>
      <c r="J46" s="734" t="s">
        <v>656</v>
      </c>
      <c r="K46" s="735"/>
      <c r="L46" s="735"/>
      <c r="M46" s="735"/>
      <c r="N46" s="735"/>
      <c r="O46" s="735"/>
      <c r="P46" s="736"/>
      <c r="Q46" s="740">
        <v>4</v>
      </c>
      <c r="R46" s="741"/>
      <c r="S46" s="250">
        <v>2</v>
      </c>
      <c r="T46" s="251" t="s">
        <v>521</v>
      </c>
      <c r="U46" s="250">
        <v>0</v>
      </c>
      <c r="V46" s="740">
        <v>0</v>
      </c>
      <c r="W46" s="741"/>
      <c r="X46" s="737" t="s">
        <v>665</v>
      </c>
      <c r="Y46" s="738"/>
      <c r="Z46" s="738"/>
      <c r="AA46" s="738"/>
      <c r="AB46" s="738"/>
      <c r="AC46" s="738"/>
      <c r="AD46" s="739"/>
      <c r="AE46" s="482"/>
      <c r="AF46" s="483"/>
      <c r="AG46" s="483"/>
      <c r="AH46" s="484"/>
      <c r="AI46" s="742" t="s">
        <v>683</v>
      </c>
      <c r="AJ46" s="743"/>
      <c r="AK46" s="743"/>
      <c r="AL46" s="743"/>
      <c r="AM46" s="743"/>
      <c r="AN46" s="743"/>
      <c r="AO46" s="743"/>
      <c r="AP46" s="744"/>
      <c r="AR46" s="68">
        <v>7</v>
      </c>
      <c r="AS46" s="68">
        <v>1</v>
      </c>
      <c r="AT46" s="73"/>
      <c r="AU46" s="73"/>
      <c r="AV46" s="73"/>
      <c r="AW46" s="71"/>
      <c r="AX46" s="92"/>
      <c r="AY46" s="92"/>
      <c r="AZ46" s="92"/>
      <c r="BA46" s="74"/>
      <c r="BB46" s="91"/>
      <c r="BC46" s="91"/>
      <c r="BD46" s="91"/>
      <c r="BE46" s="91"/>
      <c r="BF46" s="91"/>
      <c r="BG46" s="91"/>
      <c r="BH46" s="74"/>
      <c r="BI46" s="74"/>
      <c r="BJ46" s="74"/>
      <c r="BK46" s="74"/>
      <c r="BL46" s="74"/>
      <c r="BM46" s="74"/>
      <c r="BN46" s="74"/>
      <c r="BO46" s="74"/>
      <c r="BP46" s="91"/>
      <c r="BQ46" s="91"/>
      <c r="BR46" s="91"/>
      <c r="BS46" s="91"/>
      <c r="BT46" s="91"/>
      <c r="BU46" s="91"/>
      <c r="BV46" s="71"/>
      <c r="BW46" s="92"/>
      <c r="BX46" s="92"/>
      <c r="BY46" s="92"/>
      <c r="BZ46" s="74"/>
      <c r="CA46" s="92"/>
      <c r="CB46" s="92"/>
      <c r="CC46" s="92"/>
      <c r="CD46" s="92"/>
      <c r="CE46" s="92"/>
      <c r="CF46" s="92"/>
      <c r="CG46" s="92"/>
      <c r="CH46" s="71"/>
    </row>
    <row r="47" spans="1:86" ht="20.149999999999999" customHeight="1" x14ac:dyDescent="0.55000000000000004">
      <c r="B47" s="522"/>
      <c r="C47" s="479"/>
      <c r="D47" s="480"/>
      <c r="E47" s="481"/>
      <c r="F47" s="485"/>
      <c r="G47" s="483"/>
      <c r="H47" s="483"/>
      <c r="I47" s="484"/>
      <c r="J47" s="489"/>
      <c r="K47" s="489"/>
      <c r="L47" s="489"/>
      <c r="M47" s="489"/>
      <c r="N47" s="489"/>
      <c r="O47" s="489"/>
      <c r="P47" s="490"/>
      <c r="Q47" s="476"/>
      <c r="R47" s="477"/>
      <c r="S47" s="248">
        <v>2</v>
      </c>
      <c r="T47" s="249" t="s">
        <v>521</v>
      </c>
      <c r="U47" s="248">
        <v>0</v>
      </c>
      <c r="V47" s="476"/>
      <c r="W47" s="477"/>
      <c r="X47" s="494"/>
      <c r="Y47" s="495"/>
      <c r="Z47" s="495"/>
      <c r="AA47" s="495"/>
      <c r="AB47" s="495"/>
      <c r="AC47" s="495"/>
      <c r="AD47" s="496"/>
      <c r="AE47" s="485"/>
      <c r="AF47" s="483"/>
      <c r="AG47" s="483"/>
      <c r="AH47" s="484"/>
      <c r="AI47" s="506"/>
      <c r="AJ47" s="504"/>
      <c r="AK47" s="504"/>
      <c r="AL47" s="504"/>
      <c r="AM47" s="504"/>
      <c r="AN47" s="504"/>
      <c r="AO47" s="504"/>
      <c r="AP47" s="505"/>
      <c r="AT47" s="73"/>
      <c r="AU47" s="73"/>
      <c r="AV47" s="73"/>
      <c r="AW47" s="92"/>
      <c r="AX47" s="92"/>
      <c r="AY47" s="92"/>
      <c r="AZ47" s="92"/>
      <c r="BA47" s="91"/>
      <c r="BB47" s="91"/>
      <c r="BC47" s="91"/>
      <c r="BD47" s="91"/>
      <c r="BE47" s="91"/>
      <c r="BF47" s="91"/>
      <c r="BG47" s="91"/>
      <c r="BH47" s="74"/>
      <c r="BI47" s="74"/>
      <c r="BJ47" s="74"/>
      <c r="BK47" s="74"/>
      <c r="BL47" s="74"/>
      <c r="BM47" s="74"/>
      <c r="BN47" s="74"/>
      <c r="BO47" s="91"/>
      <c r="BP47" s="91"/>
      <c r="BQ47" s="91"/>
      <c r="BR47" s="91"/>
      <c r="BS47" s="91"/>
      <c r="BT47" s="91"/>
      <c r="BU47" s="91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71"/>
    </row>
    <row r="48" spans="1:86" ht="20.149999999999999" customHeight="1" x14ac:dyDescent="0.55000000000000004">
      <c r="B48" s="522">
        <v>3</v>
      </c>
      <c r="C48" s="479">
        <v>0.44444444444444398</v>
      </c>
      <c r="D48" s="480"/>
      <c r="E48" s="481"/>
      <c r="F48" s="482"/>
      <c r="G48" s="483"/>
      <c r="H48" s="483"/>
      <c r="I48" s="484"/>
      <c r="J48" s="734" t="s">
        <v>634</v>
      </c>
      <c r="K48" s="735"/>
      <c r="L48" s="735"/>
      <c r="M48" s="735"/>
      <c r="N48" s="735"/>
      <c r="O48" s="735"/>
      <c r="P48" s="736"/>
      <c r="Q48" s="740">
        <v>1</v>
      </c>
      <c r="R48" s="741"/>
      <c r="S48" s="250">
        <v>0</v>
      </c>
      <c r="T48" s="251" t="s">
        <v>521</v>
      </c>
      <c r="U48" s="250">
        <v>4</v>
      </c>
      <c r="V48" s="740">
        <v>7</v>
      </c>
      <c r="W48" s="741"/>
      <c r="X48" s="737" t="s">
        <v>609</v>
      </c>
      <c r="Y48" s="738"/>
      <c r="Z48" s="738"/>
      <c r="AA48" s="738"/>
      <c r="AB48" s="738"/>
      <c r="AC48" s="738"/>
      <c r="AD48" s="739"/>
      <c r="AE48" s="482"/>
      <c r="AF48" s="483"/>
      <c r="AG48" s="483"/>
      <c r="AH48" s="484"/>
      <c r="AI48" s="742" t="s">
        <v>684</v>
      </c>
      <c r="AJ48" s="743"/>
      <c r="AK48" s="743"/>
      <c r="AL48" s="743"/>
      <c r="AM48" s="743"/>
      <c r="AN48" s="743"/>
      <c r="AO48" s="743"/>
      <c r="AP48" s="744"/>
      <c r="AR48" s="68">
        <v>5</v>
      </c>
      <c r="AS48" s="68">
        <v>8</v>
      </c>
      <c r="AT48" s="73"/>
      <c r="AU48" s="73"/>
      <c r="AV48" s="73"/>
      <c r="AW48" s="71"/>
      <c r="AX48" s="92"/>
      <c r="AY48" s="92"/>
      <c r="AZ48" s="92"/>
      <c r="BA48" s="74"/>
      <c r="BB48" s="91"/>
      <c r="BC48" s="91"/>
      <c r="BD48" s="91"/>
      <c r="BE48" s="91"/>
      <c r="BF48" s="91"/>
      <c r="BG48" s="91"/>
      <c r="BH48" s="74"/>
      <c r="BI48" s="74"/>
      <c r="BJ48" s="74"/>
      <c r="BK48" s="74"/>
      <c r="BL48" s="74"/>
      <c r="BM48" s="74"/>
      <c r="BN48" s="74"/>
      <c r="BO48" s="74"/>
      <c r="BP48" s="91"/>
      <c r="BQ48" s="91"/>
      <c r="BR48" s="91"/>
      <c r="BS48" s="91"/>
      <c r="BT48" s="91"/>
      <c r="BU48" s="91"/>
      <c r="BV48" s="71"/>
      <c r="BW48" s="92"/>
      <c r="BX48" s="92"/>
      <c r="BY48" s="92"/>
      <c r="BZ48" s="74"/>
      <c r="CA48" s="92"/>
      <c r="CB48" s="92"/>
      <c r="CC48" s="92"/>
      <c r="CD48" s="92"/>
      <c r="CE48" s="92"/>
      <c r="CF48" s="92"/>
      <c r="CG48" s="92"/>
      <c r="CH48" s="71"/>
    </row>
    <row r="49" spans="1:86" ht="20.149999999999999" customHeight="1" x14ac:dyDescent="0.55000000000000004">
      <c r="B49" s="522"/>
      <c r="C49" s="479"/>
      <c r="D49" s="480"/>
      <c r="E49" s="481"/>
      <c r="F49" s="485"/>
      <c r="G49" s="483"/>
      <c r="H49" s="483"/>
      <c r="I49" s="484"/>
      <c r="J49" s="489"/>
      <c r="K49" s="489"/>
      <c r="L49" s="489"/>
      <c r="M49" s="489"/>
      <c r="N49" s="489"/>
      <c r="O49" s="489"/>
      <c r="P49" s="490"/>
      <c r="Q49" s="476"/>
      <c r="R49" s="477"/>
      <c r="S49" s="248">
        <v>1</v>
      </c>
      <c r="T49" s="249" t="s">
        <v>521</v>
      </c>
      <c r="U49" s="248">
        <v>3</v>
      </c>
      <c r="V49" s="476"/>
      <c r="W49" s="477"/>
      <c r="X49" s="494"/>
      <c r="Y49" s="495"/>
      <c r="Z49" s="495"/>
      <c r="AA49" s="495"/>
      <c r="AB49" s="495"/>
      <c r="AC49" s="495"/>
      <c r="AD49" s="496"/>
      <c r="AE49" s="485"/>
      <c r="AF49" s="483"/>
      <c r="AG49" s="483"/>
      <c r="AH49" s="484"/>
      <c r="AI49" s="500"/>
      <c r="AJ49" s="501"/>
      <c r="AK49" s="501"/>
      <c r="AL49" s="501"/>
      <c r="AM49" s="501"/>
      <c r="AN49" s="501"/>
      <c r="AO49" s="501"/>
      <c r="AP49" s="502"/>
      <c r="AT49" s="73"/>
      <c r="AU49" s="73"/>
      <c r="AV49" s="73"/>
      <c r="AW49" s="92"/>
      <c r="AX49" s="92"/>
      <c r="AY49" s="92"/>
      <c r="AZ49" s="92"/>
      <c r="BA49" s="91"/>
      <c r="BB49" s="91"/>
      <c r="BC49" s="91"/>
      <c r="BD49" s="91"/>
      <c r="BE49" s="91"/>
      <c r="BF49" s="91"/>
      <c r="BG49" s="91"/>
      <c r="BH49" s="74"/>
      <c r="BI49" s="74"/>
      <c r="BJ49" s="74"/>
      <c r="BK49" s="74"/>
      <c r="BL49" s="74"/>
      <c r="BM49" s="74"/>
      <c r="BN49" s="74"/>
      <c r="BO49" s="91"/>
      <c r="BP49" s="91"/>
      <c r="BQ49" s="91"/>
      <c r="BR49" s="91"/>
      <c r="BS49" s="91"/>
      <c r="BT49" s="91"/>
      <c r="BU49" s="91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71"/>
    </row>
    <row r="50" spans="1:86" ht="20.149999999999999" customHeight="1" x14ac:dyDescent="0.55000000000000004">
      <c r="B50" s="522">
        <v>4</v>
      </c>
      <c r="C50" s="479">
        <v>0.47916666666666702</v>
      </c>
      <c r="D50" s="480">
        <v>0.4375</v>
      </c>
      <c r="E50" s="481"/>
      <c r="F50" s="482"/>
      <c r="G50" s="483"/>
      <c r="H50" s="483"/>
      <c r="I50" s="484"/>
      <c r="J50" s="734" t="s">
        <v>629</v>
      </c>
      <c r="K50" s="735"/>
      <c r="L50" s="735"/>
      <c r="M50" s="735"/>
      <c r="N50" s="735"/>
      <c r="O50" s="735"/>
      <c r="P50" s="736"/>
      <c r="Q50" s="740">
        <v>4</v>
      </c>
      <c r="R50" s="741"/>
      <c r="S50" s="250">
        <v>3</v>
      </c>
      <c r="T50" s="251" t="s">
        <v>521</v>
      </c>
      <c r="U50" s="250">
        <v>0</v>
      </c>
      <c r="V50" s="740">
        <v>0</v>
      </c>
      <c r="W50" s="741"/>
      <c r="X50" s="737" t="s">
        <v>656</v>
      </c>
      <c r="Y50" s="738"/>
      <c r="Z50" s="738"/>
      <c r="AA50" s="738"/>
      <c r="AB50" s="738"/>
      <c r="AC50" s="738"/>
      <c r="AD50" s="739"/>
      <c r="AE50" s="482"/>
      <c r="AF50" s="483"/>
      <c r="AG50" s="483"/>
      <c r="AH50" s="484"/>
      <c r="AI50" s="503" t="s">
        <v>685</v>
      </c>
      <c r="AJ50" s="504"/>
      <c r="AK50" s="504"/>
      <c r="AL50" s="504"/>
      <c r="AM50" s="504"/>
      <c r="AN50" s="504"/>
      <c r="AO50" s="504"/>
      <c r="AP50" s="505"/>
      <c r="AR50" s="68">
        <v>4</v>
      </c>
      <c r="AS50" s="68">
        <v>7</v>
      </c>
      <c r="AT50" s="73"/>
      <c r="AU50" s="73"/>
      <c r="AV50" s="73"/>
      <c r="AW50" s="71"/>
      <c r="AX50" s="92"/>
      <c r="AY50" s="92"/>
      <c r="AZ50" s="92"/>
      <c r="BA50" s="74"/>
      <c r="BB50" s="91"/>
      <c r="BC50" s="91"/>
      <c r="BD50" s="91"/>
      <c r="BE50" s="91"/>
      <c r="BF50" s="91"/>
      <c r="BG50" s="91"/>
      <c r="BH50" s="74"/>
      <c r="BI50" s="74"/>
      <c r="BJ50" s="74"/>
      <c r="BK50" s="74"/>
      <c r="BL50" s="74"/>
      <c r="BM50" s="74"/>
      <c r="BN50" s="74"/>
      <c r="BO50" s="74"/>
      <c r="BP50" s="91"/>
      <c r="BQ50" s="91"/>
      <c r="BR50" s="91"/>
      <c r="BS50" s="91"/>
      <c r="BT50" s="91"/>
      <c r="BU50" s="91"/>
      <c r="BV50" s="71"/>
      <c r="BW50" s="92"/>
      <c r="BX50" s="92"/>
      <c r="BY50" s="92"/>
      <c r="BZ50" s="74"/>
      <c r="CA50" s="92"/>
      <c r="CB50" s="92"/>
      <c r="CC50" s="92"/>
      <c r="CD50" s="92"/>
      <c r="CE50" s="92"/>
      <c r="CF50" s="92"/>
      <c r="CG50" s="92"/>
      <c r="CH50" s="71"/>
    </row>
    <row r="51" spans="1:86" ht="20.149999999999999" customHeight="1" x14ac:dyDescent="0.55000000000000004">
      <c r="B51" s="522"/>
      <c r="C51" s="479"/>
      <c r="D51" s="480"/>
      <c r="E51" s="481"/>
      <c r="F51" s="485"/>
      <c r="G51" s="483"/>
      <c r="H51" s="483"/>
      <c r="I51" s="484"/>
      <c r="J51" s="489"/>
      <c r="K51" s="489"/>
      <c r="L51" s="489"/>
      <c r="M51" s="489"/>
      <c r="N51" s="489"/>
      <c r="O51" s="489"/>
      <c r="P51" s="490"/>
      <c r="Q51" s="476"/>
      <c r="R51" s="477"/>
      <c r="S51" s="248">
        <v>1</v>
      </c>
      <c r="T51" s="249" t="s">
        <v>521</v>
      </c>
      <c r="U51" s="248">
        <v>0</v>
      </c>
      <c r="V51" s="476"/>
      <c r="W51" s="477"/>
      <c r="X51" s="494"/>
      <c r="Y51" s="495"/>
      <c r="Z51" s="495"/>
      <c r="AA51" s="495"/>
      <c r="AB51" s="495"/>
      <c r="AC51" s="495"/>
      <c r="AD51" s="496"/>
      <c r="AE51" s="485"/>
      <c r="AF51" s="483"/>
      <c r="AG51" s="483"/>
      <c r="AH51" s="484"/>
      <c r="AI51" s="506"/>
      <c r="AJ51" s="504"/>
      <c r="AK51" s="504"/>
      <c r="AL51" s="504"/>
      <c r="AM51" s="504"/>
      <c r="AN51" s="504"/>
      <c r="AO51" s="504"/>
      <c r="AP51" s="505"/>
      <c r="AT51" s="73"/>
      <c r="AU51" s="73"/>
      <c r="AV51" s="73"/>
      <c r="AW51" s="92"/>
      <c r="AX51" s="92"/>
      <c r="AY51" s="92"/>
      <c r="AZ51" s="92"/>
      <c r="BA51" s="91"/>
      <c r="BB51" s="91"/>
      <c r="BC51" s="91"/>
      <c r="BD51" s="91"/>
      <c r="BE51" s="91"/>
      <c r="BF51" s="91"/>
      <c r="BG51" s="91"/>
      <c r="BH51" s="74"/>
      <c r="BI51" s="74"/>
      <c r="BJ51" s="74"/>
      <c r="BK51" s="74"/>
      <c r="BL51" s="74"/>
      <c r="BM51" s="74"/>
      <c r="BN51" s="74"/>
      <c r="BO51" s="91"/>
      <c r="BP51" s="91"/>
      <c r="BQ51" s="91"/>
      <c r="BR51" s="91"/>
      <c r="BS51" s="91"/>
      <c r="BT51" s="91"/>
      <c r="BU51" s="91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71"/>
    </row>
    <row r="52" spans="1:86" ht="20.149999999999999" customHeight="1" x14ac:dyDescent="0.55000000000000004">
      <c r="B52" s="522">
        <v>5</v>
      </c>
      <c r="C52" s="479">
        <v>0.51388888888888895</v>
      </c>
      <c r="D52" s="480"/>
      <c r="E52" s="481"/>
      <c r="F52" s="482"/>
      <c r="G52" s="483"/>
      <c r="H52" s="483"/>
      <c r="I52" s="484"/>
      <c r="J52" s="734" t="s">
        <v>648</v>
      </c>
      <c r="K52" s="735"/>
      <c r="L52" s="735"/>
      <c r="M52" s="735"/>
      <c r="N52" s="735"/>
      <c r="O52" s="735"/>
      <c r="P52" s="736"/>
      <c r="Q52" s="740">
        <v>2</v>
      </c>
      <c r="R52" s="741"/>
      <c r="S52" s="250">
        <v>1</v>
      </c>
      <c r="T52" s="251" t="s">
        <v>521</v>
      </c>
      <c r="U52" s="250">
        <v>1</v>
      </c>
      <c r="V52" s="740">
        <v>3</v>
      </c>
      <c r="W52" s="741"/>
      <c r="X52" s="737" t="s">
        <v>634</v>
      </c>
      <c r="Y52" s="738"/>
      <c r="Z52" s="738"/>
      <c r="AA52" s="738"/>
      <c r="AB52" s="738"/>
      <c r="AC52" s="738"/>
      <c r="AD52" s="739"/>
      <c r="AE52" s="482"/>
      <c r="AF52" s="483"/>
      <c r="AG52" s="483"/>
      <c r="AH52" s="484"/>
      <c r="AI52" s="742" t="s">
        <v>686</v>
      </c>
      <c r="AJ52" s="743"/>
      <c r="AK52" s="743"/>
      <c r="AL52" s="743"/>
      <c r="AM52" s="743"/>
      <c r="AN52" s="743"/>
      <c r="AO52" s="743"/>
      <c r="AP52" s="744"/>
      <c r="AR52" s="68">
        <v>2</v>
      </c>
      <c r="AS52" s="68">
        <v>5</v>
      </c>
      <c r="AT52" s="73"/>
      <c r="AU52" s="73"/>
      <c r="AV52" s="73"/>
      <c r="AW52" s="71"/>
      <c r="AX52" s="92"/>
      <c r="AY52" s="92"/>
      <c r="AZ52" s="92"/>
      <c r="BA52" s="74"/>
      <c r="BB52" s="91"/>
      <c r="BC52" s="91"/>
      <c r="BD52" s="91"/>
      <c r="BE52" s="91"/>
      <c r="BF52" s="91"/>
      <c r="BG52" s="91"/>
      <c r="BH52" s="74"/>
      <c r="BI52" s="74"/>
      <c r="BJ52" s="74"/>
      <c r="BK52" s="74"/>
      <c r="BL52" s="74"/>
      <c r="BM52" s="74"/>
      <c r="BN52" s="74"/>
      <c r="BO52" s="74"/>
      <c r="BP52" s="91"/>
      <c r="BQ52" s="91"/>
      <c r="BR52" s="91"/>
      <c r="BS52" s="91"/>
      <c r="BT52" s="91"/>
      <c r="BU52" s="91"/>
      <c r="BV52" s="71"/>
      <c r="BW52" s="92"/>
      <c r="BX52" s="92"/>
      <c r="BY52" s="92"/>
      <c r="BZ52" s="74"/>
      <c r="CA52" s="92"/>
      <c r="CB52" s="92"/>
      <c r="CC52" s="92"/>
      <c r="CD52" s="92"/>
      <c r="CE52" s="92"/>
      <c r="CF52" s="92"/>
      <c r="CG52" s="92"/>
      <c r="CH52" s="71"/>
    </row>
    <row r="53" spans="1:86" ht="20.149999999999999" customHeight="1" x14ac:dyDescent="0.55000000000000004">
      <c r="B53" s="522"/>
      <c r="C53" s="479"/>
      <c r="D53" s="480"/>
      <c r="E53" s="481"/>
      <c r="F53" s="485"/>
      <c r="G53" s="483"/>
      <c r="H53" s="483"/>
      <c r="I53" s="484"/>
      <c r="J53" s="489"/>
      <c r="K53" s="489"/>
      <c r="L53" s="489"/>
      <c r="M53" s="489"/>
      <c r="N53" s="489"/>
      <c r="O53" s="489"/>
      <c r="P53" s="490"/>
      <c r="Q53" s="476"/>
      <c r="R53" s="477"/>
      <c r="S53" s="248">
        <v>1</v>
      </c>
      <c r="T53" s="249" t="s">
        <v>521</v>
      </c>
      <c r="U53" s="248">
        <v>2</v>
      </c>
      <c r="V53" s="476"/>
      <c r="W53" s="477"/>
      <c r="X53" s="494"/>
      <c r="Y53" s="495"/>
      <c r="Z53" s="495"/>
      <c r="AA53" s="495"/>
      <c r="AB53" s="495"/>
      <c r="AC53" s="495"/>
      <c r="AD53" s="496"/>
      <c r="AE53" s="485"/>
      <c r="AF53" s="483"/>
      <c r="AG53" s="483"/>
      <c r="AH53" s="484"/>
      <c r="AI53" s="500"/>
      <c r="AJ53" s="501"/>
      <c r="AK53" s="501"/>
      <c r="AL53" s="501"/>
      <c r="AM53" s="501"/>
      <c r="AN53" s="501"/>
      <c r="AO53" s="501"/>
      <c r="AP53" s="502"/>
      <c r="AT53" s="73"/>
      <c r="AU53" s="73"/>
      <c r="AV53" s="73"/>
      <c r="AW53" s="92"/>
      <c r="AX53" s="92"/>
      <c r="AY53" s="92"/>
      <c r="AZ53" s="92"/>
      <c r="BA53" s="91"/>
      <c r="BB53" s="91"/>
      <c r="BC53" s="91"/>
      <c r="BD53" s="91"/>
      <c r="BE53" s="91"/>
      <c r="BF53" s="91"/>
      <c r="BG53" s="91"/>
      <c r="BH53" s="74"/>
      <c r="BI53" s="74"/>
      <c r="BJ53" s="74"/>
      <c r="BK53" s="74"/>
      <c r="BL53" s="74"/>
      <c r="BM53" s="74"/>
      <c r="BN53" s="74"/>
      <c r="BO53" s="91"/>
      <c r="BP53" s="91"/>
      <c r="BQ53" s="91"/>
      <c r="BR53" s="91"/>
      <c r="BS53" s="91"/>
      <c r="BT53" s="91"/>
      <c r="BU53" s="91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71"/>
    </row>
    <row r="54" spans="1:86" ht="20.149999999999999" customHeight="1" x14ac:dyDescent="0.55000000000000004">
      <c r="B54" s="522">
        <v>6</v>
      </c>
      <c r="C54" s="479">
        <v>0.54861111111111105</v>
      </c>
      <c r="D54" s="480">
        <v>0.4375</v>
      </c>
      <c r="E54" s="481"/>
      <c r="F54" s="482"/>
      <c r="G54" s="483"/>
      <c r="H54" s="483"/>
      <c r="I54" s="484"/>
      <c r="J54" s="734" t="s">
        <v>665</v>
      </c>
      <c r="K54" s="735"/>
      <c r="L54" s="735"/>
      <c r="M54" s="735"/>
      <c r="N54" s="735"/>
      <c r="O54" s="735"/>
      <c r="P54" s="736"/>
      <c r="Q54" s="740">
        <v>0</v>
      </c>
      <c r="R54" s="741"/>
      <c r="S54" s="250">
        <v>0</v>
      </c>
      <c r="T54" s="251" t="s">
        <v>521</v>
      </c>
      <c r="U54" s="250">
        <v>7</v>
      </c>
      <c r="V54" s="740">
        <v>10</v>
      </c>
      <c r="W54" s="741"/>
      <c r="X54" s="737" t="s">
        <v>629</v>
      </c>
      <c r="Y54" s="738"/>
      <c r="Z54" s="738"/>
      <c r="AA54" s="738"/>
      <c r="AB54" s="738"/>
      <c r="AC54" s="738"/>
      <c r="AD54" s="739"/>
      <c r="AE54" s="482"/>
      <c r="AF54" s="483"/>
      <c r="AG54" s="483"/>
      <c r="AH54" s="484"/>
      <c r="AI54" s="503" t="s">
        <v>687</v>
      </c>
      <c r="AJ54" s="504"/>
      <c r="AK54" s="504"/>
      <c r="AL54" s="504"/>
      <c r="AM54" s="504"/>
      <c r="AN54" s="504"/>
      <c r="AO54" s="504"/>
      <c r="AP54" s="505"/>
      <c r="AR54" s="68">
        <v>1</v>
      </c>
      <c r="AS54" s="68">
        <v>4</v>
      </c>
      <c r="AT54" s="73"/>
      <c r="AU54" s="73"/>
      <c r="AV54" s="73"/>
      <c r="AW54" s="71"/>
      <c r="AX54" s="92"/>
      <c r="AY54" s="92"/>
      <c r="AZ54" s="92"/>
      <c r="BA54" s="74"/>
      <c r="BB54" s="91"/>
      <c r="BC54" s="91"/>
      <c r="BD54" s="91"/>
      <c r="BE54" s="91"/>
      <c r="BF54" s="91"/>
      <c r="BG54" s="91"/>
      <c r="BH54" s="74"/>
      <c r="BI54" s="74"/>
      <c r="BJ54" s="74"/>
      <c r="BK54" s="74"/>
      <c r="BL54" s="74"/>
      <c r="BM54" s="74"/>
      <c r="BN54" s="74"/>
      <c r="BO54" s="74"/>
      <c r="BP54" s="91"/>
      <c r="BQ54" s="91"/>
      <c r="BR54" s="91"/>
      <c r="BS54" s="91"/>
      <c r="BT54" s="91"/>
      <c r="BU54" s="91"/>
      <c r="BV54" s="71"/>
      <c r="BW54" s="92"/>
      <c r="BX54" s="92"/>
      <c r="BY54" s="92"/>
      <c r="BZ54" s="74"/>
      <c r="CA54" s="92"/>
      <c r="CB54" s="92"/>
      <c r="CC54" s="92"/>
      <c r="CD54" s="92"/>
      <c r="CE54" s="92"/>
      <c r="CF54" s="92"/>
      <c r="CG54" s="92"/>
      <c r="CH54" s="71"/>
    </row>
    <row r="55" spans="1:86" ht="20.149999999999999" customHeight="1" thickBot="1" x14ac:dyDescent="0.6">
      <c r="B55" s="567"/>
      <c r="C55" s="543"/>
      <c r="D55" s="544"/>
      <c r="E55" s="545"/>
      <c r="F55" s="529"/>
      <c r="G55" s="530"/>
      <c r="H55" s="530"/>
      <c r="I55" s="531"/>
      <c r="J55" s="535"/>
      <c r="K55" s="535"/>
      <c r="L55" s="535"/>
      <c r="M55" s="535"/>
      <c r="N55" s="535"/>
      <c r="O55" s="535"/>
      <c r="P55" s="536"/>
      <c r="Q55" s="526"/>
      <c r="R55" s="527"/>
      <c r="S55" s="252">
        <v>0</v>
      </c>
      <c r="T55" s="253" t="s">
        <v>521</v>
      </c>
      <c r="U55" s="252">
        <v>3</v>
      </c>
      <c r="V55" s="526"/>
      <c r="W55" s="527"/>
      <c r="X55" s="540"/>
      <c r="Y55" s="541"/>
      <c r="Z55" s="541"/>
      <c r="AA55" s="541"/>
      <c r="AB55" s="541"/>
      <c r="AC55" s="541"/>
      <c r="AD55" s="542"/>
      <c r="AE55" s="529"/>
      <c r="AF55" s="530"/>
      <c r="AG55" s="530"/>
      <c r="AH55" s="531"/>
      <c r="AI55" s="546"/>
      <c r="AJ55" s="547"/>
      <c r="AK55" s="547"/>
      <c r="AL55" s="547"/>
      <c r="AM55" s="547"/>
      <c r="AN55" s="547"/>
      <c r="AO55" s="547"/>
      <c r="AP55" s="548"/>
      <c r="AR55" s="71"/>
      <c r="AS55" s="72"/>
      <c r="AT55" s="73"/>
      <c r="AU55" s="73"/>
      <c r="AV55" s="73"/>
      <c r="AW55" s="92"/>
      <c r="AX55" s="92"/>
      <c r="AY55" s="92"/>
      <c r="AZ55" s="92"/>
      <c r="BA55" s="91"/>
      <c r="BB55" s="91"/>
      <c r="BC55" s="91"/>
      <c r="BD55" s="91"/>
      <c r="BE55" s="91"/>
      <c r="BF55" s="91"/>
      <c r="BG55" s="91"/>
      <c r="BH55" s="74"/>
      <c r="BI55" s="74"/>
      <c r="BJ55" s="74"/>
      <c r="BK55" s="74"/>
      <c r="BL55" s="74"/>
      <c r="BM55" s="74"/>
      <c r="BN55" s="74"/>
      <c r="BO55" s="91"/>
      <c r="BP55" s="91"/>
      <c r="BQ55" s="91"/>
      <c r="BR55" s="91"/>
      <c r="BS55" s="91"/>
      <c r="BT55" s="91"/>
      <c r="BU55" s="91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71"/>
    </row>
    <row r="56" spans="1:86" ht="20.149999999999999" hidden="1" customHeight="1" x14ac:dyDescent="0.55000000000000004">
      <c r="B56" s="521">
        <v>7</v>
      </c>
      <c r="C56" s="789">
        <v>0.58333333333333304</v>
      </c>
      <c r="D56" s="790">
        <v>0.4375</v>
      </c>
      <c r="E56" s="791"/>
      <c r="F56" s="795"/>
      <c r="G56" s="796"/>
      <c r="H56" s="796"/>
      <c r="I56" s="797"/>
      <c r="J56" s="801" t="s">
        <v>608</v>
      </c>
      <c r="K56" s="802"/>
      <c r="L56" s="802"/>
      <c r="M56" s="802"/>
      <c r="N56" s="802"/>
      <c r="O56" s="802"/>
      <c r="P56" s="803"/>
      <c r="Q56" s="810" t="s">
        <v>608</v>
      </c>
      <c r="R56" s="811"/>
      <c r="S56" s="227"/>
      <c r="T56" s="228" t="s">
        <v>135</v>
      </c>
      <c r="U56" s="227"/>
      <c r="V56" s="810" t="s">
        <v>608</v>
      </c>
      <c r="W56" s="811"/>
      <c r="X56" s="806" t="s">
        <v>608</v>
      </c>
      <c r="Y56" s="802"/>
      <c r="Z56" s="802"/>
      <c r="AA56" s="802"/>
      <c r="AB56" s="802"/>
      <c r="AC56" s="802"/>
      <c r="AD56" s="807"/>
      <c r="AE56" s="795"/>
      <c r="AF56" s="796"/>
      <c r="AG56" s="796"/>
      <c r="AH56" s="797"/>
      <c r="AI56" s="783" t="s">
        <v>608</v>
      </c>
      <c r="AJ56" s="784"/>
      <c r="AK56" s="784"/>
      <c r="AL56" s="784"/>
      <c r="AM56" s="784"/>
      <c r="AN56" s="784"/>
      <c r="AO56" s="784"/>
      <c r="AP56" s="785"/>
      <c r="AT56" s="73"/>
      <c r="AU56" s="73"/>
      <c r="AV56" s="73"/>
      <c r="AW56" s="71"/>
      <c r="AX56" s="92"/>
      <c r="AY56" s="92"/>
      <c r="AZ56" s="92"/>
      <c r="BA56" s="74"/>
      <c r="BB56" s="91"/>
      <c r="BC56" s="180"/>
      <c r="BD56" s="180"/>
      <c r="BE56" s="180"/>
      <c r="BF56" s="180"/>
      <c r="BG56" s="180"/>
      <c r="BH56" s="72"/>
      <c r="BI56" s="72"/>
      <c r="BJ56" s="74"/>
      <c r="BK56" s="74"/>
      <c r="BL56" s="74"/>
      <c r="BM56" s="74"/>
      <c r="BN56" s="74"/>
      <c r="BO56" s="74"/>
      <c r="BP56" s="91"/>
      <c r="BQ56" s="180"/>
      <c r="BR56" s="180"/>
      <c r="BS56" s="180"/>
      <c r="BT56" s="180"/>
      <c r="BU56" s="180"/>
      <c r="BV56" s="181"/>
      <c r="BW56" s="182"/>
      <c r="BX56" s="92"/>
      <c r="BY56" s="92"/>
      <c r="BZ56" s="74"/>
      <c r="CA56" s="92"/>
      <c r="CB56" s="92"/>
      <c r="CC56" s="92"/>
      <c r="CD56" s="92"/>
      <c r="CE56" s="92"/>
      <c r="CF56" s="92"/>
      <c r="CG56" s="92"/>
      <c r="CH56" s="71"/>
    </row>
    <row r="57" spans="1:86" ht="20.149999999999999" hidden="1" customHeight="1" thickBot="1" x14ac:dyDescent="0.6">
      <c r="B57" s="567"/>
      <c r="C57" s="792"/>
      <c r="D57" s="793"/>
      <c r="E57" s="794"/>
      <c r="F57" s="798"/>
      <c r="G57" s="799"/>
      <c r="H57" s="799"/>
      <c r="I57" s="800"/>
      <c r="J57" s="804"/>
      <c r="K57" s="804"/>
      <c r="L57" s="804"/>
      <c r="M57" s="804"/>
      <c r="N57" s="804"/>
      <c r="O57" s="804"/>
      <c r="P57" s="805"/>
      <c r="Q57" s="763"/>
      <c r="R57" s="764"/>
      <c r="S57" s="80"/>
      <c r="T57" s="167" t="s">
        <v>135</v>
      </c>
      <c r="U57" s="80"/>
      <c r="V57" s="763"/>
      <c r="W57" s="764"/>
      <c r="X57" s="808"/>
      <c r="Y57" s="804"/>
      <c r="Z57" s="804"/>
      <c r="AA57" s="804"/>
      <c r="AB57" s="804"/>
      <c r="AC57" s="804"/>
      <c r="AD57" s="809"/>
      <c r="AE57" s="798"/>
      <c r="AF57" s="799"/>
      <c r="AG57" s="799"/>
      <c r="AH57" s="800"/>
      <c r="AI57" s="786"/>
      <c r="AJ57" s="787"/>
      <c r="AK57" s="787"/>
      <c r="AL57" s="787"/>
      <c r="AM57" s="787"/>
      <c r="AN57" s="787"/>
      <c r="AO57" s="787"/>
      <c r="AP57" s="788"/>
      <c r="AR57" s="71"/>
      <c r="AS57" s="72"/>
      <c r="AT57" s="73"/>
      <c r="AU57" s="73"/>
      <c r="AV57" s="73"/>
      <c r="AW57" s="92"/>
      <c r="AX57" s="92"/>
      <c r="AY57" s="92"/>
      <c r="AZ57" s="92"/>
      <c r="BA57" s="91"/>
      <c r="BB57" s="91"/>
      <c r="BC57" s="180"/>
      <c r="BD57" s="180"/>
      <c r="BE57" s="180"/>
      <c r="BF57" s="180"/>
      <c r="BG57" s="180"/>
      <c r="BH57" s="72"/>
      <c r="BI57" s="72"/>
      <c r="BJ57" s="74"/>
      <c r="BK57" s="74"/>
      <c r="BL57" s="74"/>
      <c r="BM57" s="74"/>
      <c r="BN57" s="74"/>
      <c r="BO57" s="91"/>
      <c r="BP57" s="91"/>
      <c r="BQ57" s="180"/>
      <c r="BR57" s="180"/>
      <c r="BS57" s="180"/>
      <c r="BT57" s="180"/>
      <c r="BU57" s="180"/>
      <c r="BV57" s="182"/>
      <c r="BW57" s="18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71"/>
    </row>
    <row r="58" spans="1:86" s="67" customFormat="1" ht="15.75" customHeight="1" thickBot="1" x14ac:dyDescent="0.6">
      <c r="A58" s="71"/>
      <c r="B58" s="72"/>
      <c r="C58" s="73"/>
      <c r="D58" s="73"/>
      <c r="E58" s="73"/>
      <c r="F58" s="72"/>
      <c r="G58" s="72"/>
      <c r="H58" s="72"/>
      <c r="I58" s="72"/>
      <c r="J58" s="72"/>
      <c r="K58" s="74"/>
      <c r="L58" s="74"/>
      <c r="M58" s="75"/>
      <c r="N58" s="76"/>
      <c r="O58" s="75"/>
      <c r="P58" s="74"/>
      <c r="Q58" s="74"/>
      <c r="R58" s="72"/>
      <c r="S58" s="72"/>
      <c r="T58" s="72"/>
      <c r="U58" s="72"/>
      <c r="V58" s="72"/>
      <c r="W58" s="79"/>
      <c r="X58" s="79"/>
      <c r="Y58" s="79"/>
      <c r="Z58" s="79"/>
      <c r="AA58" s="79"/>
      <c r="AB58" s="79"/>
      <c r="AC58" s="71"/>
      <c r="AR58" s="71"/>
      <c r="AS58" s="72"/>
      <c r="AT58" s="73"/>
      <c r="AU58" s="73"/>
      <c r="AV58" s="73"/>
      <c r="AW58" s="72"/>
      <c r="AX58" s="72"/>
      <c r="AY58" s="72"/>
      <c r="AZ58" s="72"/>
      <c r="BA58" s="72"/>
      <c r="BB58" s="74"/>
      <c r="BC58" s="74"/>
      <c r="BD58" s="75"/>
      <c r="BE58" s="76"/>
      <c r="BF58" s="75"/>
      <c r="BG58" s="74"/>
      <c r="BH58" s="74"/>
      <c r="BI58" s="72"/>
      <c r="BJ58" s="72"/>
      <c r="BK58" s="72"/>
      <c r="BL58" s="72"/>
      <c r="BM58" s="72"/>
      <c r="BN58" s="79"/>
      <c r="BO58" s="79"/>
      <c r="BP58" s="79"/>
      <c r="BQ58" s="79"/>
      <c r="BR58" s="79"/>
      <c r="BS58" s="79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</row>
    <row r="59" spans="1:86" ht="20.25" customHeight="1" thickBot="1" x14ac:dyDescent="0.6">
      <c r="D59" s="596" t="s">
        <v>136</v>
      </c>
      <c r="E59" s="597"/>
      <c r="F59" s="597"/>
      <c r="G59" s="597"/>
      <c r="H59" s="597"/>
      <c r="I59" s="597"/>
      <c r="J59" s="597" t="s">
        <v>132</v>
      </c>
      <c r="K59" s="597"/>
      <c r="L59" s="597"/>
      <c r="M59" s="597"/>
      <c r="N59" s="597"/>
      <c r="O59" s="597"/>
      <c r="P59" s="597"/>
      <c r="Q59" s="597"/>
      <c r="R59" s="598" t="s">
        <v>137</v>
      </c>
      <c r="S59" s="598"/>
      <c r="T59" s="598"/>
      <c r="U59" s="598"/>
      <c r="V59" s="598"/>
      <c r="W59" s="598"/>
      <c r="X59" s="598"/>
      <c r="Y59" s="598"/>
      <c r="Z59" s="598"/>
      <c r="AA59" s="599" t="s">
        <v>138</v>
      </c>
      <c r="AB59" s="599"/>
      <c r="AC59" s="599"/>
      <c r="AD59" s="599" t="s">
        <v>139</v>
      </c>
      <c r="AE59" s="599"/>
      <c r="AF59" s="599"/>
      <c r="AG59" s="599"/>
      <c r="AH59" s="599"/>
      <c r="AI59" s="599"/>
      <c r="AJ59" s="599"/>
      <c r="AK59" s="599"/>
      <c r="AL59" s="599"/>
      <c r="AM59" s="600"/>
      <c r="AR59" s="71"/>
      <c r="AS59" s="71"/>
      <c r="AT59" s="71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4"/>
      <c r="BJ59" s="74"/>
      <c r="BK59" s="74"/>
      <c r="BL59" s="74"/>
      <c r="BM59" s="74"/>
      <c r="BN59" s="74"/>
      <c r="BO59" s="74"/>
      <c r="BP59" s="74"/>
      <c r="BQ59" s="74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1"/>
      <c r="CF59" s="71"/>
      <c r="CG59" s="71"/>
      <c r="CH59" s="71"/>
    </row>
    <row r="60" spans="1:86" ht="30" customHeight="1" x14ac:dyDescent="0.55000000000000004">
      <c r="D60" s="601" t="s">
        <v>140</v>
      </c>
      <c r="E60" s="602"/>
      <c r="F60" s="602"/>
      <c r="G60" s="602"/>
      <c r="H60" s="602"/>
      <c r="I60" s="602"/>
      <c r="J60" s="602"/>
      <c r="K60" s="602"/>
      <c r="L60" s="602"/>
      <c r="M60" s="602"/>
      <c r="N60" s="602"/>
      <c r="O60" s="602"/>
      <c r="P60" s="602"/>
      <c r="Q60" s="602"/>
      <c r="R60" s="603"/>
      <c r="S60" s="603"/>
      <c r="T60" s="603"/>
      <c r="U60" s="603"/>
      <c r="V60" s="603"/>
      <c r="W60" s="603"/>
      <c r="X60" s="603"/>
      <c r="Y60" s="603"/>
      <c r="Z60" s="603"/>
      <c r="AA60" s="604"/>
      <c r="AB60" s="604"/>
      <c r="AC60" s="604"/>
      <c r="AD60" s="605"/>
      <c r="AE60" s="605"/>
      <c r="AF60" s="605"/>
      <c r="AG60" s="605"/>
      <c r="AH60" s="605"/>
      <c r="AI60" s="605"/>
      <c r="AJ60" s="605"/>
      <c r="AK60" s="605"/>
      <c r="AL60" s="605"/>
      <c r="AM60" s="606"/>
      <c r="AR60" s="71"/>
      <c r="AS60" s="71"/>
      <c r="AT60" s="71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4"/>
      <c r="BJ60" s="74"/>
      <c r="BK60" s="74"/>
      <c r="BL60" s="74"/>
      <c r="BM60" s="74"/>
      <c r="BN60" s="74"/>
      <c r="BO60" s="74"/>
      <c r="BP60" s="74"/>
      <c r="BQ60" s="74"/>
      <c r="BR60" s="94"/>
      <c r="BS60" s="94"/>
      <c r="BT60" s="94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71"/>
      <c r="CF60" s="71"/>
      <c r="CG60" s="71"/>
      <c r="CH60" s="71"/>
    </row>
    <row r="61" spans="1:86" ht="30" customHeight="1" x14ac:dyDescent="0.55000000000000004">
      <c r="D61" s="584" t="s">
        <v>140</v>
      </c>
      <c r="E61" s="585"/>
      <c r="F61" s="585"/>
      <c r="G61" s="585"/>
      <c r="H61" s="585"/>
      <c r="I61" s="585"/>
      <c r="J61" s="585"/>
      <c r="K61" s="585"/>
      <c r="L61" s="585"/>
      <c r="M61" s="585"/>
      <c r="N61" s="585"/>
      <c r="O61" s="585"/>
      <c r="P61" s="585"/>
      <c r="Q61" s="585"/>
      <c r="R61" s="586"/>
      <c r="S61" s="586"/>
      <c r="T61" s="586"/>
      <c r="U61" s="586"/>
      <c r="V61" s="586"/>
      <c r="W61" s="586"/>
      <c r="X61" s="586"/>
      <c r="Y61" s="586"/>
      <c r="Z61" s="586"/>
      <c r="AA61" s="587"/>
      <c r="AB61" s="587"/>
      <c r="AC61" s="587"/>
      <c r="AD61" s="588"/>
      <c r="AE61" s="588"/>
      <c r="AF61" s="588"/>
      <c r="AG61" s="588"/>
      <c r="AH61" s="588"/>
      <c r="AI61" s="588"/>
      <c r="AJ61" s="588"/>
      <c r="AK61" s="588"/>
      <c r="AL61" s="588"/>
      <c r="AM61" s="589"/>
      <c r="AR61" s="71"/>
      <c r="AS61" s="71"/>
      <c r="AT61" s="71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4"/>
      <c r="BJ61" s="74"/>
      <c r="BK61" s="74"/>
      <c r="BL61" s="74"/>
      <c r="BM61" s="74"/>
      <c r="BN61" s="74"/>
      <c r="BO61" s="74"/>
      <c r="BP61" s="74"/>
      <c r="BQ61" s="74"/>
      <c r="BR61" s="76"/>
      <c r="BS61" s="76"/>
      <c r="BT61" s="7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71"/>
      <c r="CF61" s="71"/>
      <c r="CG61" s="71"/>
      <c r="CH61" s="71"/>
    </row>
    <row r="62" spans="1:86" ht="30" customHeight="1" thickBot="1" x14ac:dyDescent="0.6">
      <c r="D62" s="590" t="s">
        <v>140</v>
      </c>
      <c r="E62" s="591"/>
      <c r="F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2"/>
      <c r="S62" s="592"/>
      <c r="T62" s="592"/>
      <c r="U62" s="592"/>
      <c r="V62" s="592"/>
      <c r="W62" s="592"/>
      <c r="X62" s="592"/>
      <c r="Y62" s="592"/>
      <c r="Z62" s="592"/>
      <c r="AA62" s="593"/>
      <c r="AB62" s="593"/>
      <c r="AC62" s="593"/>
      <c r="AD62" s="594"/>
      <c r="AE62" s="594"/>
      <c r="AF62" s="594"/>
      <c r="AG62" s="594"/>
      <c r="AH62" s="594"/>
      <c r="AI62" s="594"/>
      <c r="AJ62" s="594"/>
      <c r="AK62" s="594"/>
      <c r="AL62" s="594"/>
      <c r="AM62" s="595"/>
      <c r="AR62" s="71"/>
      <c r="AS62" s="71"/>
      <c r="AT62" s="71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4"/>
      <c r="BJ62" s="74"/>
      <c r="BK62" s="74"/>
      <c r="BL62" s="74"/>
      <c r="BM62" s="74"/>
      <c r="BN62" s="74"/>
      <c r="BO62" s="74"/>
      <c r="BP62" s="74"/>
      <c r="BQ62" s="74"/>
      <c r="BR62" s="76"/>
      <c r="BS62" s="76"/>
      <c r="BT62" s="7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71"/>
      <c r="CF62" s="71"/>
      <c r="CG62" s="71"/>
      <c r="CH62" s="71"/>
    </row>
    <row r="63" spans="1:86" ht="14.25" customHeight="1" x14ac:dyDescent="0.55000000000000004">
      <c r="A63" s="478" t="s">
        <v>182</v>
      </c>
      <c r="B63" s="478"/>
      <c r="C63" s="478"/>
      <c r="D63" s="478"/>
      <c r="E63" s="478"/>
      <c r="F63" s="478"/>
      <c r="G63" s="478"/>
      <c r="H63" s="478"/>
      <c r="I63" s="478"/>
      <c r="J63" s="478"/>
      <c r="K63" s="478"/>
      <c r="L63" s="478"/>
      <c r="M63" s="478"/>
      <c r="N63" s="478"/>
      <c r="O63" s="478"/>
      <c r="P63" s="478"/>
      <c r="Q63" s="478"/>
      <c r="R63" s="478"/>
      <c r="S63" s="478"/>
      <c r="T63" s="478"/>
      <c r="U63" s="478"/>
      <c r="V63" s="478"/>
      <c r="W63" s="478"/>
      <c r="X63" s="478"/>
      <c r="Y63" s="478"/>
      <c r="Z63" s="478"/>
      <c r="AA63" s="478"/>
      <c r="AB63" s="478"/>
      <c r="AC63" s="478"/>
      <c r="AD63" s="478"/>
      <c r="AE63" s="478"/>
      <c r="AF63" s="478"/>
      <c r="AG63" s="478"/>
      <c r="AH63" s="478"/>
      <c r="AI63" s="478"/>
      <c r="AJ63" s="478"/>
      <c r="AK63" s="478"/>
      <c r="AL63" s="478"/>
      <c r="AM63" s="478"/>
      <c r="AN63" s="478"/>
      <c r="AO63" s="478"/>
      <c r="AP63" s="478"/>
      <c r="AQ63" s="478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</row>
    <row r="64" spans="1:86" ht="14.25" customHeight="1" x14ac:dyDescent="0.55000000000000004">
      <c r="A64" s="478"/>
      <c r="B64" s="478"/>
      <c r="C64" s="478"/>
      <c r="D64" s="478"/>
      <c r="E64" s="478"/>
      <c r="F64" s="478"/>
      <c r="G64" s="478"/>
      <c r="H64" s="478"/>
      <c r="I64" s="478"/>
      <c r="J64" s="478"/>
      <c r="K64" s="478"/>
      <c r="L64" s="478"/>
      <c r="M64" s="478"/>
      <c r="N64" s="478"/>
      <c r="O64" s="478"/>
      <c r="P64" s="478"/>
      <c r="Q64" s="478"/>
      <c r="R64" s="478"/>
      <c r="S64" s="478"/>
      <c r="T64" s="478"/>
      <c r="U64" s="478"/>
      <c r="V64" s="478"/>
      <c r="W64" s="478"/>
      <c r="X64" s="478"/>
      <c r="Y64" s="478"/>
      <c r="Z64" s="478"/>
      <c r="AA64" s="478"/>
      <c r="AB64" s="478"/>
      <c r="AC64" s="478"/>
      <c r="AD64" s="478"/>
      <c r="AE64" s="478"/>
      <c r="AF64" s="478"/>
      <c r="AG64" s="478"/>
      <c r="AH64" s="478"/>
      <c r="AI64" s="478"/>
      <c r="AJ64" s="478"/>
      <c r="AK64" s="478"/>
      <c r="AL64" s="478"/>
      <c r="AM64" s="478"/>
      <c r="AN64" s="478"/>
      <c r="AO64" s="478"/>
      <c r="AP64" s="478"/>
      <c r="AQ64" s="478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</row>
    <row r="65" spans="2:86" ht="27.75" customHeight="1" x14ac:dyDescent="0.55000000000000004">
      <c r="C65" s="564" t="s">
        <v>111</v>
      </c>
      <c r="D65" s="564"/>
      <c r="E65" s="564"/>
      <c r="F65" s="564"/>
      <c r="G65" s="607" t="s">
        <v>23</v>
      </c>
      <c r="H65" s="608"/>
      <c r="I65" s="608"/>
      <c r="J65" s="608"/>
      <c r="K65" s="608"/>
      <c r="L65" s="608"/>
      <c r="M65" s="608"/>
      <c r="N65" s="608"/>
      <c r="O65" s="608"/>
      <c r="P65" s="564" t="s">
        <v>5</v>
      </c>
      <c r="Q65" s="564"/>
      <c r="R65" s="564"/>
      <c r="S65" s="564"/>
      <c r="T65" s="607" t="s">
        <v>25</v>
      </c>
      <c r="U65" s="608"/>
      <c r="V65" s="608"/>
      <c r="W65" s="608"/>
      <c r="X65" s="608"/>
      <c r="Y65" s="608"/>
      <c r="Z65" s="608"/>
      <c r="AA65" s="608"/>
      <c r="AB65" s="608"/>
      <c r="AC65" s="564" t="s">
        <v>112</v>
      </c>
      <c r="AD65" s="564"/>
      <c r="AE65" s="564"/>
      <c r="AF65" s="564"/>
      <c r="AG65" s="609">
        <v>43597</v>
      </c>
      <c r="AH65" s="610"/>
      <c r="AI65" s="610"/>
      <c r="AJ65" s="610"/>
      <c r="AK65" s="610"/>
      <c r="AL65" s="610"/>
      <c r="AM65" s="621" t="s">
        <v>674</v>
      </c>
      <c r="AN65" s="621"/>
      <c r="AO65" s="622"/>
      <c r="AR65" s="71"/>
      <c r="AS65" s="71"/>
      <c r="AT65" s="83"/>
      <c r="AU65" s="83"/>
      <c r="AV65" s="83"/>
      <c r="AW65" s="83"/>
      <c r="AX65" s="93"/>
      <c r="AY65" s="93"/>
      <c r="AZ65" s="93"/>
      <c r="BA65" s="93"/>
      <c r="BB65" s="93"/>
      <c r="BC65" s="93"/>
      <c r="BD65" s="93"/>
      <c r="BE65" s="93"/>
      <c r="BF65" s="93"/>
      <c r="BG65" s="83"/>
      <c r="BH65" s="83"/>
      <c r="BI65" s="83"/>
      <c r="BJ65" s="83"/>
      <c r="BK65" s="93"/>
      <c r="BL65" s="93"/>
      <c r="BM65" s="93"/>
      <c r="BN65" s="93"/>
      <c r="BO65" s="93"/>
      <c r="BP65" s="93"/>
      <c r="BQ65" s="93"/>
      <c r="BR65" s="93"/>
      <c r="BS65" s="93"/>
      <c r="BT65" s="83"/>
      <c r="BU65" s="83"/>
      <c r="BV65" s="83"/>
      <c r="BW65" s="83"/>
      <c r="BX65" s="95"/>
      <c r="BY65" s="95"/>
      <c r="BZ65" s="95"/>
      <c r="CA65" s="95"/>
      <c r="CB65" s="95"/>
      <c r="CC65" s="95"/>
      <c r="CD65" s="95"/>
      <c r="CE65" s="95"/>
      <c r="CF65" s="95"/>
      <c r="CG65" s="71"/>
      <c r="CH65" s="71"/>
    </row>
    <row r="66" spans="2:86" ht="15" customHeight="1" x14ac:dyDescent="0.55000000000000004"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77"/>
      <c r="X66" s="77"/>
      <c r="Y66" s="77"/>
      <c r="Z66" s="77"/>
      <c r="AA66" s="77"/>
      <c r="AB66" s="77"/>
      <c r="AC66" s="77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81"/>
      <c r="BO66" s="81"/>
      <c r="BP66" s="81"/>
      <c r="BQ66" s="81"/>
      <c r="BR66" s="81"/>
      <c r="BS66" s="81"/>
      <c r="BT66" s="8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</row>
    <row r="67" spans="2:86" ht="18" customHeight="1" x14ac:dyDescent="0.55000000000000004">
      <c r="C67" s="618">
        <v>1</v>
      </c>
      <c r="D67" s="618"/>
      <c r="E67" s="617" t="s">
        <v>665</v>
      </c>
      <c r="F67" s="721"/>
      <c r="G67" s="721"/>
      <c r="H67" s="721"/>
      <c r="I67" s="721"/>
      <c r="J67" s="721"/>
      <c r="K67" s="721"/>
      <c r="L67" s="721"/>
      <c r="M67" s="721"/>
      <c r="N67" s="721"/>
      <c r="O67" s="71"/>
      <c r="P67" s="71"/>
      <c r="Q67" s="618">
        <v>2</v>
      </c>
      <c r="R67" s="618"/>
      <c r="S67" s="617" t="s">
        <v>648</v>
      </c>
      <c r="T67" s="721"/>
      <c r="U67" s="721"/>
      <c r="V67" s="721"/>
      <c r="W67" s="721"/>
      <c r="X67" s="721"/>
      <c r="Y67" s="721"/>
      <c r="Z67" s="721"/>
      <c r="AA67" s="721"/>
      <c r="AB67" s="721"/>
      <c r="AC67" s="81"/>
      <c r="AD67" s="67"/>
      <c r="AE67" s="549">
        <v>3</v>
      </c>
      <c r="AF67" s="549"/>
      <c r="AG67" s="617" t="s">
        <v>666</v>
      </c>
      <c r="AH67" s="721"/>
      <c r="AI67" s="721"/>
      <c r="AJ67" s="721"/>
      <c r="AK67" s="721"/>
      <c r="AL67" s="721"/>
      <c r="AM67" s="721"/>
      <c r="AN67" s="721"/>
      <c r="AO67" s="721"/>
      <c r="AP67" s="721"/>
      <c r="AR67" s="71"/>
      <c r="AS67" s="71"/>
      <c r="AT67" s="84"/>
      <c r="AU67" s="84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71"/>
      <c r="BG67" s="71"/>
      <c r="BH67" s="84"/>
      <c r="BI67" s="84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1"/>
      <c r="BU67" s="71"/>
      <c r="BV67" s="84"/>
      <c r="BW67" s="84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71"/>
    </row>
    <row r="68" spans="2:86" ht="18" customHeight="1" x14ac:dyDescent="0.55000000000000004">
      <c r="C68" s="549">
        <v>4</v>
      </c>
      <c r="D68" s="549"/>
      <c r="E68" s="617" t="s">
        <v>629</v>
      </c>
      <c r="F68" s="721"/>
      <c r="G68" s="721"/>
      <c r="H68" s="721"/>
      <c r="I68" s="721"/>
      <c r="J68" s="721"/>
      <c r="K68" s="721"/>
      <c r="L68" s="721"/>
      <c r="M68" s="721"/>
      <c r="N68" s="721"/>
      <c r="O68" s="71"/>
      <c r="P68" s="71"/>
      <c r="Q68" s="618">
        <v>5</v>
      </c>
      <c r="R68" s="618"/>
      <c r="S68" s="617" t="s">
        <v>634</v>
      </c>
      <c r="T68" s="721"/>
      <c r="U68" s="721"/>
      <c r="V68" s="721"/>
      <c r="W68" s="721"/>
      <c r="X68" s="721"/>
      <c r="Y68" s="721"/>
      <c r="Z68" s="721"/>
      <c r="AA68" s="721"/>
      <c r="AB68" s="721"/>
      <c r="AC68" s="81"/>
      <c r="AD68" s="67"/>
      <c r="AE68" s="618">
        <v>6</v>
      </c>
      <c r="AF68" s="618"/>
      <c r="AG68" s="617" t="s">
        <v>613</v>
      </c>
      <c r="AH68" s="721"/>
      <c r="AI68" s="721"/>
      <c r="AJ68" s="721"/>
      <c r="AK68" s="721"/>
      <c r="AL68" s="721"/>
      <c r="AM68" s="721"/>
      <c r="AN68" s="721"/>
      <c r="AO68" s="721"/>
      <c r="AP68" s="721"/>
      <c r="AR68" s="71"/>
      <c r="AS68" s="71"/>
      <c r="AT68" s="84"/>
      <c r="AU68" s="84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71"/>
      <c r="BG68" s="71"/>
      <c r="BH68" s="84"/>
      <c r="BI68" s="84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1"/>
      <c r="BU68" s="71"/>
      <c r="BV68" s="84"/>
      <c r="BW68" s="84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71"/>
    </row>
    <row r="69" spans="2:86" ht="18" customHeight="1" x14ac:dyDescent="0.55000000000000004">
      <c r="C69" s="618">
        <v>7</v>
      </c>
      <c r="D69" s="618"/>
      <c r="E69" s="617" t="s">
        <v>656</v>
      </c>
      <c r="F69" s="721"/>
      <c r="G69" s="721"/>
      <c r="H69" s="721"/>
      <c r="I69" s="721"/>
      <c r="J69" s="721"/>
      <c r="K69" s="721"/>
      <c r="L69" s="721"/>
      <c r="M69" s="721"/>
      <c r="N69" s="721"/>
      <c r="O69" s="71"/>
      <c r="P69" s="71"/>
      <c r="Q69" s="549">
        <v>8</v>
      </c>
      <c r="R69" s="549"/>
      <c r="S69" s="617" t="s">
        <v>609</v>
      </c>
      <c r="T69" s="721"/>
      <c r="U69" s="721"/>
      <c r="V69" s="721"/>
      <c r="W69" s="721"/>
      <c r="X69" s="721"/>
      <c r="Y69" s="721"/>
      <c r="Z69" s="721"/>
      <c r="AA69" s="721"/>
      <c r="AB69" s="721"/>
      <c r="AC69" s="81"/>
      <c r="AD69" s="67"/>
      <c r="AE69" s="618">
        <v>9</v>
      </c>
      <c r="AF69" s="618"/>
      <c r="AG69" s="617" t="s">
        <v>644</v>
      </c>
      <c r="AH69" s="721"/>
      <c r="AI69" s="721"/>
      <c r="AJ69" s="721"/>
      <c r="AK69" s="721"/>
      <c r="AL69" s="721"/>
      <c r="AM69" s="721"/>
      <c r="AN69" s="721"/>
      <c r="AO69" s="721"/>
      <c r="AP69" s="721"/>
      <c r="AR69" s="71"/>
      <c r="AS69" s="71"/>
      <c r="AT69" s="84"/>
      <c r="AU69" s="84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71"/>
      <c r="BG69" s="71"/>
      <c r="BH69" s="84"/>
      <c r="BI69" s="84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1"/>
      <c r="BU69" s="71"/>
      <c r="BV69" s="84"/>
      <c r="BW69" s="84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71"/>
    </row>
    <row r="70" spans="2:86" ht="18" customHeight="1" x14ac:dyDescent="0.55000000000000004">
      <c r="C70" s="549"/>
      <c r="D70" s="549"/>
      <c r="E70" s="550"/>
      <c r="F70" s="550"/>
      <c r="G70" s="550"/>
      <c r="H70" s="550"/>
      <c r="I70" s="550"/>
      <c r="J70" s="550"/>
      <c r="K70" s="550"/>
      <c r="L70" s="550"/>
      <c r="M70" s="550"/>
      <c r="N70" s="550"/>
      <c r="O70" s="71"/>
      <c r="P70" s="71"/>
      <c r="Q70" s="549"/>
      <c r="R70" s="549"/>
      <c r="S70" s="550"/>
      <c r="T70" s="550"/>
      <c r="U70" s="550"/>
      <c r="V70" s="550"/>
      <c r="W70" s="550"/>
      <c r="X70" s="550"/>
      <c r="Y70" s="550"/>
      <c r="Z70" s="550"/>
      <c r="AA70" s="550"/>
      <c r="AB70" s="550"/>
      <c r="AC70" s="81"/>
      <c r="AD70" s="67"/>
      <c r="AE70" s="549"/>
      <c r="AF70" s="549"/>
      <c r="AG70" s="550"/>
      <c r="AH70" s="550"/>
      <c r="AI70" s="550"/>
      <c r="AJ70" s="550"/>
      <c r="AK70" s="550"/>
      <c r="AL70" s="550"/>
      <c r="AM70" s="550"/>
      <c r="AN70" s="550"/>
      <c r="AO70" s="550"/>
      <c r="AP70" s="550"/>
      <c r="AR70" s="71"/>
      <c r="AS70" s="71"/>
      <c r="AT70" s="84"/>
      <c r="AU70" s="84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71"/>
      <c r="BG70" s="71"/>
      <c r="BH70" s="84"/>
      <c r="BI70" s="84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1"/>
      <c r="BU70" s="71"/>
      <c r="BV70" s="84"/>
      <c r="BW70" s="84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71"/>
    </row>
    <row r="71" spans="2:86" ht="18" customHeight="1" x14ac:dyDescent="0.55000000000000004">
      <c r="B71" s="69"/>
      <c r="C71" s="549"/>
      <c r="D71" s="549"/>
      <c r="E71" s="550"/>
      <c r="F71" s="550"/>
      <c r="G71" s="550"/>
      <c r="H71" s="550"/>
      <c r="I71" s="550"/>
      <c r="J71" s="550"/>
      <c r="K71" s="550"/>
      <c r="L71" s="550"/>
      <c r="M71" s="550"/>
      <c r="N71" s="550"/>
      <c r="O71" s="71"/>
      <c r="P71" s="71"/>
      <c r="Q71" s="549"/>
      <c r="R71" s="549"/>
      <c r="S71" s="550"/>
      <c r="T71" s="550"/>
      <c r="U71" s="550"/>
      <c r="V71" s="550"/>
      <c r="W71" s="550"/>
      <c r="X71" s="550"/>
      <c r="Y71" s="550"/>
      <c r="Z71" s="550"/>
      <c r="AA71" s="550"/>
      <c r="AB71" s="550"/>
      <c r="AC71" s="81"/>
      <c r="AD71" s="67"/>
      <c r="AE71" s="549"/>
      <c r="AF71" s="549"/>
      <c r="AG71" s="550"/>
      <c r="AH71" s="550"/>
      <c r="AI71" s="550"/>
      <c r="AJ71" s="550"/>
      <c r="AK71" s="550"/>
      <c r="AL71" s="550"/>
      <c r="AM71" s="550"/>
      <c r="AN71" s="550"/>
      <c r="AO71" s="550"/>
      <c r="AP71" s="550"/>
      <c r="AQ71" s="69"/>
      <c r="AR71" s="71"/>
      <c r="AS71" s="71"/>
      <c r="AT71" s="84"/>
      <c r="AU71" s="84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71"/>
      <c r="BG71" s="71"/>
      <c r="BH71" s="84"/>
      <c r="BI71" s="84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1"/>
      <c r="BU71" s="71"/>
      <c r="BV71" s="84"/>
      <c r="BW71" s="84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71"/>
    </row>
    <row r="72" spans="2:86" ht="18" customHeight="1" x14ac:dyDescent="0.55000000000000004">
      <c r="C72" s="549"/>
      <c r="D72" s="549"/>
      <c r="E72" s="550"/>
      <c r="F72" s="550"/>
      <c r="G72" s="550"/>
      <c r="H72" s="550"/>
      <c r="I72" s="550"/>
      <c r="J72" s="550"/>
      <c r="K72" s="550"/>
      <c r="L72" s="550"/>
      <c r="M72" s="550"/>
      <c r="N72" s="550"/>
      <c r="O72" s="71"/>
      <c r="P72" s="71"/>
      <c r="Q72" s="549"/>
      <c r="R72" s="549"/>
      <c r="S72" s="550"/>
      <c r="T72" s="550"/>
      <c r="U72" s="550"/>
      <c r="V72" s="550"/>
      <c r="W72" s="550"/>
      <c r="X72" s="550"/>
      <c r="Y72" s="550"/>
      <c r="Z72" s="550"/>
      <c r="AA72" s="550"/>
      <c r="AB72" s="550"/>
      <c r="AC72" s="81"/>
      <c r="AD72" s="67"/>
      <c r="AE72" s="549"/>
      <c r="AF72" s="549"/>
      <c r="AG72" s="550"/>
      <c r="AH72" s="550"/>
      <c r="AI72" s="550"/>
      <c r="AJ72" s="550"/>
      <c r="AK72" s="550"/>
      <c r="AL72" s="550"/>
      <c r="AM72" s="550"/>
      <c r="AN72" s="550"/>
      <c r="AO72" s="550"/>
      <c r="AP72" s="550"/>
      <c r="AR72" s="71"/>
      <c r="AS72" s="71"/>
      <c r="AT72" s="84"/>
      <c r="AU72" s="84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71"/>
      <c r="BG72" s="71"/>
      <c r="BH72" s="84"/>
      <c r="BI72" s="84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1"/>
      <c r="BU72" s="71"/>
      <c r="BV72" s="84"/>
      <c r="BW72" s="84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71"/>
    </row>
    <row r="73" spans="2:86" ht="21" customHeight="1" thickBot="1" x14ac:dyDescent="0.6">
      <c r="B73" s="68" t="s">
        <v>129</v>
      </c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</row>
    <row r="74" spans="2:86" ht="20.25" customHeight="1" thickBot="1" x14ac:dyDescent="0.6">
      <c r="B74" s="70"/>
      <c r="C74" s="562" t="s">
        <v>130</v>
      </c>
      <c r="D74" s="563"/>
      <c r="E74" s="577"/>
      <c r="F74" s="559" t="s">
        <v>131</v>
      </c>
      <c r="G74" s="560"/>
      <c r="H74" s="560"/>
      <c r="I74" s="561"/>
      <c r="J74" s="563" t="s">
        <v>132</v>
      </c>
      <c r="K74" s="557"/>
      <c r="L74" s="557"/>
      <c r="M74" s="557"/>
      <c r="N74" s="557"/>
      <c r="O74" s="557"/>
      <c r="P74" s="578"/>
      <c r="Q74" s="555" t="s">
        <v>133</v>
      </c>
      <c r="R74" s="555"/>
      <c r="S74" s="555"/>
      <c r="T74" s="555"/>
      <c r="U74" s="555"/>
      <c r="V74" s="555"/>
      <c r="W74" s="555"/>
      <c r="X74" s="556" t="s">
        <v>132</v>
      </c>
      <c r="Y74" s="557"/>
      <c r="Z74" s="557"/>
      <c r="AA74" s="557"/>
      <c r="AB74" s="557"/>
      <c r="AC74" s="557"/>
      <c r="AD74" s="558"/>
      <c r="AE74" s="559" t="s">
        <v>131</v>
      </c>
      <c r="AF74" s="560"/>
      <c r="AG74" s="560"/>
      <c r="AH74" s="561"/>
      <c r="AI74" s="562" t="s">
        <v>134</v>
      </c>
      <c r="AJ74" s="563"/>
      <c r="AK74" s="557"/>
      <c r="AL74" s="557"/>
      <c r="AM74" s="557"/>
      <c r="AN74" s="557"/>
      <c r="AO74" s="557"/>
      <c r="AP74" s="558"/>
      <c r="AR74" s="71"/>
      <c r="AS74" s="86"/>
      <c r="AT74" s="87"/>
      <c r="AU74" s="87"/>
      <c r="AV74" s="87"/>
      <c r="AW74" s="89"/>
      <c r="AX74" s="90"/>
      <c r="AY74" s="90"/>
      <c r="AZ74" s="90"/>
      <c r="BA74" s="87"/>
      <c r="BB74" s="91"/>
      <c r="BC74" s="91"/>
      <c r="BD74" s="91"/>
      <c r="BE74" s="91"/>
      <c r="BF74" s="91"/>
      <c r="BG74" s="91"/>
      <c r="BH74" s="87"/>
      <c r="BI74" s="87"/>
      <c r="BJ74" s="87"/>
      <c r="BK74" s="87"/>
      <c r="BL74" s="87"/>
      <c r="BM74" s="87"/>
      <c r="BN74" s="87"/>
      <c r="BO74" s="87"/>
      <c r="BP74" s="91"/>
      <c r="BQ74" s="91"/>
      <c r="BR74" s="91"/>
      <c r="BS74" s="91"/>
      <c r="BT74" s="91"/>
      <c r="BU74" s="91"/>
      <c r="BV74" s="89"/>
      <c r="BW74" s="90"/>
      <c r="BX74" s="90"/>
      <c r="BY74" s="90"/>
      <c r="BZ74" s="87"/>
      <c r="CA74" s="87"/>
      <c r="CB74" s="91"/>
      <c r="CC74" s="91"/>
      <c r="CD74" s="91"/>
      <c r="CE74" s="91"/>
      <c r="CF74" s="91"/>
      <c r="CG74" s="91"/>
      <c r="CH74" s="71"/>
    </row>
    <row r="75" spans="2:86" ht="20.149999999999999" customHeight="1" x14ac:dyDescent="0.55000000000000004">
      <c r="B75" s="521">
        <v>1</v>
      </c>
      <c r="C75" s="513">
        <v>0.375</v>
      </c>
      <c r="D75" s="514"/>
      <c r="E75" s="515"/>
      <c r="F75" s="516"/>
      <c r="G75" s="517"/>
      <c r="H75" s="517"/>
      <c r="I75" s="518"/>
      <c r="J75" s="507" t="s">
        <v>613</v>
      </c>
      <c r="K75" s="508"/>
      <c r="L75" s="508"/>
      <c r="M75" s="508"/>
      <c r="N75" s="508"/>
      <c r="O75" s="508"/>
      <c r="P75" s="509"/>
      <c r="Q75" s="519">
        <v>5</v>
      </c>
      <c r="R75" s="520"/>
      <c r="S75" s="208">
        <v>2</v>
      </c>
      <c r="T75" s="209" t="s">
        <v>135</v>
      </c>
      <c r="U75" s="208">
        <v>0</v>
      </c>
      <c r="V75" s="519">
        <v>0</v>
      </c>
      <c r="W75" s="520"/>
      <c r="X75" s="510" t="s">
        <v>656</v>
      </c>
      <c r="Y75" s="511"/>
      <c r="Z75" s="511"/>
      <c r="AA75" s="511"/>
      <c r="AB75" s="511"/>
      <c r="AC75" s="511"/>
      <c r="AD75" s="512"/>
      <c r="AE75" s="516"/>
      <c r="AF75" s="517"/>
      <c r="AG75" s="517"/>
      <c r="AH75" s="518"/>
      <c r="AI75" s="523" t="s">
        <v>688</v>
      </c>
      <c r="AJ75" s="524"/>
      <c r="AK75" s="524"/>
      <c r="AL75" s="524"/>
      <c r="AM75" s="524"/>
      <c r="AN75" s="524"/>
      <c r="AO75" s="524"/>
      <c r="AP75" s="525"/>
      <c r="AR75" s="68">
        <v>6</v>
      </c>
      <c r="AS75" s="68">
        <v>7</v>
      </c>
      <c r="AT75" s="73"/>
      <c r="AU75" s="73"/>
      <c r="AV75" s="73"/>
      <c r="AW75" s="71"/>
      <c r="AX75" s="92"/>
      <c r="AY75" s="92"/>
      <c r="AZ75" s="92"/>
      <c r="BA75" s="74"/>
      <c r="BB75" s="91"/>
      <c r="BC75" s="91"/>
      <c r="BD75" s="91"/>
      <c r="BE75" s="91"/>
      <c r="BF75" s="91"/>
      <c r="BG75" s="91"/>
      <c r="BH75" s="74"/>
      <c r="BI75" s="74"/>
      <c r="BJ75" s="74"/>
      <c r="BK75" s="74"/>
      <c r="BL75" s="74"/>
      <c r="BM75" s="74"/>
      <c r="BN75" s="74"/>
      <c r="BO75" s="74"/>
      <c r="BP75" s="91"/>
      <c r="BQ75" s="91"/>
      <c r="BR75" s="91"/>
      <c r="BS75" s="91"/>
      <c r="BT75" s="91"/>
      <c r="BU75" s="91"/>
      <c r="BV75" s="71"/>
      <c r="BW75" s="92"/>
      <c r="BX75" s="92"/>
      <c r="BY75" s="92"/>
      <c r="BZ75" s="74"/>
      <c r="CA75" s="92"/>
      <c r="CB75" s="92"/>
      <c r="CC75" s="92"/>
      <c r="CD75" s="92"/>
      <c r="CE75" s="92"/>
      <c r="CF75" s="92"/>
      <c r="CG75" s="92"/>
      <c r="CH75" s="71"/>
    </row>
    <row r="76" spans="2:86" ht="20.149999999999999" customHeight="1" x14ac:dyDescent="0.55000000000000004">
      <c r="B76" s="522"/>
      <c r="C76" s="479"/>
      <c r="D76" s="480"/>
      <c r="E76" s="481"/>
      <c r="F76" s="485"/>
      <c r="G76" s="483"/>
      <c r="H76" s="483"/>
      <c r="I76" s="484"/>
      <c r="J76" s="489"/>
      <c r="K76" s="489"/>
      <c r="L76" s="489"/>
      <c r="M76" s="489"/>
      <c r="N76" s="489"/>
      <c r="O76" s="489"/>
      <c r="P76" s="490"/>
      <c r="Q76" s="476"/>
      <c r="R76" s="477"/>
      <c r="S76" s="210">
        <v>3</v>
      </c>
      <c r="T76" s="211" t="s">
        <v>135</v>
      </c>
      <c r="U76" s="210">
        <v>0</v>
      </c>
      <c r="V76" s="476"/>
      <c r="W76" s="477"/>
      <c r="X76" s="494"/>
      <c r="Y76" s="495"/>
      <c r="Z76" s="495"/>
      <c r="AA76" s="495"/>
      <c r="AB76" s="495"/>
      <c r="AC76" s="495"/>
      <c r="AD76" s="496"/>
      <c r="AE76" s="485"/>
      <c r="AF76" s="483"/>
      <c r="AG76" s="483"/>
      <c r="AH76" s="484"/>
      <c r="AI76" s="506"/>
      <c r="AJ76" s="504"/>
      <c r="AK76" s="504"/>
      <c r="AL76" s="504"/>
      <c r="AM76" s="504"/>
      <c r="AN76" s="504"/>
      <c r="AO76" s="504"/>
      <c r="AP76" s="505"/>
      <c r="AT76" s="73"/>
      <c r="AU76" s="73"/>
      <c r="AV76" s="73"/>
      <c r="AW76" s="92"/>
      <c r="AX76" s="92"/>
      <c r="AY76" s="92"/>
      <c r="AZ76" s="92"/>
      <c r="BA76" s="91"/>
      <c r="BB76" s="91"/>
      <c r="BC76" s="91"/>
      <c r="BD76" s="91"/>
      <c r="BE76" s="91"/>
      <c r="BF76" s="91"/>
      <c r="BG76" s="91"/>
      <c r="BH76" s="74"/>
      <c r="BI76" s="74"/>
      <c r="BJ76" s="74"/>
      <c r="BK76" s="74"/>
      <c r="BL76" s="74"/>
      <c r="BM76" s="74"/>
      <c r="BN76" s="74"/>
      <c r="BO76" s="91"/>
      <c r="BP76" s="91"/>
      <c r="BQ76" s="91"/>
      <c r="BR76" s="91"/>
      <c r="BS76" s="91"/>
      <c r="BT76" s="91"/>
      <c r="BU76" s="91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71"/>
    </row>
    <row r="77" spans="2:86" ht="20.149999999999999" customHeight="1" x14ac:dyDescent="0.55000000000000004">
      <c r="B77" s="522">
        <v>2</v>
      </c>
      <c r="C77" s="479">
        <v>0.40972222222222199</v>
      </c>
      <c r="D77" s="480">
        <v>0.4375</v>
      </c>
      <c r="E77" s="481"/>
      <c r="F77" s="482"/>
      <c r="G77" s="483"/>
      <c r="H77" s="483"/>
      <c r="I77" s="484"/>
      <c r="J77" s="734" t="s">
        <v>634</v>
      </c>
      <c r="K77" s="735"/>
      <c r="L77" s="735"/>
      <c r="M77" s="735"/>
      <c r="N77" s="735"/>
      <c r="O77" s="735"/>
      <c r="P77" s="736"/>
      <c r="Q77" s="740">
        <v>2</v>
      </c>
      <c r="R77" s="741"/>
      <c r="S77" s="212">
        <v>1</v>
      </c>
      <c r="T77" s="213" t="s">
        <v>135</v>
      </c>
      <c r="U77" s="212">
        <v>0</v>
      </c>
      <c r="V77" s="740">
        <v>1</v>
      </c>
      <c r="W77" s="741"/>
      <c r="X77" s="737" t="s">
        <v>644</v>
      </c>
      <c r="Y77" s="738"/>
      <c r="Z77" s="738"/>
      <c r="AA77" s="738"/>
      <c r="AB77" s="738"/>
      <c r="AC77" s="738"/>
      <c r="AD77" s="739"/>
      <c r="AE77" s="482"/>
      <c r="AF77" s="483"/>
      <c r="AG77" s="483"/>
      <c r="AH77" s="484"/>
      <c r="AI77" s="742" t="s">
        <v>689</v>
      </c>
      <c r="AJ77" s="743"/>
      <c r="AK77" s="743"/>
      <c r="AL77" s="743"/>
      <c r="AM77" s="743"/>
      <c r="AN77" s="743"/>
      <c r="AO77" s="743"/>
      <c r="AP77" s="744"/>
      <c r="AR77" s="68">
        <v>5</v>
      </c>
      <c r="AS77" s="68">
        <v>9</v>
      </c>
      <c r="AT77" s="73"/>
      <c r="AU77" s="73"/>
      <c r="AV77" s="73"/>
      <c r="AW77" s="71"/>
      <c r="AX77" s="92"/>
      <c r="AY77" s="92"/>
      <c r="AZ77" s="92"/>
      <c r="BA77" s="74"/>
      <c r="BB77" s="91"/>
      <c r="BC77" s="91"/>
      <c r="BD77" s="91"/>
      <c r="BE77" s="91"/>
      <c r="BF77" s="91"/>
      <c r="BG77" s="91"/>
      <c r="BH77" s="74"/>
      <c r="BI77" s="74"/>
      <c r="BJ77" s="74"/>
      <c r="BK77" s="74"/>
      <c r="BL77" s="74"/>
      <c r="BM77" s="74"/>
      <c r="BN77" s="74"/>
      <c r="BO77" s="74"/>
      <c r="BP77" s="91"/>
      <c r="BQ77" s="91"/>
      <c r="BR77" s="91"/>
      <c r="BS77" s="91"/>
      <c r="BT77" s="91"/>
      <c r="BU77" s="91"/>
      <c r="BV77" s="71"/>
      <c r="BW77" s="92"/>
      <c r="BX77" s="92"/>
      <c r="BY77" s="92"/>
      <c r="BZ77" s="74"/>
      <c r="CA77" s="92"/>
      <c r="CB77" s="92"/>
      <c r="CC77" s="92"/>
      <c r="CD77" s="92"/>
      <c r="CE77" s="92"/>
      <c r="CF77" s="92"/>
      <c r="CG77" s="92"/>
      <c r="CH77" s="71"/>
    </row>
    <row r="78" spans="2:86" ht="20.149999999999999" customHeight="1" x14ac:dyDescent="0.55000000000000004">
      <c r="B78" s="522"/>
      <c r="C78" s="479"/>
      <c r="D78" s="480"/>
      <c r="E78" s="481"/>
      <c r="F78" s="485"/>
      <c r="G78" s="483"/>
      <c r="H78" s="483"/>
      <c r="I78" s="484"/>
      <c r="J78" s="489"/>
      <c r="K78" s="489"/>
      <c r="L78" s="489"/>
      <c r="M78" s="489"/>
      <c r="N78" s="489"/>
      <c r="O78" s="489"/>
      <c r="P78" s="490"/>
      <c r="Q78" s="476"/>
      <c r="R78" s="477"/>
      <c r="S78" s="210">
        <v>1</v>
      </c>
      <c r="T78" s="211" t="s">
        <v>135</v>
      </c>
      <c r="U78" s="210">
        <v>1</v>
      </c>
      <c r="V78" s="476"/>
      <c r="W78" s="477"/>
      <c r="X78" s="494"/>
      <c r="Y78" s="495"/>
      <c r="Z78" s="495"/>
      <c r="AA78" s="495"/>
      <c r="AB78" s="495"/>
      <c r="AC78" s="495"/>
      <c r="AD78" s="496"/>
      <c r="AE78" s="485"/>
      <c r="AF78" s="483"/>
      <c r="AG78" s="483"/>
      <c r="AH78" s="484"/>
      <c r="AI78" s="506"/>
      <c r="AJ78" s="504"/>
      <c r="AK78" s="504"/>
      <c r="AL78" s="504"/>
      <c r="AM78" s="504"/>
      <c r="AN78" s="504"/>
      <c r="AO78" s="504"/>
      <c r="AP78" s="505"/>
      <c r="AT78" s="73"/>
      <c r="AU78" s="73"/>
      <c r="AV78" s="73"/>
      <c r="AW78" s="92"/>
      <c r="AX78" s="92"/>
      <c r="AY78" s="92"/>
      <c r="AZ78" s="92"/>
      <c r="BA78" s="91"/>
      <c r="BB78" s="91"/>
      <c r="BC78" s="91"/>
      <c r="BD78" s="91"/>
      <c r="BE78" s="91"/>
      <c r="BF78" s="91"/>
      <c r="BG78" s="91"/>
      <c r="BH78" s="74"/>
      <c r="BI78" s="74"/>
      <c r="BJ78" s="74"/>
      <c r="BK78" s="74"/>
      <c r="BL78" s="74"/>
      <c r="BM78" s="74"/>
      <c r="BN78" s="74"/>
      <c r="BO78" s="91"/>
      <c r="BP78" s="91"/>
      <c r="BQ78" s="91"/>
      <c r="BR78" s="91"/>
      <c r="BS78" s="91"/>
      <c r="BT78" s="91"/>
      <c r="BU78" s="91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71"/>
    </row>
    <row r="79" spans="2:86" ht="20.149999999999999" customHeight="1" x14ac:dyDescent="0.55000000000000004">
      <c r="B79" s="522">
        <v>3</v>
      </c>
      <c r="C79" s="479">
        <v>0.44444444444444398</v>
      </c>
      <c r="D79" s="480"/>
      <c r="E79" s="481"/>
      <c r="F79" s="482"/>
      <c r="G79" s="483"/>
      <c r="H79" s="483"/>
      <c r="I79" s="484"/>
      <c r="J79" s="734" t="s">
        <v>648</v>
      </c>
      <c r="K79" s="735"/>
      <c r="L79" s="735"/>
      <c r="M79" s="735"/>
      <c r="N79" s="735"/>
      <c r="O79" s="735"/>
      <c r="P79" s="736"/>
      <c r="Q79" s="740">
        <v>0</v>
      </c>
      <c r="R79" s="741"/>
      <c r="S79" s="212">
        <v>0</v>
      </c>
      <c r="T79" s="213" t="s">
        <v>135</v>
      </c>
      <c r="U79" s="212">
        <v>3</v>
      </c>
      <c r="V79" s="740">
        <v>6</v>
      </c>
      <c r="W79" s="741"/>
      <c r="X79" s="737" t="s">
        <v>613</v>
      </c>
      <c r="Y79" s="738"/>
      <c r="Z79" s="738"/>
      <c r="AA79" s="738"/>
      <c r="AB79" s="738"/>
      <c r="AC79" s="738"/>
      <c r="AD79" s="739"/>
      <c r="AE79" s="482"/>
      <c r="AF79" s="483"/>
      <c r="AG79" s="483"/>
      <c r="AH79" s="484"/>
      <c r="AI79" s="742" t="s">
        <v>690</v>
      </c>
      <c r="AJ79" s="743"/>
      <c r="AK79" s="743"/>
      <c r="AL79" s="743"/>
      <c r="AM79" s="743"/>
      <c r="AN79" s="743"/>
      <c r="AO79" s="743"/>
      <c r="AP79" s="744"/>
      <c r="AR79" s="68">
        <v>2</v>
      </c>
      <c r="AS79" s="68">
        <v>6</v>
      </c>
      <c r="AT79" s="73"/>
      <c r="AU79" s="73"/>
      <c r="AV79" s="73"/>
      <c r="AW79" s="71"/>
      <c r="AX79" s="92"/>
      <c r="AY79" s="92"/>
      <c r="AZ79" s="92"/>
      <c r="BA79" s="74"/>
      <c r="BB79" s="91"/>
      <c r="BC79" s="91"/>
      <c r="BD79" s="91"/>
      <c r="BE79" s="91"/>
      <c r="BF79" s="91"/>
      <c r="BG79" s="91"/>
      <c r="BH79" s="74"/>
      <c r="BI79" s="74"/>
      <c r="BJ79" s="74"/>
      <c r="BK79" s="74"/>
      <c r="BL79" s="74"/>
      <c r="BM79" s="74"/>
      <c r="BN79" s="74"/>
      <c r="BO79" s="74"/>
      <c r="BP79" s="91"/>
      <c r="BQ79" s="91"/>
      <c r="BR79" s="91"/>
      <c r="BS79" s="91"/>
      <c r="BT79" s="91"/>
      <c r="BU79" s="91"/>
      <c r="BV79" s="71"/>
      <c r="BW79" s="92"/>
      <c r="BX79" s="92"/>
      <c r="BY79" s="92"/>
      <c r="BZ79" s="74"/>
      <c r="CA79" s="92"/>
      <c r="CB79" s="92"/>
      <c r="CC79" s="92"/>
      <c r="CD79" s="92"/>
      <c r="CE79" s="92"/>
      <c r="CF79" s="92"/>
      <c r="CG79" s="92"/>
      <c r="CH79" s="71"/>
    </row>
    <row r="80" spans="2:86" ht="20.149999999999999" customHeight="1" x14ac:dyDescent="0.55000000000000004">
      <c r="B80" s="522"/>
      <c r="C80" s="479"/>
      <c r="D80" s="480"/>
      <c r="E80" s="481"/>
      <c r="F80" s="485"/>
      <c r="G80" s="483"/>
      <c r="H80" s="483"/>
      <c r="I80" s="484"/>
      <c r="J80" s="489"/>
      <c r="K80" s="489"/>
      <c r="L80" s="489"/>
      <c r="M80" s="489"/>
      <c r="N80" s="489"/>
      <c r="O80" s="489"/>
      <c r="P80" s="490"/>
      <c r="Q80" s="476"/>
      <c r="R80" s="477"/>
      <c r="S80" s="210">
        <v>0</v>
      </c>
      <c r="T80" s="211" t="s">
        <v>135</v>
      </c>
      <c r="U80" s="210">
        <v>3</v>
      </c>
      <c r="V80" s="476"/>
      <c r="W80" s="477"/>
      <c r="X80" s="494"/>
      <c r="Y80" s="495"/>
      <c r="Z80" s="495"/>
      <c r="AA80" s="495"/>
      <c r="AB80" s="495"/>
      <c r="AC80" s="495"/>
      <c r="AD80" s="496"/>
      <c r="AE80" s="485"/>
      <c r="AF80" s="483"/>
      <c r="AG80" s="483"/>
      <c r="AH80" s="484"/>
      <c r="AI80" s="500"/>
      <c r="AJ80" s="501"/>
      <c r="AK80" s="501"/>
      <c r="AL80" s="501"/>
      <c r="AM80" s="501"/>
      <c r="AN80" s="501"/>
      <c r="AO80" s="501"/>
      <c r="AP80" s="502"/>
      <c r="AT80" s="73"/>
      <c r="AU80" s="73"/>
      <c r="AV80" s="73"/>
      <c r="AW80" s="92"/>
      <c r="AX80" s="92"/>
      <c r="AY80" s="92"/>
      <c r="AZ80" s="92"/>
      <c r="BA80" s="91"/>
      <c r="BB80" s="91"/>
      <c r="BC80" s="91"/>
      <c r="BD80" s="91"/>
      <c r="BE80" s="91"/>
      <c r="BF80" s="91"/>
      <c r="BG80" s="91"/>
      <c r="BH80" s="74"/>
      <c r="BI80" s="74"/>
      <c r="BJ80" s="74"/>
      <c r="BK80" s="74"/>
      <c r="BL80" s="74"/>
      <c r="BM80" s="74"/>
      <c r="BN80" s="74"/>
      <c r="BO80" s="91"/>
      <c r="BP80" s="91"/>
      <c r="BQ80" s="91"/>
      <c r="BR80" s="91"/>
      <c r="BS80" s="91"/>
      <c r="BT80" s="91"/>
      <c r="BU80" s="91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71"/>
    </row>
    <row r="81" spans="1:86" ht="20.149999999999999" customHeight="1" x14ac:dyDescent="0.55000000000000004">
      <c r="B81" s="522">
        <v>4</v>
      </c>
      <c r="C81" s="479">
        <v>0.47916666666666702</v>
      </c>
      <c r="D81" s="480">
        <v>0.4375</v>
      </c>
      <c r="E81" s="481"/>
      <c r="F81" s="482"/>
      <c r="G81" s="483"/>
      <c r="H81" s="483"/>
      <c r="I81" s="484"/>
      <c r="J81" s="734" t="s">
        <v>665</v>
      </c>
      <c r="K81" s="735"/>
      <c r="L81" s="735"/>
      <c r="M81" s="735"/>
      <c r="N81" s="735"/>
      <c r="O81" s="735"/>
      <c r="P81" s="736"/>
      <c r="Q81" s="740">
        <v>2</v>
      </c>
      <c r="R81" s="741"/>
      <c r="S81" s="212">
        <v>1</v>
      </c>
      <c r="T81" s="213" t="s">
        <v>135</v>
      </c>
      <c r="U81" s="212">
        <v>3</v>
      </c>
      <c r="V81" s="740">
        <v>4</v>
      </c>
      <c r="W81" s="741"/>
      <c r="X81" s="737" t="s">
        <v>634</v>
      </c>
      <c r="Y81" s="738"/>
      <c r="Z81" s="738"/>
      <c r="AA81" s="738"/>
      <c r="AB81" s="738"/>
      <c r="AC81" s="738"/>
      <c r="AD81" s="739"/>
      <c r="AE81" s="482"/>
      <c r="AF81" s="483"/>
      <c r="AG81" s="483"/>
      <c r="AH81" s="484"/>
      <c r="AI81" s="503" t="s">
        <v>691</v>
      </c>
      <c r="AJ81" s="504"/>
      <c r="AK81" s="504"/>
      <c r="AL81" s="504"/>
      <c r="AM81" s="504"/>
      <c r="AN81" s="504"/>
      <c r="AO81" s="504"/>
      <c r="AP81" s="505"/>
      <c r="AR81" s="68">
        <v>1</v>
      </c>
      <c r="AS81" s="68">
        <v>5</v>
      </c>
      <c r="AT81" s="73"/>
      <c r="AU81" s="73"/>
      <c r="AV81" s="73"/>
      <c r="AW81" s="71"/>
      <c r="AX81" s="92"/>
      <c r="AY81" s="92"/>
      <c r="AZ81" s="92"/>
      <c r="BA81" s="74"/>
      <c r="BB81" s="91"/>
      <c r="BC81" s="91"/>
      <c r="BD81" s="91"/>
      <c r="BE81" s="91"/>
      <c r="BF81" s="91"/>
      <c r="BG81" s="91"/>
      <c r="BH81" s="74"/>
      <c r="BI81" s="74"/>
      <c r="BJ81" s="74"/>
      <c r="BK81" s="74"/>
      <c r="BL81" s="74"/>
      <c r="BM81" s="74"/>
      <c r="BN81" s="74"/>
      <c r="BO81" s="74"/>
      <c r="BP81" s="91"/>
      <c r="BQ81" s="91"/>
      <c r="BR81" s="91"/>
      <c r="BS81" s="91"/>
      <c r="BT81" s="91"/>
      <c r="BU81" s="91"/>
      <c r="BV81" s="71"/>
      <c r="BW81" s="92"/>
      <c r="BX81" s="92"/>
      <c r="BY81" s="92"/>
      <c r="BZ81" s="74"/>
      <c r="CA81" s="92"/>
      <c r="CB81" s="92"/>
      <c r="CC81" s="92"/>
      <c r="CD81" s="92"/>
      <c r="CE81" s="92"/>
      <c r="CF81" s="92"/>
      <c r="CG81" s="92"/>
      <c r="CH81" s="71"/>
    </row>
    <row r="82" spans="1:86" ht="20.149999999999999" customHeight="1" x14ac:dyDescent="0.55000000000000004">
      <c r="B82" s="522"/>
      <c r="C82" s="479"/>
      <c r="D82" s="480"/>
      <c r="E82" s="481"/>
      <c r="F82" s="485"/>
      <c r="G82" s="483"/>
      <c r="H82" s="483"/>
      <c r="I82" s="484"/>
      <c r="J82" s="489"/>
      <c r="K82" s="489"/>
      <c r="L82" s="489"/>
      <c r="M82" s="489"/>
      <c r="N82" s="489"/>
      <c r="O82" s="489"/>
      <c r="P82" s="490"/>
      <c r="Q82" s="476"/>
      <c r="R82" s="477"/>
      <c r="S82" s="210">
        <v>1</v>
      </c>
      <c r="T82" s="211" t="s">
        <v>135</v>
      </c>
      <c r="U82" s="210">
        <v>1</v>
      </c>
      <c r="V82" s="476"/>
      <c r="W82" s="477"/>
      <c r="X82" s="494"/>
      <c r="Y82" s="495"/>
      <c r="Z82" s="495"/>
      <c r="AA82" s="495"/>
      <c r="AB82" s="495"/>
      <c r="AC82" s="495"/>
      <c r="AD82" s="496"/>
      <c r="AE82" s="485"/>
      <c r="AF82" s="483"/>
      <c r="AG82" s="483"/>
      <c r="AH82" s="484"/>
      <c r="AI82" s="506"/>
      <c r="AJ82" s="504"/>
      <c r="AK82" s="504"/>
      <c r="AL82" s="504"/>
      <c r="AM82" s="504"/>
      <c r="AN82" s="504"/>
      <c r="AO82" s="504"/>
      <c r="AP82" s="505"/>
      <c r="AT82" s="73"/>
      <c r="AU82" s="73"/>
      <c r="AV82" s="73"/>
      <c r="AW82" s="92"/>
      <c r="AX82" s="92"/>
      <c r="AY82" s="92"/>
      <c r="AZ82" s="92"/>
      <c r="BA82" s="91"/>
      <c r="BB82" s="91"/>
      <c r="BC82" s="91"/>
      <c r="BD82" s="91"/>
      <c r="BE82" s="91"/>
      <c r="BF82" s="91"/>
      <c r="BG82" s="91"/>
      <c r="BH82" s="74"/>
      <c r="BI82" s="74"/>
      <c r="BJ82" s="74"/>
      <c r="BK82" s="74"/>
      <c r="BL82" s="74"/>
      <c r="BM82" s="74"/>
      <c r="BN82" s="74"/>
      <c r="BO82" s="91"/>
      <c r="BP82" s="91"/>
      <c r="BQ82" s="91"/>
      <c r="BR82" s="91"/>
      <c r="BS82" s="91"/>
      <c r="BT82" s="91"/>
      <c r="BU82" s="91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71"/>
    </row>
    <row r="83" spans="1:86" ht="20.149999999999999" customHeight="1" x14ac:dyDescent="0.55000000000000004">
      <c r="B83" s="522">
        <v>5</v>
      </c>
      <c r="C83" s="479">
        <v>0.51388888888888895</v>
      </c>
      <c r="D83" s="480"/>
      <c r="E83" s="481"/>
      <c r="F83" s="482"/>
      <c r="G83" s="483"/>
      <c r="H83" s="483"/>
      <c r="I83" s="484"/>
      <c r="J83" s="734" t="s">
        <v>656</v>
      </c>
      <c r="K83" s="735"/>
      <c r="L83" s="735"/>
      <c r="M83" s="735"/>
      <c r="N83" s="735"/>
      <c r="O83" s="735"/>
      <c r="P83" s="736"/>
      <c r="Q83" s="740">
        <v>0</v>
      </c>
      <c r="R83" s="741"/>
      <c r="S83" s="212">
        <v>0</v>
      </c>
      <c r="T83" s="213" t="s">
        <v>135</v>
      </c>
      <c r="U83" s="212">
        <v>0</v>
      </c>
      <c r="V83" s="740">
        <v>1</v>
      </c>
      <c r="W83" s="741"/>
      <c r="X83" s="737" t="s">
        <v>648</v>
      </c>
      <c r="Y83" s="738"/>
      <c r="Z83" s="738"/>
      <c r="AA83" s="738"/>
      <c r="AB83" s="738"/>
      <c r="AC83" s="738"/>
      <c r="AD83" s="739"/>
      <c r="AE83" s="482"/>
      <c r="AF83" s="483"/>
      <c r="AG83" s="483"/>
      <c r="AH83" s="484"/>
      <c r="AI83" s="742" t="s">
        <v>692</v>
      </c>
      <c r="AJ83" s="743"/>
      <c r="AK83" s="743"/>
      <c r="AL83" s="743"/>
      <c r="AM83" s="743"/>
      <c r="AN83" s="743"/>
      <c r="AO83" s="743"/>
      <c r="AP83" s="744"/>
      <c r="AR83" s="68">
        <v>7</v>
      </c>
      <c r="AS83" s="68">
        <v>2</v>
      </c>
      <c r="AT83" s="73"/>
      <c r="AU83" s="73"/>
      <c r="AV83" s="73"/>
      <c r="AW83" s="71"/>
      <c r="AX83" s="92"/>
      <c r="AY83" s="92"/>
      <c r="AZ83" s="92"/>
      <c r="BA83" s="74"/>
      <c r="BB83" s="91"/>
      <c r="BC83" s="91"/>
      <c r="BD83" s="91"/>
      <c r="BE83" s="91"/>
      <c r="BF83" s="91"/>
      <c r="BG83" s="91"/>
      <c r="BH83" s="74"/>
      <c r="BI83" s="74"/>
      <c r="BJ83" s="74"/>
      <c r="BK83" s="74"/>
      <c r="BL83" s="74"/>
      <c r="BM83" s="74"/>
      <c r="BN83" s="74"/>
      <c r="BO83" s="74"/>
      <c r="BP83" s="91"/>
      <c r="BQ83" s="91"/>
      <c r="BR83" s="91"/>
      <c r="BS83" s="91"/>
      <c r="BT83" s="91"/>
      <c r="BU83" s="91"/>
      <c r="BV83" s="71"/>
      <c r="BW83" s="92"/>
      <c r="BX83" s="92"/>
      <c r="BY83" s="92"/>
      <c r="BZ83" s="74"/>
      <c r="CA83" s="92"/>
      <c r="CB83" s="92"/>
      <c r="CC83" s="92"/>
      <c r="CD83" s="92"/>
      <c r="CE83" s="92"/>
      <c r="CF83" s="92"/>
      <c r="CG83" s="92"/>
      <c r="CH83" s="71"/>
    </row>
    <row r="84" spans="1:86" ht="20.149999999999999" customHeight="1" x14ac:dyDescent="0.55000000000000004">
      <c r="B84" s="522"/>
      <c r="C84" s="479"/>
      <c r="D84" s="480"/>
      <c r="E84" s="481"/>
      <c r="F84" s="485"/>
      <c r="G84" s="483"/>
      <c r="H84" s="483"/>
      <c r="I84" s="484"/>
      <c r="J84" s="489"/>
      <c r="K84" s="489"/>
      <c r="L84" s="489"/>
      <c r="M84" s="489"/>
      <c r="N84" s="489"/>
      <c r="O84" s="489"/>
      <c r="P84" s="490"/>
      <c r="Q84" s="476"/>
      <c r="R84" s="477"/>
      <c r="S84" s="210">
        <v>0</v>
      </c>
      <c r="T84" s="211" t="s">
        <v>135</v>
      </c>
      <c r="U84" s="210">
        <v>1</v>
      </c>
      <c r="V84" s="476"/>
      <c r="W84" s="477"/>
      <c r="X84" s="494"/>
      <c r="Y84" s="495"/>
      <c r="Z84" s="495"/>
      <c r="AA84" s="495"/>
      <c r="AB84" s="495"/>
      <c r="AC84" s="495"/>
      <c r="AD84" s="496"/>
      <c r="AE84" s="485"/>
      <c r="AF84" s="483"/>
      <c r="AG84" s="483"/>
      <c r="AH84" s="484"/>
      <c r="AI84" s="500"/>
      <c r="AJ84" s="501"/>
      <c r="AK84" s="501"/>
      <c r="AL84" s="501"/>
      <c r="AM84" s="501"/>
      <c r="AN84" s="501"/>
      <c r="AO84" s="501"/>
      <c r="AP84" s="502"/>
      <c r="AT84" s="73"/>
      <c r="AU84" s="73"/>
      <c r="AV84" s="73"/>
      <c r="AW84" s="92"/>
      <c r="AX84" s="92"/>
      <c r="AY84" s="92"/>
      <c r="AZ84" s="92"/>
      <c r="BA84" s="91"/>
      <c r="BB84" s="91"/>
      <c r="BC84" s="91"/>
      <c r="BD84" s="91"/>
      <c r="BE84" s="91"/>
      <c r="BF84" s="91"/>
      <c r="BG84" s="91"/>
      <c r="BH84" s="74"/>
      <c r="BI84" s="74"/>
      <c r="BJ84" s="74"/>
      <c r="BK84" s="74"/>
      <c r="BL84" s="74"/>
      <c r="BM84" s="74"/>
      <c r="BN84" s="74"/>
      <c r="BO84" s="91"/>
      <c r="BP84" s="91"/>
      <c r="BQ84" s="91"/>
      <c r="BR84" s="91"/>
      <c r="BS84" s="91"/>
      <c r="BT84" s="91"/>
      <c r="BU84" s="91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71"/>
    </row>
    <row r="85" spans="1:86" ht="20.149999999999999" customHeight="1" x14ac:dyDescent="0.55000000000000004">
      <c r="B85" s="522">
        <v>6</v>
      </c>
      <c r="C85" s="479">
        <v>0.54861111111111105</v>
      </c>
      <c r="D85" s="480">
        <v>0.4375</v>
      </c>
      <c r="E85" s="481"/>
      <c r="F85" s="482"/>
      <c r="G85" s="483"/>
      <c r="H85" s="483"/>
      <c r="I85" s="484"/>
      <c r="J85" s="734" t="s">
        <v>644</v>
      </c>
      <c r="K85" s="735"/>
      <c r="L85" s="735"/>
      <c r="M85" s="735"/>
      <c r="N85" s="735"/>
      <c r="O85" s="735"/>
      <c r="P85" s="736"/>
      <c r="Q85" s="740">
        <v>2</v>
      </c>
      <c r="R85" s="741"/>
      <c r="S85" s="212">
        <v>1</v>
      </c>
      <c r="T85" s="213" t="s">
        <v>135</v>
      </c>
      <c r="U85" s="212">
        <v>0</v>
      </c>
      <c r="V85" s="740">
        <v>0</v>
      </c>
      <c r="W85" s="741"/>
      <c r="X85" s="737" t="s">
        <v>665</v>
      </c>
      <c r="Y85" s="738"/>
      <c r="Z85" s="738"/>
      <c r="AA85" s="738"/>
      <c r="AB85" s="738"/>
      <c r="AC85" s="738"/>
      <c r="AD85" s="739"/>
      <c r="AE85" s="482"/>
      <c r="AF85" s="483"/>
      <c r="AG85" s="483"/>
      <c r="AH85" s="484"/>
      <c r="AI85" s="503" t="s">
        <v>693</v>
      </c>
      <c r="AJ85" s="504"/>
      <c r="AK85" s="504"/>
      <c r="AL85" s="504"/>
      <c r="AM85" s="504"/>
      <c r="AN85" s="504"/>
      <c r="AO85" s="504"/>
      <c r="AP85" s="505"/>
      <c r="AR85" s="68">
        <v>9</v>
      </c>
      <c r="AS85" s="68">
        <v>1</v>
      </c>
      <c r="AT85" s="73"/>
      <c r="AU85" s="73"/>
      <c r="AV85" s="73"/>
      <c r="AW85" s="71"/>
      <c r="AX85" s="92"/>
      <c r="AY85" s="92"/>
      <c r="AZ85" s="92"/>
      <c r="BA85" s="74"/>
      <c r="BB85" s="91"/>
      <c r="BC85" s="91"/>
      <c r="BD85" s="91"/>
      <c r="BE85" s="91"/>
      <c r="BF85" s="91"/>
      <c r="BG85" s="91"/>
      <c r="BH85" s="74"/>
      <c r="BI85" s="74"/>
      <c r="BJ85" s="74"/>
      <c r="BK85" s="74"/>
      <c r="BL85" s="74"/>
      <c r="BM85" s="74"/>
      <c r="BN85" s="74"/>
      <c r="BO85" s="74"/>
      <c r="BP85" s="91"/>
      <c r="BQ85" s="91"/>
      <c r="BR85" s="91"/>
      <c r="BS85" s="91"/>
      <c r="BT85" s="91"/>
      <c r="BU85" s="91"/>
      <c r="BV85" s="71"/>
      <c r="BW85" s="92"/>
      <c r="BX85" s="92"/>
      <c r="BY85" s="92"/>
      <c r="BZ85" s="74"/>
      <c r="CA85" s="92"/>
      <c r="CB85" s="92"/>
      <c r="CC85" s="92"/>
      <c r="CD85" s="92"/>
      <c r="CE85" s="92"/>
      <c r="CF85" s="92"/>
      <c r="CG85" s="92"/>
      <c r="CH85" s="71"/>
    </row>
    <row r="86" spans="1:86" ht="20.149999999999999" customHeight="1" x14ac:dyDescent="0.55000000000000004">
      <c r="B86" s="710"/>
      <c r="C86" s="671"/>
      <c r="D86" s="843"/>
      <c r="E86" s="673"/>
      <c r="F86" s="659"/>
      <c r="G86" s="743"/>
      <c r="H86" s="743"/>
      <c r="I86" s="499"/>
      <c r="J86" s="533"/>
      <c r="K86" s="533"/>
      <c r="L86" s="533"/>
      <c r="M86" s="533"/>
      <c r="N86" s="533"/>
      <c r="O86" s="533"/>
      <c r="P86" s="534"/>
      <c r="Q86" s="519"/>
      <c r="R86" s="520"/>
      <c r="S86" s="263">
        <v>1</v>
      </c>
      <c r="T86" s="264" t="s">
        <v>135</v>
      </c>
      <c r="U86" s="263">
        <v>0</v>
      </c>
      <c r="V86" s="519"/>
      <c r="W86" s="520"/>
      <c r="X86" s="844"/>
      <c r="Y86" s="538"/>
      <c r="Z86" s="538"/>
      <c r="AA86" s="538"/>
      <c r="AB86" s="538"/>
      <c r="AC86" s="538"/>
      <c r="AD86" s="539"/>
      <c r="AE86" s="659"/>
      <c r="AF86" s="743"/>
      <c r="AG86" s="743"/>
      <c r="AH86" s="499"/>
      <c r="AI86" s="506"/>
      <c r="AJ86" s="504"/>
      <c r="AK86" s="504"/>
      <c r="AL86" s="504"/>
      <c r="AM86" s="504"/>
      <c r="AN86" s="504"/>
      <c r="AO86" s="504"/>
      <c r="AP86" s="505"/>
      <c r="AR86" s="71"/>
      <c r="AS86" s="72"/>
      <c r="AT86" s="73"/>
      <c r="AU86" s="73"/>
      <c r="AV86" s="73"/>
      <c r="AW86" s="92"/>
      <c r="AX86" s="92"/>
      <c r="AY86" s="92"/>
      <c r="AZ86" s="92"/>
      <c r="BA86" s="91"/>
      <c r="BB86" s="91"/>
      <c r="BC86" s="91"/>
      <c r="BD86" s="91"/>
      <c r="BE86" s="91"/>
      <c r="BF86" s="91"/>
      <c r="BG86" s="91"/>
      <c r="BH86" s="74"/>
      <c r="BI86" s="74"/>
      <c r="BJ86" s="74"/>
      <c r="BK86" s="74"/>
      <c r="BL86" s="74"/>
      <c r="BM86" s="74"/>
      <c r="BN86" s="74"/>
      <c r="BO86" s="91"/>
      <c r="BP86" s="91"/>
      <c r="BQ86" s="91"/>
      <c r="BR86" s="91"/>
      <c r="BS86" s="91"/>
      <c r="BT86" s="91"/>
      <c r="BU86" s="91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71"/>
    </row>
    <row r="87" spans="1:86" ht="20.149999999999999" customHeight="1" x14ac:dyDescent="0.55000000000000004">
      <c r="B87" s="522">
        <v>7</v>
      </c>
      <c r="C87" s="812">
        <v>0.58333333333333304</v>
      </c>
      <c r="D87" s="813">
        <v>0.4375</v>
      </c>
      <c r="E87" s="814"/>
      <c r="F87" s="795"/>
      <c r="G87" s="796"/>
      <c r="H87" s="796"/>
      <c r="I87" s="797"/>
      <c r="J87" s="845" t="s">
        <v>656</v>
      </c>
      <c r="K87" s="846"/>
      <c r="L87" s="846"/>
      <c r="M87" s="846"/>
      <c r="N87" s="846"/>
      <c r="O87" s="846"/>
      <c r="P87" s="847"/>
      <c r="Q87" s="857">
        <v>0</v>
      </c>
      <c r="R87" s="858"/>
      <c r="S87" s="265">
        <v>0</v>
      </c>
      <c r="T87" s="266" t="s">
        <v>135</v>
      </c>
      <c r="U87" s="265">
        <v>1</v>
      </c>
      <c r="V87" s="857">
        <v>2</v>
      </c>
      <c r="W87" s="858"/>
      <c r="X87" s="851" t="s">
        <v>634</v>
      </c>
      <c r="Y87" s="852"/>
      <c r="Z87" s="852"/>
      <c r="AA87" s="852"/>
      <c r="AB87" s="852"/>
      <c r="AC87" s="852"/>
      <c r="AD87" s="853"/>
      <c r="AE87" s="795"/>
      <c r="AF87" s="796"/>
      <c r="AG87" s="796"/>
      <c r="AH87" s="797"/>
      <c r="AI87" s="710" t="s">
        <v>694</v>
      </c>
      <c r="AJ87" s="743"/>
      <c r="AK87" s="743"/>
      <c r="AL87" s="743"/>
      <c r="AM87" s="743"/>
      <c r="AN87" s="743"/>
      <c r="AO87" s="743"/>
      <c r="AP87" s="499"/>
      <c r="AR87" s="68">
        <v>7</v>
      </c>
      <c r="AS87" s="68">
        <v>5</v>
      </c>
      <c r="AT87" s="73"/>
      <c r="AU87" s="73"/>
      <c r="AV87" s="73"/>
      <c r="AW87" s="71"/>
      <c r="AX87" s="92"/>
      <c r="AY87" s="92"/>
      <c r="AZ87" s="92"/>
      <c r="BA87" s="74"/>
      <c r="BB87" s="91"/>
      <c r="BC87" s="180"/>
      <c r="BD87" s="180"/>
      <c r="BE87" s="180"/>
      <c r="BF87" s="180"/>
      <c r="BG87" s="180"/>
      <c r="BH87" s="72"/>
      <c r="BI87" s="72"/>
      <c r="BJ87" s="74"/>
      <c r="BK87" s="74"/>
      <c r="BL87" s="74"/>
      <c r="BM87" s="74"/>
      <c r="BN87" s="74"/>
      <c r="BO87" s="74"/>
      <c r="BP87" s="91"/>
      <c r="BQ87" s="180"/>
      <c r="BR87" s="180"/>
      <c r="BS87" s="180"/>
      <c r="BT87" s="180"/>
      <c r="BU87" s="180"/>
      <c r="BV87" s="181"/>
      <c r="BW87" s="182"/>
      <c r="BX87" s="92"/>
      <c r="BY87" s="92"/>
      <c r="BZ87" s="74"/>
      <c r="CA87" s="92"/>
      <c r="CB87" s="92"/>
      <c r="CC87" s="92"/>
      <c r="CD87" s="92"/>
      <c r="CE87" s="92"/>
      <c r="CF87" s="92"/>
      <c r="CG87" s="92"/>
      <c r="CH87" s="71"/>
    </row>
    <row r="88" spans="1:86" ht="20.149999999999999" customHeight="1" thickBot="1" x14ac:dyDescent="0.6">
      <c r="B88" s="567"/>
      <c r="C88" s="792"/>
      <c r="D88" s="793"/>
      <c r="E88" s="794"/>
      <c r="F88" s="798"/>
      <c r="G88" s="799"/>
      <c r="H88" s="799"/>
      <c r="I88" s="800"/>
      <c r="J88" s="848"/>
      <c r="K88" s="849"/>
      <c r="L88" s="849"/>
      <c r="M88" s="849"/>
      <c r="N88" s="849"/>
      <c r="O88" s="849"/>
      <c r="P88" s="850"/>
      <c r="Q88" s="859"/>
      <c r="R88" s="860"/>
      <c r="S88" s="267">
        <v>0</v>
      </c>
      <c r="T88" s="268" t="s">
        <v>135</v>
      </c>
      <c r="U88" s="267">
        <v>1</v>
      </c>
      <c r="V88" s="859"/>
      <c r="W88" s="860"/>
      <c r="X88" s="854"/>
      <c r="Y88" s="855"/>
      <c r="Z88" s="855"/>
      <c r="AA88" s="855"/>
      <c r="AB88" s="855"/>
      <c r="AC88" s="855"/>
      <c r="AD88" s="856"/>
      <c r="AE88" s="798"/>
      <c r="AF88" s="799"/>
      <c r="AG88" s="799"/>
      <c r="AH88" s="800"/>
      <c r="AI88" s="546"/>
      <c r="AJ88" s="547"/>
      <c r="AK88" s="547"/>
      <c r="AL88" s="547"/>
      <c r="AM88" s="547"/>
      <c r="AN88" s="547"/>
      <c r="AO88" s="547"/>
      <c r="AP88" s="548"/>
      <c r="AR88" s="71"/>
      <c r="AS88" s="72"/>
      <c r="AT88" s="73"/>
      <c r="AU88" s="73"/>
      <c r="AV88" s="73"/>
      <c r="AW88" s="92"/>
      <c r="AX88" s="92"/>
      <c r="AY88" s="92"/>
      <c r="AZ88" s="92"/>
      <c r="BA88" s="91"/>
      <c r="BB88" s="91"/>
      <c r="BC88" s="180"/>
      <c r="BD88" s="180"/>
      <c r="BE88" s="180"/>
      <c r="BF88" s="180"/>
      <c r="BG88" s="180"/>
      <c r="BH88" s="72"/>
      <c r="BI88" s="72"/>
      <c r="BJ88" s="74"/>
      <c r="BK88" s="74"/>
      <c r="BL88" s="74"/>
      <c r="BM88" s="74"/>
      <c r="BN88" s="74"/>
      <c r="BO88" s="91"/>
      <c r="BP88" s="91"/>
      <c r="BQ88" s="180"/>
      <c r="BR88" s="180"/>
      <c r="BS88" s="180"/>
      <c r="BT88" s="180"/>
      <c r="BU88" s="180"/>
      <c r="BV88" s="182"/>
      <c r="BW88" s="18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71"/>
    </row>
    <row r="89" spans="1:86" s="67" customFormat="1" ht="15.75" customHeight="1" thickBot="1" x14ac:dyDescent="0.6">
      <c r="A89" s="71"/>
      <c r="B89" s="72"/>
      <c r="C89" s="73"/>
      <c r="D89" s="73"/>
      <c r="E89" s="73"/>
      <c r="F89" s="72"/>
      <c r="G89" s="72"/>
      <c r="H89" s="72"/>
      <c r="I89" s="72"/>
      <c r="J89" s="72"/>
      <c r="K89" s="74"/>
      <c r="L89" s="74"/>
      <c r="M89" s="75"/>
      <c r="N89" s="76"/>
      <c r="O89" s="75"/>
      <c r="P89" s="74"/>
      <c r="Q89" s="74"/>
      <c r="R89" s="72"/>
      <c r="S89" s="72"/>
      <c r="T89" s="72"/>
      <c r="U89" s="72"/>
      <c r="V89" s="72"/>
      <c r="W89" s="79"/>
      <c r="X89" s="79"/>
      <c r="Y89" s="79"/>
      <c r="Z89" s="79"/>
      <c r="AA89" s="79"/>
      <c r="AB89" s="79"/>
      <c r="AC89" s="71"/>
      <c r="AR89" s="71"/>
      <c r="AS89" s="72"/>
      <c r="AT89" s="73"/>
      <c r="AU89" s="73"/>
      <c r="AV89" s="73"/>
      <c r="AW89" s="72"/>
      <c r="AX89" s="72"/>
      <c r="AY89" s="72"/>
      <c r="AZ89" s="72"/>
      <c r="BA89" s="72"/>
      <c r="BB89" s="74"/>
      <c r="BC89" s="74"/>
      <c r="BD89" s="75"/>
      <c r="BE89" s="76"/>
      <c r="BF89" s="75"/>
      <c r="BG89" s="74"/>
      <c r="BH89" s="74"/>
      <c r="BI89" s="72"/>
      <c r="BJ89" s="72"/>
      <c r="BK89" s="72"/>
      <c r="BL89" s="72"/>
      <c r="BM89" s="72"/>
      <c r="BN89" s="79"/>
      <c r="BO89" s="79"/>
      <c r="BP89" s="79"/>
      <c r="BQ89" s="79"/>
      <c r="BR89" s="79"/>
      <c r="BS89" s="79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</row>
    <row r="90" spans="1:86" ht="20.25" customHeight="1" thickBot="1" x14ac:dyDescent="0.6">
      <c r="D90" s="596" t="s">
        <v>136</v>
      </c>
      <c r="E90" s="597"/>
      <c r="F90" s="597"/>
      <c r="G90" s="597"/>
      <c r="H90" s="597"/>
      <c r="I90" s="597"/>
      <c r="J90" s="597" t="s">
        <v>132</v>
      </c>
      <c r="K90" s="597"/>
      <c r="L90" s="597"/>
      <c r="M90" s="597"/>
      <c r="N90" s="597"/>
      <c r="O90" s="597"/>
      <c r="P90" s="597"/>
      <c r="Q90" s="597"/>
      <c r="R90" s="598" t="s">
        <v>137</v>
      </c>
      <c r="S90" s="598"/>
      <c r="T90" s="598"/>
      <c r="U90" s="598"/>
      <c r="V90" s="598"/>
      <c r="W90" s="598"/>
      <c r="X90" s="598"/>
      <c r="Y90" s="598"/>
      <c r="Z90" s="598"/>
      <c r="AA90" s="599" t="s">
        <v>138</v>
      </c>
      <c r="AB90" s="599"/>
      <c r="AC90" s="599"/>
      <c r="AD90" s="599" t="s">
        <v>139</v>
      </c>
      <c r="AE90" s="599"/>
      <c r="AF90" s="599"/>
      <c r="AG90" s="599"/>
      <c r="AH90" s="599"/>
      <c r="AI90" s="599"/>
      <c r="AJ90" s="599"/>
      <c r="AK90" s="599"/>
      <c r="AL90" s="599"/>
      <c r="AM90" s="600"/>
      <c r="AR90" s="71"/>
      <c r="AS90" s="71"/>
      <c r="AT90" s="71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4"/>
      <c r="BJ90" s="74"/>
      <c r="BK90" s="74"/>
      <c r="BL90" s="74"/>
      <c r="BM90" s="74"/>
      <c r="BN90" s="74"/>
      <c r="BO90" s="74"/>
      <c r="BP90" s="74"/>
      <c r="BQ90" s="74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1"/>
      <c r="CF90" s="71"/>
      <c r="CG90" s="71"/>
      <c r="CH90" s="71"/>
    </row>
    <row r="91" spans="1:86" ht="30" customHeight="1" x14ac:dyDescent="0.55000000000000004">
      <c r="D91" s="601" t="s">
        <v>140</v>
      </c>
      <c r="E91" s="602"/>
      <c r="F91" s="602"/>
      <c r="G91" s="602"/>
      <c r="H91" s="602"/>
      <c r="I91" s="602"/>
      <c r="J91" s="602"/>
      <c r="K91" s="602"/>
      <c r="L91" s="602"/>
      <c r="M91" s="602"/>
      <c r="N91" s="602"/>
      <c r="O91" s="602"/>
      <c r="P91" s="602"/>
      <c r="Q91" s="602"/>
      <c r="R91" s="603"/>
      <c r="S91" s="603"/>
      <c r="T91" s="603"/>
      <c r="U91" s="603"/>
      <c r="V91" s="603"/>
      <c r="W91" s="603"/>
      <c r="X91" s="603"/>
      <c r="Y91" s="603"/>
      <c r="Z91" s="603"/>
      <c r="AA91" s="604"/>
      <c r="AB91" s="604"/>
      <c r="AC91" s="604"/>
      <c r="AD91" s="605"/>
      <c r="AE91" s="605"/>
      <c r="AF91" s="605"/>
      <c r="AG91" s="605"/>
      <c r="AH91" s="605"/>
      <c r="AI91" s="605"/>
      <c r="AJ91" s="605"/>
      <c r="AK91" s="605"/>
      <c r="AL91" s="605"/>
      <c r="AM91" s="606"/>
      <c r="AR91" s="71"/>
      <c r="AS91" s="71"/>
      <c r="AT91" s="71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4"/>
      <c r="BJ91" s="74"/>
      <c r="BK91" s="74"/>
      <c r="BL91" s="74"/>
      <c r="BM91" s="74"/>
      <c r="BN91" s="74"/>
      <c r="BO91" s="74"/>
      <c r="BP91" s="74"/>
      <c r="BQ91" s="74"/>
      <c r="BR91" s="94"/>
      <c r="BS91" s="94"/>
      <c r="BT91" s="94"/>
      <c r="BU91" s="96"/>
      <c r="BV91" s="96"/>
      <c r="BW91" s="96"/>
      <c r="BX91" s="96"/>
      <c r="BY91" s="96"/>
      <c r="BZ91" s="96"/>
      <c r="CA91" s="96"/>
      <c r="CB91" s="96"/>
      <c r="CC91" s="96"/>
      <c r="CD91" s="96"/>
      <c r="CE91" s="71"/>
      <c r="CF91" s="71"/>
      <c r="CG91" s="71"/>
      <c r="CH91" s="71"/>
    </row>
    <row r="92" spans="1:86" ht="30" customHeight="1" x14ac:dyDescent="0.55000000000000004">
      <c r="D92" s="584" t="s">
        <v>140</v>
      </c>
      <c r="E92" s="585"/>
      <c r="F92" s="585"/>
      <c r="G92" s="585"/>
      <c r="H92" s="585"/>
      <c r="I92" s="585"/>
      <c r="J92" s="585"/>
      <c r="K92" s="585"/>
      <c r="L92" s="585"/>
      <c r="M92" s="585"/>
      <c r="N92" s="585"/>
      <c r="O92" s="585"/>
      <c r="P92" s="585"/>
      <c r="Q92" s="585"/>
      <c r="R92" s="586"/>
      <c r="S92" s="586"/>
      <c r="T92" s="586"/>
      <c r="U92" s="586"/>
      <c r="V92" s="586"/>
      <c r="W92" s="586"/>
      <c r="X92" s="586"/>
      <c r="Y92" s="586"/>
      <c r="Z92" s="586"/>
      <c r="AA92" s="587"/>
      <c r="AB92" s="587"/>
      <c r="AC92" s="587"/>
      <c r="AD92" s="588"/>
      <c r="AE92" s="588"/>
      <c r="AF92" s="588"/>
      <c r="AG92" s="588"/>
      <c r="AH92" s="588"/>
      <c r="AI92" s="588"/>
      <c r="AJ92" s="588"/>
      <c r="AK92" s="588"/>
      <c r="AL92" s="588"/>
      <c r="AM92" s="589"/>
      <c r="AR92" s="71"/>
      <c r="AS92" s="71"/>
      <c r="AT92" s="71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4"/>
      <c r="BJ92" s="74"/>
      <c r="BK92" s="74"/>
      <c r="BL92" s="74"/>
      <c r="BM92" s="74"/>
      <c r="BN92" s="74"/>
      <c r="BO92" s="74"/>
      <c r="BP92" s="74"/>
      <c r="BQ92" s="74"/>
      <c r="BR92" s="76"/>
      <c r="BS92" s="76"/>
      <c r="BT92" s="76"/>
      <c r="BU92" s="96"/>
      <c r="BV92" s="96"/>
      <c r="BW92" s="96"/>
      <c r="BX92" s="96"/>
      <c r="BY92" s="96"/>
      <c r="BZ92" s="96"/>
      <c r="CA92" s="96"/>
      <c r="CB92" s="96"/>
      <c r="CC92" s="96"/>
      <c r="CD92" s="96"/>
      <c r="CE92" s="71"/>
      <c r="CF92" s="71"/>
      <c r="CG92" s="71"/>
      <c r="CH92" s="71"/>
    </row>
    <row r="93" spans="1:86" ht="30" customHeight="1" thickBot="1" x14ac:dyDescent="0.6">
      <c r="D93" s="590" t="s">
        <v>140</v>
      </c>
      <c r="E93" s="591"/>
      <c r="F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2"/>
      <c r="S93" s="592"/>
      <c r="T93" s="592"/>
      <c r="U93" s="592"/>
      <c r="V93" s="592"/>
      <c r="W93" s="592"/>
      <c r="X93" s="592"/>
      <c r="Y93" s="592"/>
      <c r="Z93" s="592"/>
      <c r="AA93" s="593"/>
      <c r="AB93" s="593"/>
      <c r="AC93" s="593"/>
      <c r="AD93" s="594"/>
      <c r="AE93" s="594"/>
      <c r="AF93" s="594"/>
      <c r="AG93" s="594"/>
      <c r="AH93" s="594"/>
      <c r="AI93" s="594"/>
      <c r="AJ93" s="594"/>
      <c r="AK93" s="594"/>
      <c r="AL93" s="594"/>
      <c r="AM93" s="595"/>
      <c r="AR93" s="71"/>
      <c r="AS93" s="71"/>
      <c r="AT93" s="71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4"/>
      <c r="BJ93" s="74"/>
      <c r="BK93" s="74"/>
      <c r="BL93" s="74"/>
      <c r="BM93" s="74"/>
      <c r="BN93" s="74"/>
      <c r="BO93" s="74"/>
      <c r="BP93" s="74"/>
      <c r="BQ93" s="74"/>
      <c r="BR93" s="76"/>
      <c r="BS93" s="76"/>
      <c r="BT93" s="7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71"/>
      <c r="CF93" s="71"/>
      <c r="CG93" s="71"/>
      <c r="CH93" s="71"/>
    </row>
    <row r="94" spans="1:86" ht="14.25" customHeight="1" x14ac:dyDescent="0.55000000000000004">
      <c r="A94" s="478" t="s">
        <v>183</v>
      </c>
      <c r="B94" s="478"/>
      <c r="C94" s="478"/>
      <c r="D94" s="478"/>
      <c r="E94" s="478"/>
      <c r="F94" s="478"/>
      <c r="G94" s="478"/>
      <c r="H94" s="478"/>
      <c r="I94" s="478"/>
      <c r="J94" s="478"/>
      <c r="K94" s="478"/>
      <c r="L94" s="478"/>
      <c r="M94" s="478"/>
      <c r="N94" s="478"/>
      <c r="O94" s="478"/>
      <c r="P94" s="478"/>
      <c r="Q94" s="478"/>
      <c r="R94" s="478"/>
      <c r="S94" s="478"/>
      <c r="T94" s="478"/>
      <c r="U94" s="478"/>
      <c r="V94" s="478"/>
      <c r="W94" s="478"/>
      <c r="X94" s="478"/>
      <c r="Y94" s="478"/>
      <c r="Z94" s="478"/>
      <c r="AA94" s="478"/>
      <c r="AB94" s="478"/>
      <c r="AC94" s="478"/>
      <c r="AD94" s="478"/>
      <c r="AE94" s="478"/>
      <c r="AF94" s="478"/>
      <c r="AG94" s="478"/>
      <c r="AH94" s="478"/>
      <c r="AI94" s="478"/>
      <c r="AJ94" s="478"/>
      <c r="AK94" s="478"/>
      <c r="AL94" s="478"/>
      <c r="AM94" s="478"/>
      <c r="AN94" s="478"/>
      <c r="AO94" s="478"/>
      <c r="AP94" s="478"/>
      <c r="AQ94" s="478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82"/>
      <c r="CF94" s="82"/>
      <c r="CG94" s="82"/>
      <c r="CH94" s="82"/>
    </row>
    <row r="95" spans="1:86" ht="14.25" customHeight="1" x14ac:dyDescent="0.55000000000000004">
      <c r="A95" s="478"/>
      <c r="B95" s="478"/>
      <c r="C95" s="478"/>
      <c r="D95" s="478"/>
      <c r="E95" s="478"/>
      <c r="F95" s="478"/>
      <c r="G95" s="478"/>
      <c r="H95" s="478"/>
      <c r="I95" s="478"/>
      <c r="J95" s="478"/>
      <c r="K95" s="478"/>
      <c r="L95" s="478"/>
      <c r="M95" s="478"/>
      <c r="N95" s="478"/>
      <c r="O95" s="478"/>
      <c r="P95" s="478"/>
      <c r="Q95" s="478"/>
      <c r="R95" s="478"/>
      <c r="S95" s="478"/>
      <c r="T95" s="478"/>
      <c r="U95" s="478"/>
      <c r="V95" s="478"/>
      <c r="W95" s="478"/>
      <c r="X95" s="478"/>
      <c r="Y95" s="478"/>
      <c r="Z95" s="478"/>
      <c r="AA95" s="478"/>
      <c r="AB95" s="478"/>
      <c r="AC95" s="478"/>
      <c r="AD95" s="478"/>
      <c r="AE95" s="478"/>
      <c r="AF95" s="478"/>
      <c r="AG95" s="478"/>
      <c r="AH95" s="478"/>
      <c r="AI95" s="478"/>
      <c r="AJ95" s="478"/>
      <c r="AK95" s="478"/>
      <c r="AL95" s="478"/>
      <c r="AM95" s="478"/>
      <c r="AN95" s="478"/>
      <c r="AO95" s="478"/>
      <c r="AP95" s="478"/>
      <c r="AQ95" s="478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</row>
    <row r="96" spans="1:86" ht="27.75" customHeight="1" x14ac:dyDescent="0.55000000000000004">
      <c r="C96" s="564" t="s">
        <v>111</v>
      </c>
      <c r="D96" s="564"/>
      <c r="E96" s="564"/>
      <c r="F96" s="564"/>
      <c r="G96" s="607" t="s">
        <v>22</v>
      </c>
      <c r="H96" s="608"/>
      <c r="I96" s="608"/>
      <c r="J96" s="608"/>
      <c r="K96" s="608"/>
      <c r="L96" s="608"/>
      <c r="M96" s="608"/>
      <c r="N96" s="608"/>
      <c r="O96" s="608"/>
      <c r="P96" s="564" t="s">
        <v>5</v>
      </c>
      <c r="Q96" s="564"/>
      <c r="R96" s="564"/>
      <c r="S96" s="564"/>
      <c r="T96" s="607" t="s">
        <v>695</v>
      </c>
      <c r="U96" s="608"/>
      <c r="V96" s="608"/>
      <c r="W96" s="608"/>
      <c r="X96" s="608"/>
      <c r="Y96" s="608"/>
      <c r="Z96" s="608"/>
      <c r="AA96" s="608"/>
      <c r="AB96" s="608"/>
      <c r="AC96" s="564" t="s">
        <v>112</v>
      </c>
      <c r="AD96" s="564"/>
      <c r="AE96" s="564"/>
      <c r="AF96" s="564"/>
      <c r="AG96" s="609">
        <v>43604</v>
      </c>
      <c r="AH96" s="610"/>
      <c r="AI96" s="610"/>
      <c r="AJ96" s="610"/>
      <c r="AK96" s="610"/>
      <c r="AL96" s="610"/>
      <c r="AM96" s="621" t="s">
        <v>674</v>
      </c>
      <c r="AN96" s="621"/>
      <c r="AO96" s="622"/>
      <c r="AR96" s="71"/>
      <c r="AS96" s="71"/>
      <c r="AT96" s="83"/>
      <c r="AU96" s="83"/>
      <c r="AV96" s="83"/>
      <c r="AW96" s="83"/>
      <c r="AX96" s="88"/>
      <c r="AY96" s="93"/>
      <c r="AZ96" s="93"/>
      <c r="BA96" s="93"/>
      <c r="BB96" s="93"/>
      <c r="BC96" s="93"/>
      <c r="BD96" s="93"/>
      <c r="BE96" s="93"/>
      <c r="BF96" s="93"/>
      <c r="BG96" s="83"/>
      <c r="BH96" s="83"/>
      <c r="BI96" s="83"/>
      <c r="BJ96" s="83"/>
      <c r="BK96" s="88"/>
      <c r="BL96" s="93"/>
      <c r="BM96" s="93"/>
      <c r="BN96" s="93"/>
      <c r="BO96" s="93"/>
      <c r="BP96" s="93"/>
      <c r="BQ96" s="93"/>
      <c r="BR96" s="93"/>
      <c r="BS96" s="93"/>
      <c r="BT96" s="83"/>
      <c r="BU96" s="83"/>
      <c r="BV96" s="83"/>
      <c r="BW96" s="83"/>
      <c r="BX96" s="95"/>
      <c r="BY96" s="95"/>
      <c r="BZ96" s="95"/>
      <c r="CA96" s="95"/>
      <c r="CB96" s="95"/>
      <c r="CC96" s="95"/>
      <c r="CD96" s="95"/>
      <c r="CE96" s="95"/>
      <c r="CF96" s="95"/>
      <c r="CG96" s="71"/>
      <c r="CH96" s="71"/>
    </row>
    <row r="97" spans="2:86" ht="15" customHeight="1" x14ac:dyDescent="0.55000000000000004"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77"/>
      <c r="X97" s="77"/>
      <c r="Y97" s="77"/>
      <c r="Z97" s="77"/>
      <c r="AA97" s="77"/>
      <c r="AB97" s="77"/>
      <c r="AC97" s="77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81"/>
      <c r="BO97" s="81"/>
      <c r="BP97" s="81"/>
      <c r="BQ97" s="81"/>
      <c r="BR97" s="81"/>
      <c r="BS97" s="81"/>
      <c r="BT97" s="8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</row>
    <row r="98" spans="2:86" ht="18" customHeight="1" x14ac:dyDescent="0.55000000000000004">
      <c r="C98" s="618">
        <v>1</v>
      </c>
      <c r="D98" s="618"/>
      <c r="E98" s="550" t="s">
        <v>665</v>
      </c>
      <c r="F98" s="550"/>
      <c r="G98" s="550"/>
      <c r="H98" s="550"/>
      <c r="I98" s="550"/>
      <c r="J98" s="550"/>
      <c r="K98" s="550"/>
      <c r="L98" s="550"/>
      <c r="M98" s="550"/>
      <c r="N98" s="550"/>
      <c r="O98" s="71"/>
      <c r="P98" s="71"/>
      <c r="Q98" s="549">
        <v>2</v>
      </c>
      <c r="R98" s="549"/>
      <c r="S98" s="550" t="s">
        <v>648</v>
      </c>
      <c r="T98" s="550"/>
      <c r="U98" s="550"/>
      <c r="V98" s="550"/>
      <c r="W98" s="550"/>
      <c r="X98" s="550"/>
      <c r="Y98" s="550"/>
      <c r="Z98" s="550"/>
      <c r="AA98" s="550"/>
      <c r="AB98" s="550"/>
      <c r="AC98" s="81"/>
      <c r="AD98" s="67"/>
      <c r="AE98" s="618">
        <v>3</v>
      </c>
      <c r="AF98" s="618"/>
      <c r="AG98" s="550" t="s">
        <v>666</v>
      </c>
      <c r="AH98" s="550"/>
      <c r="AI98" s="550"/>
      <c r="AJ98" s="550"/>
      <c r="AK98" s="550"/>
      <c r="AL98" s="550"/>
      <c r="AM98" s="550"/>
      <c r="AN98" s="550"/>
      <c r="AO98" s="550"/>
      <c r="AP98" s="550"/>
      <c r="AR98" s="71"/>
      <c r="AS98" s="71"/>
      <c r="AT98" s="84"/>
      <c r="AU98" s="84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71"/>
      <c r="BG98" s="71"/>
      <c r="BH98" s="84"/>
      <c r="BI98" s="84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1"/>
      <c r="BU98" s="71"/>
      <c r="BV98" s="84"/>
      <c r="BW98" s="84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71"/>
    </row>
    <row r="99" spans="2:86" ht="18" customHeight="1" x14ac:dyDescent="0.55000000000000004">
      <c r="C99" s="549">
        <v>4</v>
      </c>
      <c r="D99" s="549"/>
      <c r="E99" s="550" t="s">
        <v>629</v>
      </c>
      <c r="F99" s="550"/>
      <c r="G99" s="550"/>
      <c r="H99" s="550"/>
      <c r="I99" s="550"/>
      <c r="J99" s="550"/>
      <c r="K99" s="550"/>
      <c r="L99" s="550"/>
      <c r="M99" s="550"/>
      <c r="N99" s="550"/>
      <c r="O99" s="71"/>
      <c r="P99" s="71"/>
      <c r="Q99" s="618">
        <v>5</v>
      </c>
      <c r="R99" s="618"/>
      <c r="S99" s="550" t="s">
        <v>634</v>
      </c>
      <c r="T99" s="550"/>
      <c r="U99" s="550"/>
      <c r="V99" s="550"/>
      <c r="W99" s="550"/>
      <c r="X99" s="550"/>
      <c r="Y99" s="550"/>
      <c r="Z99" s="550"/>
      <c r="AA99" s="550"/>
      <c r="AB99" s="550"/>
      <c r="AC99" s="81"/>
      <c r="AD99" s="67"/>
      <c r="AE99" s="618">
        <v>6</v>
      </c>
      <c r="AF99" s="618"/>
      <c r="AG99" s="550" t="s">
        <v>613</v>
      </c>
      <c r="AH99" s="550"/>
      <c r="AI99" s="550"/>
      <c r="AJ99" s="550"/>
      <c r="AK99" s="550"/>
      <c r="AL99" s="550"/>
      <c r="AM99" s="550"/>
      <c r="AN99" s="550"/>
      <c r="AO99" s="550"/>
      <c r="AP99" s="550"/>
      <c r="AR99" s="71"/>
      <c r="AS99" s="71"/>
      <c r="AT99" s="84"/>
      <c r="AU99" s="84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71"/>
      <c r="BG99" s="71"/>
      <c r="BH99" s="84"/>
      <c r="BI99" s="84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1"/>
      <c r="BU99" s="71"/>
      <c r="BV99" s="84"/>
      <c r="BW99" s="84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71"/>
    </row>
    <row r="100" spans="2:86" ht="18" customHeight="1" x14ac:dyDescent="0.55000000000000004">
      <c r="C100" s="618">
        <v>7</v>
      </c>
      <c r="D100" s="618"/>
      <c r="E100" s="550" t="s">
        <v>656</v>
      </c>
      <c r="F100" s="550"/>
      <c r="G100" s="550"/>
      <c r="H100" s="550"/>
      <c r="I100" s="550"/>
      <c r="J100" s="550"/>
      <c r="K100" s="550"/>
      <c r="L100" s="550"/>
      <c r="M100" s="550"/>
      <c r="N100" s="550"/>
      <c r="O100" s="71"/>
      <c r="P100" s="71"/>
      <c r="Q100" s="618">
        <v>8</v>
      </c>
      <c r="R100" s="618"/>
      <c r="S100" s="550" t="s">
        <v>609</v>
      </c>
      <c r="T100" s="550"/>
      <c r="U100" s="550"/>
      <c r="V100" s="550"/>
      <c r="W100" s="550"/>
      <c r="X100" s="550"/>
      <c r="Y100" s="550"/>
      <c r="Z100" s="550"/>
      <c r="AA100" s="550"/>
      <c r="AB100" s="550"/>
      <c r="AC100" s="81"/>
      <c r="AD100" s="67"/>
      <c r="AE100" s="549">
        <v>9</v>
      </c>
      <c r="AF100" s="549"/>
      <c r="AG100" s="550" t="s">
        <v>644</v>
      </c>
      <c r="AH100" s="550"/>
      <c r="AI100" s="550"/>
      <c r="AJ100" s="550"/>
      <c r="AK100" s="550"/>
      <c r="AL100" s="550"/>
      <c r="AM100" s="550"/>
      <c r="AN100" s="550"/>
      <c r="AO100" s="550"/>
      <c r="AP100" s="550"/>
      <c r="AR100" s="71"/>
      <c r="AS100" s="71"/>
      <c r="AT100" s="84"/>
      <c r="AU100" s="84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71"/>
      <c r="BG100" s="71"/>
      <c r="BH100" s="84"/>
      <c r="BI100" s="84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1"/>
      <c r="BU100" s="71"/>
      <c r="BV100" s="84"/>
      <c r="BW100" s="84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71"/>
    </row>
    <row r="101" spans="2:86" ht="18" customHeight="1" x14ac:dyDescent="0.55000000000000004">
      <c r="C101" s="549"/>
      <c r="D101" s="549"/>
      <c r="E101" s="550"/>
      <c r="F101" s="550"/>
      <c r="G101" s="550"/>
      <c r="H101" s="550"/>
      <c r="I101" s="550"/>
      <c r="J101" s="550"/>
      <c r="K101" s="550"/>
      <c r="L101" s="550"/>
      <c r="M101" s="550"/>
      <c r="N101" s="550"/>
      <c r="O101" s="71"/>
      <c r="P101" s="71"/>
      <c r="Q101" s="549"/>
      <c r="R101" s="549"/>
      <c r="S101" s="550"/>
      <c r="T101" s="550"/>
      <c r="U101" s="550"/>
      <c r="V101" s="550"/>
      <c r="W101" s="550"/>
      <c r="X101" s="550"/>
      <c r="Y101" s="550"/>
      <c r="Z101" s="550"/>
      <c r="AA101" s="550"/>
      <c r="AB101" s="550"/>
      <c r="AC101" s="81"/>
      <c r="AD101" s="67"/>
      <c r="AE101" s="549"/>
      <c r="AF101" s="549"/>
      <c r="AG101" s="550"/>
      <c r="AH101" s="550"/>
      <c r="AI101" s="550"/>
      <c r="AJ101" s="550"/>
      <c r="AK101" s="550"/>
      <c r="AL101" s="550"/>
      <c r="AM101" s="550"/>
      <c r="AN101" s="550"/>
      <c r="AO101" s="550"/>
      <c r="AP101" s="550"/>
      <c r="AR101" s="71"/>
      <c r="AS101" s="71"/>
      <c r="AT101" s="84"/>
      <c r="AU101" s="84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71"/>
      <c r="BG101" s="71"/>
      <c r="BH101" s="84"/>
      <c r="BI101" s="84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1"/>
      <c r="BU101" s="71"/>
      <c r="BV101" s="84"/>
      <c r="BW101" s="84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71"/>
    </row>
    <row r="102" spans="2:86" ht="18" customHeight="1" x14ac:dyDescent="0.55000000000000004">
      <c r="C102" s="549"/>
      <c r="D102" s="549"/>
      <c r="E102" s="550"/>
      <c r="F102" s="550"/>
      <c r="G102" s="550"/>
      <c r="H102" s="550"/>
      <c r="I102" s="550"/>
      <c r="J102" s="550"/>
      <c r="K102" s="550"/>
      <c r="L102" s="550"/>
      <c r="M102" s="550"/>
      <c r="N102" s="550"/>
      <c r="O102" s="71"/>
      <c r="P102" s="71"/>
      <c r="Q102" s="549"/>
      <c r="R102" s="549"/>
      <c r="S102" s="550"/>
      <c r="T102" s="550"/>
      <c r="U102" s="550"/>
      <c r="V102" s="550"/>
      <c r="W102" s="550"/>
      <c r="X102" s="550"/>
      <c r="Y102" s="550"/>
      <c r="Z102" s="550"/>
      <c r="AA102" s="550"/>
      <c r="AB102" s="550"/>
      <c r="AC102" s="81"/>
      <c r="AD102" s="67"/>
      <c r="AE102" s="549"/>
      <c r="AF102" s="549"/>
      <c r="AG102" s="550"/>
      <c r="AH102" s="550"/>
      <c r="AI102" s="550"/>
      <c r="AJ102" s="550"/>
      <c r="AK102" s="550"/>
      <c r="AL102" s="550"/>
      <c r="AM102" s="550"/>
      <c r="AN102" s="550"/>
      <c r="AO102" s="550"/>
      <c r="AP102" s="550"/>
      <c r="AR102" s="71"/>
      <c r="AS102" s="71"/>
      <c r="AT102" s="84"/>
      <c r="AU102" s="84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71"/>
      <c r="BG102" s="71"/>
      <c r="BH102" s="84"/>
      <c r="BI102" s="84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1"/>
      <c r="BU102" s="71"/>
      <c r="BV102" s="84"/>
      <c r="BW102" s="84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71"/>
    </row>
    <row r="103" spans="2:86" ht="18" customHeight="1" x14ac:dyDescent="0.55000000000000004">
      <c r="C103" s="549"/>
      <c r="D103" s="549"/>
      <c r="E103" s="550"/>
      <c r="F103" s="550"/>
      <c r="G103" s="550"/>
      <c r="H103" s="550"/>
      <c r="I103" s="550"/>
      <c r="J103" s="550"/>
      <c r="K103" s="550"/>
      <c r="L103" s="550"/>
      <c r="M103" s="550"/>
      <c r="N103" s="550"/>
      <c r="O103" s="71"/>
      <c r="P103" s="71"/>
      <c r="Q103" s="549"/>
      <c r="R103" s="549"/>
      <c r="S103" s="550"/>
      <c r="T103" s="550"/>
      <c r="U103" s="550"/>
      <c r="V103" s="550"/>
      <c r="W103" s="550"/>
      <c r="X103" s="550"/>
      <c r="Y103" s="550"/>
      <c r="Z103" s="550"/>
      <c r="AA103" s="550"/>
      <c r="AB103" s="550"/>
      <c r="AC103" s="81"/>
      <c r="AD103" s="67"/>
      <c r="AE103" s="549"/>
      <c r="AF103" s="549"/>
      <c r="AG103" s="550"/>
      <c r="AH103" s="550"/>
      <c r="AI103" s="550"/>
      <c r="AJ103" s="550"/>
      <c r="AK103" s="550"/>
      <c r="AL103" s="550"/>
      <c r="AM103" s="550"/>
      <c r="AN103" s="550"/>
      <c r="AO103" s="550"/>
      <c r="AP103" s="550"/>
      <c r="AR103" s="71"/>
      <c r="AS103" s="71"/>
      <c r="AT103" s="84"/>
      <c r="AU103" s="84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71"/>
      <c r="BG103" s="71"/>
      <c r="BH103" s="84"/>
      <c r="BI103" s="84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1"/>
      <c r="BU103" s="71"/>
      <c r="BV103" s="84"/>
      <c r="BW103" s="84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71"/>
    </row>
    <row r="104" spans="2:86" ht="21" customHeight="1" thickBot="1" x14ac:dyDescent="0.6">
      <c r="B104" s="68" t="s">
        <v>129</v>
      </c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</row>
    <row r="105" spans="2:86" ht="20.25" customHeight="1" thickBot="1" x14ac:dyDescent="0.6">
      <c r="B105" s="70"/>
      <c r="C105" s="562" t="s">
        <v>130</v>
      </c>
      <c r="D105" s="563"/>
      <c r="E105" s="577"/>
      <c r="F105" s="559" t="s">
        <v>131</v>
      </c>
      <c r="G105" s="560"/>
      <c r="H105" s="560"/>
      <c r="I105" s="561"/>
      <c r="J105" s="563" t="s">
        <v>132</v>
      </c>
      <c r="K105" s="557"/>
      <c r="L105" s="557"/>
      <c r="M105" s="557"/>
      <c r="N105" s="557"/>
      <c r="O105" s="557"/>
      <c r="P105" s="578"/>
      <c r="Q105" s="555" t="s">
        <v>133</v>
      </c>
      <c r="R105" s="555"/>
      <c r="S105" s="555"/>
      <c r="T105" s="555"/>
      <c r="U105" s="555"/>
      <c r="V105" s="555"/>
      <c r="W105" s="555"/>
      <c r="X105" s="556" t="s">
        <v>132</v>
      </c>
      <c r="Y105" s="557"/>
      <c r="Z105" s="557"/>
      <c r="AA105" s="557"/>
      <c r="AB105" s="557"/>
      <c r="AC105" s="557"/>
      <c r="AD105" s="558"/>
      <c r="AE105" s="559" t="s">
        <v>131</v>
      </c>
      <c r="AF105" s="560"/>
      <c r="AG105" s="560"/>
      <c r="AH105" s="561"/>
      <c r="AI105" s="562" t="s">
        <v>134</v>
      </c>
      <c r="AJ105" s="563"/>
      <c r="AK105" s="557"/>
      <c r="AL105" s="557"/>
      <c r="AM105" s="557"/>
      <c r="AN105" s="557"/>
      <c r="AO105" s="557"/>
      <c r="AP105" s="558"/>
      <c r="AR105" s="71"/>
      <c r="AS105" s="86"/>
      <c r="AT105" s="87"/>
      <c r="AU105" s="87"/>
      <c r="AV105" s="87"/>
      <c r="AW105" s="89"/>
      <c r="AX105" s="90"/>
      <c r="AY105" s="90"/>
      <c r="AZ105" s="90"/>
      <c r="BA105" s="87"/>
      <c r="BB105" s="91"/>
      <c r="BC105" s="91"/>
      <c r="BD105" s="91"/>
      <c r="BE105" s="91"/>
      <c r="BF105" s="91"/>
      <c r="BG105" s="91"/>
      <c r="BH105" s="87"/>
      <c r="BI105" s="87"/>
      <c r="BJ105" s="87"/>
      <c r="BK105" s="87"/>
      <c r="BL105" s="87"/>
      <c r="BM105" s="87"/>
      <c r="BN105" s="87"/>
      <c r="BO105" s="87"/>
      <c r="BP105" s="91"/>
      <c r="BQ105" s="91"/>
      <c r="BR105" s="91"/>
      <c r="BS105" s="91"/>
      <c r="BT105" s="91"/>
      <c r="BU105" s="91"/>
      <c r="BV105" s="89"/>
      <c r="BW105" s="90"/>
      <c r="BX105" s="90"/>
      <c r="BY105" s="90"/>
      <c r="BZ105" s="87"/>
      <c r="CA105" s="87"/>
      <c r="CB105" s="91"/>
      <c r="CC105" s="91"/>
      <c r="CD105" s="91"/>
      <c r="CE105" s="91"/>
      <c r="CF105" s="91"/>
      <c r="CG105" s="91"/>
      <c r="CH105" s="71"/>
    </row>
    <row r="106" spans="2:86" ht="20.149999999999999" customHeight="1" x14ac:dyDescent="0.55000000000000004">
      <c r="B106" s="521">
        <v>1</v>
      </c>
      <c r="C106" s="513">
        <v>0.375</v>
      </c>
      <c r="D106" s="514"/>
      <c r="E106" s="515"/>
      <c r="F106" s="516"/>
      <c r="G106" s="517"/>
      <c r="H106" s="517"/>
      <c r="I106" s="518"/>
      <c r="J106" s="507" t="s">
        <v>665</v>
      </c>
      <c r="K106" s="508"/>
      <c r="L106" s="508"/>
      <c r="M106" s="508"/>
      <c r="N106" s="508"/>
      <c r="O106" s="508"/>
      <c r="P106" s="509"/>
      <c r="Q106" s="519">
        <v>0</v>
      </c>
      <c r="R106" s="520"/>
      <c r="S106" s="208">
        <v>0</v>
      </c>
      <c r="T106" s="209" t="s">
        <v>135</v>
      </c>
      <c r="U106" s="208">
        <v>6</v>
      </c>
      <c r="V106" s="519">
        <v>7</v>
      </c>
      <c r="W106" s="520"/>
      <c r="X106" s="510" t="s">
        <v>613</v>
      </c>
      <c r="Y106" s="511"/>
      <c r="Z106" s="511"/>
      <c r="AA106" s="511"/>
      <c r="AB106" s="511"/>
      <c r="AC106" s="511"/>
      <c r="AD106" s="512"/>
      <c r="AE106" s="516"/>
      <c r="AF106" s="517"/>
      <c r="AG106" s="517"/>
      <c r="AH106" s="518"/>
      <c r="AI106" s="523" t="s">
        <v>696</v>
      </c>
      <c r="AJ106" s="524"/>
      <c r="AK106" s="524"/>
      <c r="AL106" s="524"/>
      <c r="AM106" s="524"/>
      <c r="AN106" s="524"/>
      <c r="AO106" s="524"/>
      <c r="AP106" s="525"/>
      <c r="AR106" s="71">
        <v>1</v>
      </c>
      <c r="AS106" s="72">
        <v>6</v>
      </c>
      <c r="AT106" s="73"/>
      <c r="AU106" s="73"/>
      <c r="AV106" s="73"/>
      <c r="AW106" s="71"/>
      <c r="AX106" s="92"/>
      <c r="AY106" s="92"/>
      <c r="AZ106" s="92"/>
      <c r="BA106" s="74"/>
      <c r="BB106" s="91"/>
      <c r="BC106" s="91"/>
      <c r="BD106" s="91"/>
      <c r="BE106" s="91"/>
      <c r="BF106" s="91"/>
      <c r="BG106" s="91"/>
      <c r="BH106" s="74"/>
      <c r="BI106" s="74"/>
      <c r="BJ106" s="74"/>
      <c r="BK106" s="74"/>
      <c r="BL106" s="74"/>
      <c r="BM106" s="74"/>
      <c r="BN106" s="74"/>
      <c r="BO106" s="74"/>
      <c r="BP106" s="91"/>
      <c r="BQ106" s="91"/>
      <c r="BR106" s="91"/>
      <c r="BS106" s="91"/>
      <c r="BT106" s="91"/>
      <c r="BU106" s="91"/>
      <c r="BV106" s="71"/>
      <c r="BW106" s="92"/>
      <c r="BX106" s="92"/>
      <c r="BY106" s="92"/>
      <c r="BZ106" s="74"/>
      <c r="CA106" s="92"/>
      <c r="CB106" s="92"/>
      <c r="CC106" s="92"/>
      <c r="CD106" s="92"/>
      <c r="CE106" s="92"/>
      <c r="CF106" s="92"/>
      <c r="CG106" s="92"/>
      <c r="CH106" s="71"/>
    </row>
    <row r="107" spans="2:86" ht="20.149999999999999" customHeight="1" x14ac:dyDescent="0.55000000000000004">
      <c r="B107" s="522"/>
      <c r="C107" s="479"/>
      <c r="D107" s="480"/>
      <c r="E107" s="481"/>
      <c r="F107" s="485"/>
      <c r="G107" s="483"/>
      <c r="H107" s="483"/>
      <c r="I107" s="484"/>
      <c r="J107" s="489"/>
      <c r="K107" s="489"/>
      <c r="L107" s="489"/>
      <c r="M107" s="489"/>
      <c r="N107" s="489"/>
      <c r="O107" s="489"/>
      <c r="P107" s="490"/>
      <c r="Q107" s="476"/>
      <c r="R107" s="477"/>
      <c r="S107" s="210">
        <v>0</v>
      </c>
      <c r="T107" s="211" t="s">
        <v>135</v>
      </c>
      <c r="U107" s="210">
        <v>1</v>
      </c>
      <c r="V107" s="476"/>
      <c r="W107" s="477"/>
      <c r="X107" s="494"/>
      <c r="Y107" s="495"/>
      <c r="Z107" s="495"/>
      <c r="AA107" s="495"/>
      <c r="AB107" s="495"/>
      <c r="AC107" s="495"/>
      <c r="AD107" s="496"/>
      <c r="AE107" s="485"/>
      <c r="AF107" s="483"/>
      <c r="AG107" s="483"/>
      <c r="AH107" s="484"/>
      <c r="AI107" s="506"/>
      <c r="AJ107" s="504"/>
      <c r="AK107" s="504"/>
      <c r="AL107" s="504"/>
      <c r="AM107" s="504"/>
      <c r="AN107" s="504"/>
      <c r="AO107" s="504"/>
      <c r="AP107" s="505"/>
      <c r="AR107" s="71"/>
      <c r="AS107" s="72"/>
      <c r="AT107" s="73"/>
      <c r="AU107" s="73"/>
      <c r="AV107" s="73"/>
      <c r="AW107" s="92"/>
      <c r="AX107" s="92"/>
      <c r="AY107" s="92"/>
      <c r="AZ107" s="92"/>
      <c r="BA107" s="91"/>
      <c r="BB107" s="91"/>
      <c r="BC107" s="91"/>
      <c r="BD107" s="91"/>
      <c r="BE107" s="91"/>
      <c r="BF107" s="91"/>
      <c r="BG107" s="91"/>
      <c r="BH107" s="74"/>
      <c r="BI107" s="74"/>
      <c r="BJ107" s="74"/>
      <c r="BK107" s="74"/>
      <c r="BL107" s="74"/>
      <c r="BM107" s="74"/>
      <c r="BN107" s="74"/>
      <c r="BO107" s="91"/>
      <c r="BP107" s="91"/>
      <c r="BQ107" s="91"/>
      <c r="BR107" s="91"/>
      <c r="BS107" s="91"/>
      <c r="BT107" s="91"/>
      <c r="BU107" s="91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  <c r="CG107" s="92"/>
      <c r="CH107" s="71"/>
    </row>
    <row r="108" spans="2:86" ht="20.149999999999999" customHeight="1" x14ac:dyDescent="0.55000000000000004">
      <c r="B108" s="522">
        <v>2</v>
      </c>
      <c r="C108" s="479">
        <v>0.40972222222222199</v>
      </c>
      <c r="D108" s="480">
        <v>0.4375</v>
      </c>
      <c r="E108" s="481"/>
      <c r="F108" s="482"/>
      <c r="G108" s="483"/>
      <c r="H108" s="483"/>
      <c r="I108" s="484"/>
      <c r="J108" s="734" t="s">
        <v>666</v>
      </c>
      <c r="K108" s="735"/>
      <c r="L108" s="735"/>
      <c r="M108" s="735"/>
      <c r="N108" s="735"/>
      <c r="O108" s="735"/>
      <c r="P108" s="736"/>
      <c r="Q108" s="740">
        <v>0</v>
      </c>
      <c r="R108" s="741"/>
      <c r="S108" s="212">
        <v>0</v>
      </c>
      <c r="T108" s="213" t="s">
        <v>135</v>
      </c>
      <c r="U108" s="212">
        <v>1</v>
      </c>
      <c r="V108" s="740">
        <v>3</v>
      </c>
      <c r="W108" s="741"/>
      <c r="X108" s="737" t="s">
        <v>634</v>
      </c>
      <c r="Y108" s="738"/>
      <c r="Z108" s="738"/>
      <c r="AA108" s="738"/>
      <c r="AB108" s="738"/>
      <c r="AC108" s="738"/>
      <c r="AD108" s="739"/>
      <c r="AE108" s="482"/>
      <c r="AF108" s="483"/>
      <c r="AG108" s="483"/>
      <c r="AH108" s="484"/>
      <c r="AI108" s="742" t="s">
        <v>697</v>
      </c>
      <c r="AJ108" s="743"/>
      <c r="AK108" s="743"/>
      <c r="AL108" s="743"/>
      <c r="AM108" s="743"/>
      <c r="AN108" s="743"/>
      <c r="AO108" s="743"/>
      <c r="AP108" s="744"/>
      <c r="AR108" s="71">
        <v>3</v>
      </c>
      <c r="AS108" s="72">
        <v>5</v>
      </c>
      <c r="AT108" s="73"/>
      <c r="AU108" s="73"/>
      <c r="AV108" s="73"/>
      <c r="AW108" s="71"/>
      <c r="AX108" s="92"/>
      <c r="AY108" s="92"/>
      <c r="AZ108" s="92"/>
      <c r="BA108" s="74"/>
      <c r="BB108" s="91"/>
      <c r="BC108" s="91"/>
      <c r="BD108" s="91"/>
      <c r="BE108" s="91"/>
      <c r="BF108" s="91"/>
      <c r="BG108" s="91"/>
      <c r="BH108" s="74"/>
      <c r="BI108" s="74"/>
      <c r="BJ108" s="74"/>
      <c r="BK108" s="74"/>
      <c r="BL108" s="74"/>
      <c r="BM108" s="74"/>
      <c r="BN108" s="74"/>
      <c r="BO108" s="74"/>
      <c r="BP108" s="91"/>
      <c r="BQ108" s="91"/>
      <c r="BR108" s="91"/>
      <c r="BS108" s="91"/>
      <c r="BT108" s="91"/>
      <c r="BU108" s="91"/>
      <c r="BV108" s="71"/>
      <c r="BW108" s="92"/>
      <c r="BX108" s="92"/>
      <c r="BY108" s="92"/>
      <c r="BZ108" s="74"/>
      <c r="CA108" s="92"/>
      <c r="CB108" s="92"/>
      <c r="CC108" s="92"/>
      <c r="CD108" s="92"/>
      <c r="CE108" s="92"/>
      <c r="CF108" s="92"/>
      <c r="CG108" s="92"/>
      <c r="CH108" s="71"/>
    </row>
    <row r="109" spans="2:86" ht="20.149999999999999" customHeight="1" x14ac:dyDescent="0.55000000000000004">
      <c r="B109" s="522"/>
      <c r="C109" s="479"/>
      <c r="D109" s="480"/>
      <c r="E109" s="481"/>
      <c r="F109" s="485"/>
      <c r="G109" s="483"/>
      <c r="H109" s="483"/>
      <c r="I109" s="484"/>
      <c r="J109" s="489"/>
      <c r="K109" s="489"/>
      <c r="L109" s="489"/>
      <c r="M109" s="489"/>
      <c r="N109" s="489"/>
      <c r="O109" s="489"/>
      <c r="P109" s="490"/>
      <c r="Q109" s="476"/>
      <c r="R109" s="477"/>
      <c r="S109" s="210">
        <v>0</v>
      </c>
      <c r="T109" s="211" t="s">
        <v>135</v>
      </c>
      <c r="U109" s="210">
        <v>2</v>
      </c>
      <c r="V109" s="476"/>
      <c r="W109" s="477"/>
      <c r="X109" s="494"/>
      <c r="Y109" s="495"/>
      <c r="Z109" s="495"/>
      <c r="AA109" s="495"/>
      <c r="AB109" s="495"/>
      <c r="AC109" s="495"/>
      <c r="AD109" s="496"/>
      <c r="AE109" s="485"/>
      <c r="AF109" s="483"/>
      <c r="AG109" s="483"/>
      <c r="AH109" s="484"/>
      <c r="AI109" s="506"/>
      <c r="AJ109" s="504"/>
      <c r="AK109" s="504"/>
      <c r="AL109" s="504"/>
      <c r="AM109" s="504"/>
      <c r="AN109" s="504"/>
      <c r="AO109" s="504"/>
      <c r="AP109" s="505"/>
      <c r="AR109" s="71"/>
      <c r="AS109" s="72"/>
      <c r="AT109" s="73"/>
      <c r="AU109" s="73"/>
      <c r="AV109" s="73"/>
      <c r="AW109" s="92"/>
      <c r="AX109" s="92"/>
      <c r="AY109" s="92"/>
      <c r="AZ109" s="92"/>
      <c r="BA109" s="91"/>
      <c r="BB109" s="91"/>
      <c r="BC109" s="91"/>
      <c r="BD109" s="91"/>
      <c r="BE109" s="91"/>
      <c r="BF109" s="91"/>
      <c r="BG109" s="91"/>
      <c r="BH109" s="74"/>
      <c r="BI109" s="74"/>
      <c r="BJ109" s="74"/>
      <c r="BK109" s="74"/>
      <c r="BL109" s="74"/>
      <c r="BM109" s="74"/>
      <c r="BN109" s="74"/>
      <c r="BO109" s="91"/>
      <c r="BP109" s="91"/>
      <c r="BQ109" s="91"/>
      <c r="BR109" s="91"/>
      <c r="BS109" s="91"/>
      <c r="BT109" s="91"/>
      <c r="BU109" s="91"/>
      <c r="BV109" s="92"/>
      <c r="BW109" s="92"/>
      <c r="BX109" s="92"/>
      <c r="BY109" s="92"/>
      <c r="BZ109" s="92"/>
      <c r="CA109" s="92"/>
      <c r="CB109" s="92"/>
      <c r="CC109" s="92"/>
      <c r="CD109" s="92"/>
      <c r="CE109" s="92"/>
      <c r="CF109" s="92"/>
      <c r="CG109" s="92"/>
      <c r="CH109" s="71"/>
    </row>
    <row r="110" spans="2:86" ht="20.149999999999999" customHeight="1" x14ac:dyDescent="0.55000000000000004">
      <c r="B110" s="522">
        <v>3</v>
      </c>
      <c r="C110" s="479">
        <v>0.44444444444444398</v>
      </c>
      <c r="D110" s="480"/>
      <c r="E110" s="481"/>
      <c r="F110" s="482"/>
      <c r="G110" s="483"/>
      <c r="H110" s="483"/>
      <c r="I110" s="484"/>
      <c r="J110" s="734" t="s">
        <v>609</v>
      </c>
      <c r="K110" s="735"/>
      <c r="L110" s="735"/>
      <c r="M110" s="735"/>
      <c r="N110" s="735"/>
      <c r="O110" s="735"/>
      <c r="P110" s="736"/>
      <c r="Q110" s="740">
        <v>12</v>
      </c>
      <c r="R110" s="741"/>
      <c r="S110" s="212">
        <v>7</v>
      </c>
      <c r="T110" s="213" t="s">
        <v>135</v>
      </c>
      <c r="U110" s="212">
        <v>0</v>
      </c>
      <c r="V110" s="740">
        <v>0</v>
      </c>
      <c r="W110" s="741"/>
      <c r="X110" s="737" t="s">
        <v>665</v>
      </c>
      <c r="Y110" s="738"/>
      <c r="Z110" s="738"/>
      <c r="AA110" s="738"/>
      <c r="AB110" s="738"/>
      <c r="AC110" s="738"/>
      <c r="AD110" s="739"/>
      <c r="AE110" s="482"/>
      <c r="AF110" s="483"/>
      <c r="AG110" s="483"/>
      <c r="AH110" s="484"/>
      <c r="AI110" s="742" t="s">
        <v>698</v>
      </c>
      <c r="AJ110" s="743"/>
      <c r="AK110" s="743"/>
      <c r="AL110" s="743"/>
      <c r="AM110" s="743"/>
      <c r="AN110" s="743"/>
      <c r="AO110" s="743"/>
      <c r="AP110" s="744"/>
      <c r="AR110" s="71">
        <v>8</v>
      </c>
      <c r="AS110" s="72">
        <v>1</v>
      </c>
      <c r="AT110" s="73"/>
      <c r="AU110" s="73"/>
      <c r="AV110" s="73"/>
      <c r="AW110" s="71"/>
      <c r="AX110" s="92"/>
      <c r="AY110" s="92"/>
      <c r="AZ110" s="92"/>
      <c r="BA110" s="74"/>
      <c r="BB110" s="91"/>
      <c r="BC110" s="91"/>
      <c r="BD110" s="91"/>
      <c r="BE110" s="91"/>
      <c r="BF110" s="91"/>
      <c r="BG110" s="91"/>
      <c r="BH110" s="74"/>
      <c r="BI110" s="74"/>
      <c r="BJ110" s="74"/>
      <c r="BK110" s="74"/>
      <c r="BL110" s="74"/>
      <c r="BM110" s="74"/>
      <c r="BN110" s="74"/>
      <c r="BO110" s="74"/>
      <c r="BP110" s="91"/>
      <c r="BQ110" s="91"/>
      <c r="BR110" s="91"/>
      <c r="BS110" s="91"/>
      <c r="BT110" s="91"/>
      <c r="BU110" s="91"/>
      <c r="BV110" s="71"/>
      <c r="BW110" s="92"/>
      <c r="BX110" s="92"/>
      <c r="BY110" s="92"/>
      <c r="BZ110" s="74"/>
      <c r="CA110" s="92"/>
      <c r="CB110" s="92"/>
      <c r="CC110" s="92"/>
      <c r="CD110" s="92"/>
      <c r="CE110" s="92"/>
      <c r="CF110" s="92"/>
      <c r="CG110" s="92"/>
      <c r="CH110" s="71"/>
    </row>
    <row r="111" spans="2:86" ht="20.149999999999999" customHeight="1" x14ac:dyDescent="0.55000000000000004">
      <c r="B111" s="522"/>
      <c r="C111" s="479"/>
      <c r="D111" s="480"/>
      <c r="E111" s="481"/>
      <c r="F111" s="485"/>
      <c r="G111" s="483"/>
      <c r="H111" s="483"/>
      <c r="I111" s="484"/>
      <c r="J111" s="489"/>
      <c r="K111" s="489"/>
      <c r="L111" s="489"/>
      <c r="M111" s="489"/>
      <c r="N111" s="489"/>
      <c r="O111" s="489"/>
      <c r="P111" s="490"/>
      <c r="Q111" s="476"/>
      <c r="R111" s="477"/>
      <c r="S111" s="210">
        <v>5</v>
      </c>
      <c r="T111" s="211" t="s">
        <v>135</v>
      </c>
      <c r="U111" s="210">
        <v>0</v>
      </c>
      <c r="V111" s="476"/>
      <c r="W111" s="477"/>
      <c r="X111" s="494"/>
      <c r="Y111" s="495"/>
      <c r="Z111" s="495"/>
      <c r="AA111" s="495"/>
      <c r="AB111" s="495"/>
      <c r="AC111" s="495"/>
      <c r="AD111" s="496"/>
      <c r="AE111" s="485"/>
      <c r="AF111" s="483"/>
      <c r="AG111" s="483"/>
      <c r="AH111" s="484"/>
      <c r="AI111" s="500"/>
      <c r="AJ111" s="501"/>
      <c r="AK111" s="501"/>
      <c r="AL111" s="501"/>
      <c r="AM111" s="501"/>
      <c r="AN111" s="501"/>
      <c r="AO111" s="501"/>
      <c r="AP111" s="502"/>
      <c r="AR111" s="71"/>
      <c r="AS111" s="72"/>
      <c r="AT111" s="73"/>
      <c r="AU111" s="73"/>
      <c r="AV111" s="73"/>
      <c r="AW111" s="92"/>
      <c r="AX111" s="92"/>
      <c r="AY111" s="92"/>
      <c r="AZ111" s="92"/>
      <c r="BA111" s="91"/>
      <c r="BB111" s="91"/>
      <c r="BC111" s="91"/>
      <c r="BD111" s="91"/>
      <c r="BE111" s="91"/>
      <c r="BF111" s="91"/>
      <c r="BG111" s="91"/>
      <c r="BH111" s="74"/>
      <c r="BI111" s="74"/>
      <c r="BJ111" s="74"/>
      <c r="BK111" s="74"/>
      <c r="BL111" s="74"/>
      <c r="BM111" s="74"/>
      <c r="BN111" s="74"/>
      <c r="BO111" s="91"/>
      <c r="BP111" s="91"/>
      <c r="BQ111" s="91"/>
      <c r="BR111" s="91"/>
      <c r="BS111" s="91"/>
      <c r="BT111" s="91"/>
      <c r="BU111" s="91"/>
      <c r="BV111" s="92"/>
      <c r="BW111" s="92"/>
      <c r="BX111" s="92"/>
      <c r="BY111" s="92"/>
      <c r="BZ111" s="92"/>
      <c r="CA111" s="92"/>
      <c r="CB111" s="92"/>
      <c r="CC111" s="92"/>
      <c r="CD111" s="92"/>
      <c r="CE111" s="92"/>
      <c r="CF111" s="92"/>
      <c r="CG111" s="92"/>
      <c r="CH111" s="71"/>
    </row>
    <row r="112" spans="2:86" ht="20.149999999999999" customHeight="1" x14ac:dyDescent="0.55000000000000004">
      <c r="B112" s="522">
        <v>4</v>
      </c>
      <c r="C112" s="479">
        <v>0.47916666666666702</v>
      </c>
      <c r="D112" s="480">
        <v>0.4375</v>
      </c>
      <c r="E112" s="481"/>
      <c r="F112" s="861" t="s">
        <v>575</v>
      </c>
      <c r="G112" s="862"/>
      <c r="H112" s="862"/>
      <c r="I112" s="863"/>
      <c r="J112" s="734" t="s">
        <v>656</v>
      </c>
      <c r="K112" s="735"/>
      <c r="L112" s="735"/>
      <c r="M112" s="735"/>
      <c r="N112" s="735"/>
      <c r="O112" s="735"/>
      <c r="P112" s="736"/>
      <c r="Q112" s="740">
        <v>0</v>
      </c>
      <c r="R112" s="741"/>
      <c r="S112" s="212">
        <v>0</v>
      </c>
      <c r="T112" s="213" t="s">
        <v>135</v>
      </c>
      <c r="U112" s="212">
        <v>5</v>
      </c>
      <c r="V112" s="740">
        <v>5</v>
      </c>
      <c r="W112" s="741"/>
      <c r="X112" s="737" t="s">
        <v>666</v>
      </c>
      <c r="Y112" s="738"/>
      <c r="Z112" s="738"/>
      <c r="AA112" s="738"/>
      <c r="AB112" s="738"/>
      <c r="AC112" s="738"/>
      <c r="AD112" s="739"/>
      <c r="AE112" s="482"/>
      <c r="AF112" s="483"/>
      <c r="AG112" s="483"/>
      <c r="AH112" s="484"/>
      <c r="AI112" s="815" t="s">
        <v>699</v>
      </c>
      <c r="AJ112" s="816"/>
      <c r="AK112" s="816"/>
      <c r="AL112" s="816"/>
      <c r="AM112" s="816"/>
      <c r="AN112" s="816"/>
      <c r="AO112" s="816"/>
      <c r="AP112" s="817"/>
      <c r="AR112" s="71">
        <v>7</v>
      </c>
      <c r="AS112" s="72">
        <v>3</v>
      </c>
      <c r="AT112" s="73"/>
      <c r="AU112" s="73"/>
      <c r="AV112" s="73"/>
      <c r="AW112" s="71"/>
      <c r="AX112" s="92"/>
      <c r="AY112" s="92"/>
      <c r="AZ112" s="92"/>
      <c r="BA112" s="74"/>
      <c r="BB112" s="91"/>
      <c r="BC112" s="91"/>
      <c r="BD112" s="91"/>
      <c r="BE112" s="91"/>
      <c r="BF112" s="91"/>
      <c r="BG112" s="91"/>
      <c r="BH112" s="74"/>
      <c r="BI112" s="74"/>
      <c r="BJ112" s="74"/>
      <c r="BK112" s="74"/>
      <c r="BL112" s="74"/>
      <c r="BM112" s="74"/>
      <c r="BN112" s="74"/>
      <c r="BO112" s="74"/>
      <c r="BP112" s="91"/>
      <c r="BQ112" s="91"/>
      <c r="BR112" s="91"/>
      <c r="BS112" s="91"/>
      <c r="BT112" s="91"/>
      <c r="BU112" s="91"/>
      <c r="BV112" s="71"/>
      <c r="BW112" s="92"/>
      <c r="BX112" s="92"/>
      <c r="BY112" s="92"/>
      <c r="BZ112" s="74"/>
      <c r="CA112" s="92"/>
      <c r="CB112" s="92"/>
      <c r="CC112" s="92"/>
      <c r="CD112" s="92"/>
      <c r="CE112" s="92"/>
      <c r="CF112" s="92"/>
      <c r="CG112" s="92"/>
      <c r="CH112" s="71"/>
    </row>
    <row r="113" spans="1:86" ht="20.149999999999999" customHeight="1" x14ac:dyDescent="0.55000000000000004">
      <c r="B113" s="522"/>
      <c r="C113" s="479"/>
      <c r="D113" s="480"/>
      <c r="E113" s="481"/>
      <c r="F113" s="864"/>
      <c r="G113" s="862"/>
      <c r="H113" s="862"/>
      <c r="I113" s="863"/>
      <c r="J113" s="489"/>
      <c r="K113" s="489"/>
      <c r="L113" s="489"/>
      <c r="M113" s="489"/>
      <c r="N113" s="489"/>
      <c r="O113" s="489"/>
      <c r="P113" s="490"/>
      <c r="Q113" s="476"/>
      <c r="R113" s="477"/>
      <c r="S113" s="210">
        <v>0</v>
      </c>
      <c r="T113" s="211" t="s">
        <v>135</v>
      </c>
      <c r="U113" s="210">
        <v>0</v>
      </c>
      <c r="V113" s="476"/>
      <c r="W113" s="477"/>
      <c r="X113" s="494"/>
      <c r="Y113" s="495"/>
      <c r="Z113" s="495"/>
      <c r="AA113" s="495"/>
      <c r="AB113" s="495"/>
      <c r="AC113" s="495"/>
      <c r="AD113" s="496"/>
      <c r="AE113" s="485"/>
      <c r="AF113" s="483"/>
      <c r="AG113" s="483"/>
      <c r="AH113" s="484"/>
      <c r="AI113" s="818"/>
      <c r="AJ113" s="816"/>
      <c r="AK113" s="816"/>
      <c r="AL113" s="816"/>
      <c r="AM113" s="816"/>
      <c r="AN113" s="816"/>
      <c r="AO113" s="816"/>
      <c r="AP113" s="817"/>
      <c r="AR113" s="71"/>
      <c r="AS113" s="72"/>
      <c r="AT113" s="73"/>
      <c r="AU113" s="73"/>
      <c r="AV113" s="73"/>
      <c r="AW113" s="92"/>
      <c r="AX113" s="92"/>
      <c r="AY113" s="92"/>
      <c r="AZ113" s="92"/>
      <c r="BA113" s="91"/>
      <c r="BB113" s="91"/>
      <c r="BC113" s="91"/>
      <c r="BD113" s="91"/>
      <c r="BE113" s="91"/>
      <c r="BF113" s="91"/>
      <c r="BG113" s="91"/>
      <c r="BH113" s="74"/>
      <c r="BI113" s="74"/>
      <c r="BJ113" s="74"/>
      <c r="BK113" s="74"/>
      <c r="BL113" s="74"/>
      <c r="BM113" s="74"/>
      <c r="BN113" s="74"/>
      <c r="BO113" s="91"/>
      <c r="BP113" s="91"/>
      <c r="BQ113" s="91"/>
      <c r="BR113" s="91"/>
      <c r="BS113" s="91"/>
      <c r="BT113" s="91"/>
      <c r="BU113" s="91"/>
      <c r="BV113" s="92"/>
      <c r="BW113" s="92"/>
      <c r="BX113" s="92"/>
      <c r="BY113" s="92"/>
      <c r="BZ113" s="92"/>
      <c r="CA113" s="92"/>
      <c r="CB113" s="92"/>
      <c r="CC113" s="92"/>
      <c r="CD113" s="92"/>
      <c r="CE113" s="92"/>
      <c r="CF113" s="92"/>
      <c r="CG113" s="92"/>
      <c r="CH113" s="71"/>
    </row>
    <row r="114" spans="1:86" ht="20.149999999999999" customHeight="1" x14ac:dyDescent="0.55000000000000004">
      <c r="B114" s="522">
        <v>5</v>
      </c>
      <c r="C114" s="479">
        <v>0.51388888888888895</v>
      </c>
      <c r="D114" s="480"/>
      <c r="E114" s="481"/>
      <c r="F114" s="482"/>
      <c r="G114" s="483"/>
      <c r="H114" s="483"/>
      <c r="I114" s="484"/>
      <c r="J114" s="734" t="s">
        <v>613</v>
      </c>
      <c r="K114" s="735"/>
      <c r="L114" s="735"/>
      <c r="M114" s="735"/>
      <c r="N114" s="735"/>
      <c r="O114" s="735"/>
      <c r="P114" s="736"/>
      <c r="Q114" s="740">
        <v>2</v>
      </c>
      <c r="R114" s="741"/>
      <c r="S114" s="212">
        <v>1</v>
      </c>
      <c r="T114" s="213" t="s">
        <v>135</v>
      </c>
      <c r="U114" s="212">
        <v>1</v>
      </c>
      <c r="V114" s="740">
        <v>4</v>
      </c>
      <c r="W114" s="741"/>
      <c r="X114" s="737" t="s">
        <v>609</v>
      </c>
      <c r="Y114" s="738"/>
      <c r="Z114" s="738"/>
      <c r="AA114" s="738"/>
      <c r="AB114" s="738"/>
      <c r="AC114" s="738"/>
      <c r="AD114" s="739"/>
      <c r="AE114" s="482"/>
      <c r="AF114" s="483"/>
      <c r="AG114" s="483"/>
      <c r="AH114" s="484"/>
      <c r="AI114" s="742" t="s">
        <v>700</v>
      </c>
      <c r="AJ114" s="743"/>
      <c r="AK114" s="743"/>
      <c r="AL114" s="743"/>
      <c r="AM114" s="743"/>
      <c r="AN114" s="743"/>
      <c r="AO114" s="743"/>
      <c r="AP114" s="744"/>
      <c r="AR114" s="71">
        <v>6</v>
      </c>
      <c r="AS114" s="72">
        <v>8</v>
      </c>
      <c r="AT114" s="73"/>
      <c r="AU114" s="73"/>
      <c r="AV114" s="73"/>
      <c r="AW114" s="71"/>
      <c r="AX114" s="92"/>
      <c r="AY114" s="92"/>
      <c r="AZ114" s="92"/>
      <c r="BA114" s="74"/>
      <c r="BB114" s="91"/>
      <c r="BC114" s="91"/>
      <c r="BD114" s="91"/>
      <c r="BE114" s="91"/>
      <c r="BF114" s="91"/>
      <c r="BG114" s="91"/>
      <c r="BH114" s="74"/>
      <c r="BI114" s="74"/>
      <c r="BJ114" s="74"/>
      <c r="BK114" s="74"/>
      <c r="BL114" s="74"/>
      <c r="BM114" s="74"/>
      <c r="BN114" s="74"/>
      <c r="BO114" s="74"/>
      <c r="BP114" s="91"/>
      <c r="BQ114" s="91"/>
      <c r="BR114" s="91"/>
      <c r="BS114" s="91"/>
      <c r="BT114" s="91"/>
      <c r="BU114" s="91"/>
      <c r="BV114" s="71"/>
      <c r="BW114" s="92"/>
      <c r="BX114" s="92"/>
      <c r="BY114" s="92"/>
      <c r="BZ114" s="74"/>
      <c r="CA114" s="92"/>
      <c r="CB114" s="92"/>
      <c r="CC114" s="92"/>
      <c r="CD114" s="92"/>
      <c r="CE114" s="92"/>
      <c r="CF114" s="92"/>
      <c r="CG114" s="92"/>
      <c r="CH114" s="71"/>
    </row>
    <row r="115" spans="1:86" ht="20.149999999999999" customHeight="1" x14ac:dyDescent="0.55000000000000004">
      <c r="B115" s="522"/>
      <c r="C115" s="479"/>
      <c r="D115" s="480"/>
      <c r="E115" s="481"/>
      <c r="F115" s="485"/>
      <c r="G115" s="483"/>
      <c r="H115" s="483"/>
      <c r="I115" s="484"/>
      <c r="J115" s="489"/>
      <c r="K115" s="489"/>
      <c r="L115" s="489"/>
      <c r="M115" s="489"/>
      <c r="N115" s="489"/>
      <c r="O115" s="489"/>
      <c r="P115" s="490"/>
      <c r="Q115" s="476"/>
      <c r="R115" s="477"/>
      <c r="S115" s="210">
        <v>1</v>
      </c>
      <c r="T115" s="211" t="s">
        <v>135</v>
      </c>
      <c r="U115" s="210">
        <v>3</v>
      </c>
      <c r="V115" s="476"/>
      <c r="W115" s="477"/>
      <c r="X115" s="494"/>
      <c r="Y115" s="495"/>
      <c r="Z115" s="495"/>
      <c r="AA115" s="495"/>
      <c r="AB115" s="495"/>
      <c r="AC115" s="495"/>
      <c r="AD115" s="496"/>
      <c r="AE115" s="485"/>
      <c r="AF115" s="483"/>
      <c r="AG115" s="483"/>
      <c r="AH115" s="484"/>
      <c r="AI115" s="500"/>
      <c r="AJ115" s="501"/>
      <c r="AK115" s="501"/>
      <c r="AL115" s="501"/>
      <c r="AM115" s="501"/>
      <c r="AN115" s="501"/>
      <c r="AO115" s="501"/>
      <c r="AP115" s="502"/>
      <c r="AR115" s="71"/>
      <c r="AS115" s="72"/>
      <c r="AT115" s="73"/>
      <c r="AU115" s="73"/>
      <c r="AV115" s="73"/>
      <c r="AW115" s="92"/>
      <c r="AX115" s="92"/>
      <c r="AY115" s="92"/>
      <c r="AZ115" s="92"/>
      <c r="BA115" s="91"/>
      <c r="BB115" s="91"/>
      <c r="BC115" s="91"/>
      <c r="BD115" s="91"/>
      <c r="BE115" s="91"/>
      <c r="BF115" s="91"/>
      <c r="BG115" s="91"/>
      <c r="BH115" s="74"/>
      <c r="BI115" s="74"/>
      <c r="BJ115" s="74"/>
      <c r="BK115" s="74"/>
      <c r="BL115" s="74"/>
      <c r="BM115" s="74"/>
      <c r="BN115" s="74"/>
      <c r="BO115" s="91"/>
      <c r="BP115" s="91"/>
      <c r="BQ115" s="91"/>
      <c r="BR115" s="91"/>
      <c r="BS115" s="91"/>
      <c r="BT115" s="91"/>
      <c r="BU115" s="91"/>
      <c r="BV115" s="92"/>
      <c r="BW115" s="92"/>
      <c r="BX115" s="92"/>
      <c r="BY115" s="92"/>
      <c r="BZ115" s="92"/>
      <c r="CA115" s="92"/>
      <c r="CB115" s="92"/>
      <c r="CC115" s="92"/>
      <c r="CD115" s="92"/>
      <c r="CE115" s="92"/>
      <c r="CF115" s="92"/>
      <c r="CG115" s="92"/>
      <c r="CH115" s="71"/>
    </row>
    <row r="116" spans="1:86" ht="20.149999999999999" customHeight="1" x14ac:dyDescent="0.55000000000000004">
      <c r="B116" s="583">
        <v>6</v>
      </c>
      <c r="C116" s="574">
        <v>0.54861111111111105</v>
      </c>
      <c r="D116" s="575">
        <v>0.4375</v>
      </c>
      <c r="E116" s="576"/>
      <c r="F116" s="470"/>
      <c r="G116" s="471"/>
      <c r="H116" s="471"/>
      <c r="I116" s="472"/>
      <c r="J116" s="829" t="s">
        <v>634</v>
      </c>
      <c r="K116" s="830"/>
      <c r="L116" s="830"/>
      <c r="M116" s="830"/>
      <c r="N116" s="830"/>
      <c r="O116" s="830"/>
      <c r="P116" s="831"/>
      <c r="Q116" s="819" t="s">
        <v>608</v>
      </c>
      <c r="R116" s="820"/>
      <c r="S116" s="269"/>
      <c r="T116" s="270" t="s">
        <v>135</v>
      </c>
      <c r="U116" s="269"/>
      <c r="V116" s="819" t="s">
        <v>608</v>
      </c>
      <c r="W116" s="820"/>
      <c r="X116" s="834" t="s">
        <v>656</v>
      </c>
      <c r="Y116" s="835"/>
      <c r="Z116" s="835"/>
      <c r="AA116" s="835"/>
      <c r="AB116" s="835"/>
      <c r="AC116" s="835"/>
      <c r="AD116" s="836"/>
      <c r="AE116" s="470"/>
      <c r="AF116" s="471"/>
      <c r="AG116" s="471"/>
      <c r="AH116" s="472"/>
      <c r="AI116" s="815" t="s">
        <v>701</v>
      </c>
      <c r="AJ116" s="816"/>
      <c r="AK116" s="816"/>
      <c r="AL116" s="816"/>
      <c r="AM116" s="816"/>
      <c r="AN116" s="816"/>
      <c r="AO116" s="816"/>
      <c r="AP116" s="817"/>
      <c r="AR116" s="71">
        <v>5</v>
      </c>
      <c r="AS116" s="72">
        <v>7</v>
      </c>
      <c r="AT116" s="73"/>
      <c r="AU116" s="73"/>
      <c r="AV116" s="73"/>
      <c r="AW116" s="71"/>
      <c r="AX116" s="92"/>
      <c r="AY116" s="92"/>
      <c r="AZ116" s="92"/>
      <c r="BA116" s="74"/>
      <c r="BB116" s="91"/>
      <c r="BC116" s="91"/>
      <c r="BD116" s="91"/>
      <c r="BE116" s="91"/>
      <c r="BF116" s="91"/>
      <c r="BG116" s="91"/>
      <c r="BH116" s="74"/>
      <c r="BI116" s="74"/>
      <c r="BJ116" s="74"/>
      <c r="BK116" s="74"/>
      <c r="BL116" s="74"/>
      <c r="BM116" s="74"/>
      <c r="BN116" s="74"/>
      <c r="BO116" s="74"/>
      <c r="BP116" s="91"/>
      <c r="BQ116" s="91"/>
      <c r="BR116" s="91"/>
      <c r="BS116" s="91"/>
      <c r="BT116" s="91"/>
      <c r="BU116" s="91"/>
      <c r="BV116" s="71"/>
      <c r="BW116" s="92"/>
      <c r="BX116" s="92"/>
      <c r="BY116" s="92"/>
      <c r="BZ116" s="74"/>
      <c r="CA116" s="92"/>
      <c r="CB116" s="92"/>
      <c r="CC116" s="92"/>
      <c r="CD116" s="92"/>
      <c r="CE116" s="92"/>
      <c r="CF116" s="92"/>
      <c r="CG116" s="92"/>
      <c r="CH116" s="71"/>
    </row>
    <row r="117" spans="1:86" ht="20.149999999999999" customHeight="1" thickBot="1" x14ac:dyDescent="0.6">
      <c r="B117" s="865"/>
      <c r="C117" s="823"/>
      <c r="D117" s="824"/>
      <c r="E117" s="825"/>
      <c r="F117" s="826"/>
      <c r="G117" s="827"/>
      <c r="H117" s="827"/>
      <c r="I117" s="828"/>
      <c r="J117" s="832"/>
      <c r="K117" s="832"/>
      <c r="L117" s="832"/>
      <c r="M117" s="832"/>
      <c r="N117" s="832"/>
      <c r="O117" s="832"/>
      <c r="P117" s="833"/>
      <c r="Q117" s="821"/>
      <c r="R117" s="822"/>
      <c r="S117" s="271"/>
      <c r="T117" s="272" t="s">
        <v>135</v>
      </c>
      <c r="U117" s="271"/>
      <c r="V117" s="821"/>
      <c r="W117" s="822"/>
      <c r="X117" s="837"/>
      <c r="Y117" s="838"/>
      <c r="Z117" s="838"/>
      <c r="AA117" s="838"/>
      <c r="AB117" s="838"/>
      <c r="AC117" s="838"/>
      <c r="AD117" s="839"/>
      <c r="AE117" s="826"/>
      <c r="AF117" s="827"/>
      <c r="AG117" s="827"/>
      <c r="AH117" s="828"/>
      <c r="AI117" s="840"/>
      <c r="AJ117" s="841"/>
      <c r="AK117" s="841"/>
      <c r="AL117" s="841"/>
      <c r="AM117" s="841"/>
      <c r="AN117" s="841"/>
      <c r="AO117" s="841"/>
      <c r="AP117" s="842"/>
      <c r="AR117" s="71"/>
      <c r="AS117" s="72"/>
      <c r="AT117" s="73"/>
      <c r="AU117" s="73"/>
      <c r="AV117" s="73"/>
      <c r="AW117" s="92"/>
      <c r="AX117" s="92"/>
      <c r="AY117" s="92"/>
      <c r="AZ117" s="92"/>
      <c r="BA117" s="91"/>
      <c r="BB117" s="91"/>
      <c r="BC117" s="91"/>
      <c r="BD117" s="91"/>
      <c r="BE117" s="91"/>
      <c r="BF117" s="91"/>
      <c r="BG117" s="91"/>
      <c r="BH117" s="74"/>
      <c r="BI117" s="74"/>
      <c r="BJ117" s="74"/>
      <c r="BK117" s="74"/>
      <c r="BL117" s="74"/>
      <c r="BM117" s="74"/>
      <c r="BN117" s="74"/>
      <c r="BO117" s="91"/>
      <c r="BP117" s="91"/>
      <c r="BQ117" s="91"/>
      <c r="BR117" s="91"/>
      <c r="BS117" s="91"/>
      <c r="BT117" s="91"/>
      <c r="BU117" s="91"/>
      <c r="BV117" s="92"/>
      <c r="BW117" s="92"/>
      <c r="BX117" s="92"/>
      <c r="BY117" s="92"/>
      <c r="BZ117" s="92"/>
      <c r="CA117" s="92"/>
      <c r="CB117" s="92"/>
      <c r="CC117" s="92"/>
      <c r="CD117" s="92"/>
      <c r="CE117" s="92"/>
      <c r="CF117" s="92"/>
      <c r="CG117" s="92"/>
      <c r="CH117" s="71"/>
    </row>
    <row r="118" spans="1:86" ht="20.149999999999999" hidden="1" customHeight="1" x14ac:dyDescent="0.55000000000000004">
      <c r="B118" s="521">
        <v>7</v>
      </c>
      <c r="C118" s="789">
        <v>0.58333333333333304</v>
      </c>
      <c r="D118" s="790">
        <v>0.4375</v>
      </c>
      <c r="E118" s="791"/>
      <c r="F118" s="795"/>
      <c r="G118" s="796"/>
      <c r="H118" s="796"/>
      <c r="I118" s="797"/>
      <c r="J118" s="801" t="s">
        <v>608</v>
      </c>
      <c r="K118" s="802"/>
      <c r="L118" s="802"/>
      <c r="M118" s="802"/>
      <c r="N118" s="802"/>
      <c r="O118" s="802"/>
      <c r="P118" s="803"/>
      <c r="Q118" s="810" t="s">
        <v>608</v>
      </c>
      <c r="R118" s="811"/>
      <c r="S118" s="227"/>
      <c r="T118" s="228" t="s">
        <v>135</v>
      </c>
      <c r="U118" s="227"/>
      <c r="V118" s="810" t="s">
        <v>608</v>
      </c>
      <c r="W118" s="811"/>
      <c r="X118" s="806" t="s">
        <v>608</v>
      </c>
      <c r="Y118" s="802"/>
      <c r="Z118" s="802"/>
      <c r="AA118" s="802"/>
      <c r="AB118" s="802"/>
      <c r="AC118" s="802"/>
      <c r="AD118" s="807"/>
      <c r="AE118" s="795"/>
      <c r="AF118" s="796"/>
      <c r="AG118" s="796"/>
      <c r="AH118" s="797"/>
      <c r="AI118" s="783" t="s">
        <v>608</v>
      </c>
      <c r="AJ118" s="784"/>
      <c r="AK118" s="784"/>
      <c r="AL118" s="784"/>
      <c r="AM118" s="784"/>
      <c r="AN118" s="784"/>
      <c r="AO118" s="784"/>
      <c r="AP118" s="785"/>
      <c r="AR118" s="71"/>
      <c r="AS118" s="72"/>
      <c r="AT118" s="73"/>
      <c r="AU118" s="73"/>
      <c r="AV118" s="73"/>
      <c r="AW118" s="71"/>
      <c r="AX118" s="92"/>
      <c r="AY118" s="92"/>
      <c r="AZ118" s="92"/>
      <c r="BA118" s="74"/>
      <c r="BB118" s="91"/>
      <c r="BC118" s="180"/>
      <c r="BD118" s="180"/>
      <c r="BE118" s="180"/>
      <c r="BF118" s="180"/>
      <c r="BG118" s="180"/>
      <c r="BH118" s="72"/>
      <c r="BI118" s="72"/>
      <c r="BJ118" s="74"/>
      <c r="BK118" s="74"/>
      <c r="BL118" s="74"/>
      <c r="BM118" s="74"/>
      <c r="BN118" s="74"/>
      <c r="BO118" s="74"/>
      <c r="BP118" s="91"/>
      <c r="BQ118" s="180"/>
      <c r="BR118" s="180"/>
      <c r="BS118" s="180"/>
      <c r="BT118" s="180"/>
      <c r="BU118" s="180"/>
      <c r="BV118" s="181"/>
      <c r="BW118" s="182"/>
      <c r="BX118" s="92"/>
      <c r="BY118" s="92"/>
      <c r="BZ118" s="74"/>
      <c r="CA118" s="92"/>
      <c r="CB118" s="92"/>
      <c r="CC118" s="92"/>
      <c r="CD118" s="92"/>
      <c r="CE118" s="92"/>
      <c r="CF118" s="92"/>
      <c r="CG118" s="92"/>
      <c r="CH118" s="71"/>
    </row>
    <row r="119" spans="1:86" ht="20.149999999999999" hidden="1" customHeight="1" thickBot="1" x14ac:dyDescent="0.6">
      <c r="B119" s="567"/>
      <c r="C119" s="792"/>
      <c r="D119" s="793"/>
      <c r="E119" s="794"/>
      <c r="F119" s="798"/>
      <c r="G119" s="799"/>
      <c r="H119" s="799"/>
      <c r="I119" s="800"/>
      <c r="J119" s="804"/>
      <c r="K119" s="804"/>
      <c r="L119" s="804"/>
      <c r="M119" s="804"/>
      <c r="N119" s="804"/>
      <c r="O119" s="804"/>
      <c r="P119" s="805"/>
      <c r="Q119" s="763"/>
      <c r="R119" s="764"/>
      <c r="S119" s="80"/>
      <c r="T119" s="167" t="s">
        <v>135</v>
      </c>
      <c r="U119" s="80"/>
      <c r="V119" s="763"/>
      <c r="W119" s="764"/>
      <c r="X119" s="808"/>
      <c r="Y119" s="804"/>
      <c r="Z119" s="804"/>
      <c r="AA119" s="804"/>
      <c r="AB119" s="804"/>
      <c r="AC119" s="804"/>
      <c r="AD119" s="809"/>
      <c r="AE119" s="798"/>
      <c r="AF119" s="799"/>
      <c r="AG119" s="799"/>
      <c r="AH119" s="800"/>
      <c r="AI119" s="786"/>
      <c r="AJ119" s="787"/>
      <c r="AK119" s="787"/>
      <c r="AL119" s="787"/>
      <c r="AM119" s="787"/>
      <c r="AN119" s="787"/>
      <c r="AO119" s="787"/>
      <c r="AP119" s="788"/>
      <c r="AR119" s="71"/>
      <c r="AS119" s="72"/>
      <c r="AT119" s="73"/>
      <c r="AU119" s="73"/>
      <c r="AV119" s="73"/>
      <c r="AW119" s="92"/>
      <c r="AX119" s="92"/>
      <c r="AY119" s="92"/>
      <c r="AZ119" s="92"/>
      <c r="BA119" s="91"/>
      <c r="BB119" s="91"/>
      <c r="BC119" s="180"/>
      <c r="BD119" s="180"/>
      <c r="BE119" s="180"/>
      <c r="BF119" s="180"/>
      <c r="BG119" s="180"/>
      <c r="BH119" s="72"/>
      <c r="BI119" s="72"/>
      <c r="BJ119" s="74"/>
      <c r="BK119" s="74"/>
      <c r="BL119" s="74"/>
      <c r="BM119" s="74"/>
      <c r="BN119" s="74"/>
      <c r="BO119" s="91"/>
      <c r="BP119" s="91"/>
      <c r="BQ119" s="180"/>
      <c r="BR119" s="180"/>
      <c r="BS119" s="180"/>
      <c r="BT119" s="180"/>
      <c r="BU119" s="180"/>
      <c r="BV119" s="182"/>
      <c r="BW119" s="182"/>
      <c r="BX119" s="92"/>
      <c r="BY119" s="92"/>
      <c r="BZ119" s="92"/>
      <c r="CA119" s="92"/>
      <c r="CB119" s="92"/>
      <c r="CC119" s="92"/>
      <c r="CD119" s="92"/>
      <c r="CE119" s="92"/>
      <c r="CF119" s="92"/>
      <c r="CG119" s="92"/>
      <c r="CH119" s="71"/>
    </row>
    <row r="120" spans="1:86" s="67" customFormat="1" ht="15.75" customHeight="1" thickBot="1" x14ac:dyDescent="0.6">
      <c r="A120" s="71"/>
      <c r="B120" s="72"/>
      <c r="C120" s="73"/>
      <c r="D120" s="73"/>
      <c r="E120" s="73"/>
      <c r="F120" s="72"/>
      <c r="G120" s="72"/>
      <c r="H120" s="72"/>
      <c r="I120" s="72"/>
      <c r="J120" s="72"/>
      <c r="K120" s="74"/>
      <c r="L120" s="74"/>
      <c r="M120" s="75"/>
      <c r="N120" s="76"/>
      <c r="O120" s="75"/>
      <c r="P120" s="74"/>
      <c r="Q120" s="74"/>
      <c r="R120" s="72"/>
      <c r="S120" s="72"/>
      <c r="T120" s="72"/>
      <c r="U120" s="72"/>
      <c r="V120" s="72"/>
      <c r="W120" s="79"/>
      <c r="X120" s="79"/>
      <c r="Y120" s="79"/>
      <c r="Z120" s="79"/>
      <c r="AA120" s="79"/>
      <c r="AB120" s="79"/>
      <c r="AC120" s="71"/>
      <c r="AR120" s="71"/>
      <c r="AS120" s="72"/>
      <c r="AT120" s="73"/>
      <c r="AU120" s="73"/>
      <c r="AV120" s="73"/>
      <c r="AW120" s="72"/>
      <c r="AX120" s="72"/>
      <c r="AY120" s="72"/>
      <c r="AZ120" s="72"/>
      <c r="BA120" s="72"/>
      <c r="BB120" s="74"/>
      <c r="BC120" s="74"/>
      <c r="BD120" s="75"/>
      <c r="BE120" s="76"/>
      <c r="BF120" s="75"/>
      <c r="BG120" s="74"/>
      <c r="BH120" s="74"/>
      <c r="BI120" s="72"/>
      <c r="BJ120" s="72"/>
      <c r="BK120" s="72"/>
      <c r="BL120" s="72"/>
      <c r="BM120" s="72"/>
      <c r="BN120" s="79"/>
      <c r="BO120" s="79"/>
      <c r="BP120" s="79"/>
      <c r="BQ120" s="79"/>
      <c r="BR120" s="79"/>
      <c r="BS120" s="79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</row>
    <row r="121" spans="1:86" ht="20.25" customHeight="1" thickBot="1" x14ac:dyDescent="0.6">
      <c r="D121" s="596" t="s">
        <v>136</v>
      </c>
      <c r="E121" s="597"/>
      <c r="F121" s="597"/>
      <c r="G121" s="597"/>
      <c r="H121" s="597"/>
      <c r="I121" s="597"/>
      <c r="J121" s="597" t="s">
        <v>132</v>
      </c>
      <c r="K121" s="597"/>
      <c r="L121" s="597"/>
      <c r="M121" s="597"/>
      <c r="N121" s="597"/>
      <c r="O121" s="597"/>
      <c r="P121" s="597"/>
      <c r="Q121" s="597"/>
      <c r="R121" s="598" t="s">
        <v>137</v>
      </c>
      <c r="S121" s="598"/>
      <c r="T121" s="598"/>
      <c r="U121" s="598"/>
      <c r="V121" s="598"/>
      <c r="W121" s="598"/>
      <c r="X121" s="598"/>
      <c r="Y121" s="598"/>
      <c r="Z121" s="598"/>
      <c r="AA121" s="599" t="s">
        <v>138</v>
      </c>
      <c r="AB121" s="599"/>
      <c r="AC121" s="599"/>
      <c r="AD121" s="599" t="s">
        <v>139</v>
      </c>
      <c r="AE121" s="599"/>
      <c r="AF121" s="599"/>
      <c r="AG121" s="599"/>
      <c r="AH121" s="599"/>
      <c r="AI121" s="599"/>
      <c r="AJ121" s="599"/>
      <c r="AK121" s="599"/>
      <c r="AL121" s="599"/>
      <c r="AM121" s="600"/>
      <c r="AR121" s="71"/>
      <c r="AS121" s="71"/>
      <c r="AT121" s="71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4"/>
      <c r="BJ121" s="74"/>
      <c r="BK121" s="74"/>
      <c r="BL121" s="74"/>
      <c r="BM121" s="74"/>
      <c r="BN121" s="74"/>
      <c r="BO121" s="74"/>
      <c r="BP121" s="74"/>
      <c r="BQ121" s="74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6"/>
      <c r="CC121" s="76"/>
      <c r="CD121" s="76"/>
      <c r="CE121" s="71"/>
      <c r="CF121" s="71"/>
      <c r="CG121" s="71"/>
      <c r="CH121" s="71"/>
    </row>
    <row r="122" spans="1:86" ht="30" customHeight="1" x14ac:dyDescent="0.55000000000000004">
      <c r="D122" s="601" t="s">
        <v>140</v>
      </c>
      <c r="E122" s="602"/>
      <c r="F122" s="602"/>
      <c r="G122" s="602"/>
      <c r="H122" s="602"/>
      <c r="I122" s="602"/>
      <c r="J122" s="602"/>
      <c r="K122" s="602"/>
      <c r="L122" s="602"/>
      <c r="M122" s="602"/>
      <c r="N122" s="602"/>
      <c r="O122" s="602"/>
      <c r="P122" s="602"/>
      <c r="Q122" s="602"/>
      <c r="R122" s="603"/>
      <c r="S122" s="603"/>
      <c r="T122" s="603"/>
      <c r="U122" s="603"/>
      <c r="V122" s="603"/>
      <c r="W122" s="603"/>
      <c r="X122" s="603"/>
      <c r="Y122" s="603"/>
      <c r="Z122" s="603"/>
      <c r="AA122" s="604"/>
      <c r="AB122" s="604"/>
      <c r="AC122" s="604"/>
      <c r="AD122" s="605"/>
      <c r="AE122" s="605"/>
      <c r="AF122" s="605"/>
      <c r="AG122" s="605"/>
      <c r="AH122" s="605"/>
      <c r="AI122" s="605"/>
      <c r="AJ122" s="605"/>
      <c r="AK122" s="605"/>
      <c r="AL122" s="605"/>
      <c r="AM122" s="606"/>
      <c r="AR122" s="71"/>
      <c r="AS122" s="71"/>
      <c r="AT122" s="71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  <c r="BI122" s="74"/>
      <c r="BJ122" s="74"/>
      <c r="BK122" s="74"/>
      <c r="BL122" s="74"/>
      <c r="BM122" s="74"/>
      <c r="BN122" s="74"/>
      <c r="BO122" s="74"/>
      <c r="BP122" s="74"/>
      <c r="BQ122" s="74"/>
      <c r="BR122" s="94"/>
      <c r="BS122" s="94"/>
      <c r="BT122" s="94"/>
      <c r="BU122" s="97"/>
      <c r="BV122" s="97"/>
      <c r="BW122" s="97"/>
      <c r="BX122" s="97"/>
      <c r="BY122" s="97"/>
      <c r="BZ122" s="97"/>
      <c r="CA122" s="97"/>
      <c r="CB122" s="97"/>
      <c r="CC122" s="97"/>
      <c r="CD122" s="97"/>
      <c r="CE122" s="71"/>
      <c r="CF122" s="71"/>
      <c r="CG122" s="71"/>
      <c r="CH122" s="71"/>
    </row>
    <row r="123" spans="1:86" ht="30" customHeight="1" x14ac:dyDescent="0.55000000000000004">
      <c r="D123" s="584" t="s">
        <v>140</v>
      </c>
      <c r="E123" s="585"/>
      <c r="F123" s="585"/>
      <c r="G123" s="585"/>
      <c r="H123" s="585"/>
      <c r="I123" s="585"/>
      <c r="J123" s="585"/>
      <c r="K123" s="585"/>
      <c r="L123" s="585"/>
      <c r="M123" s="585"/>
      <c r="N123" s="585"/>
      <c r="O123" s="585"/>
      <c r="P123" s="585"/>
      <c r="Q123" s="585"/>
      <c r="R123" s="586"/>
      <c r="S123" s="586"/>
      <c r="T123" s="586"/>
      <c r="U123" s="586"/>
      <c r="V123" s="586"/>
      <c r="W123" s="586"/>
      <c r="X123" s="586"/>
      <c r="Y123" s="586"/>
      <c r="Z123" s="586"/>
      <c r="AA123" s="587"/>
      <c r="AB123" s="587"/>
      <c r="AC123" s="587"/>
      <c r="AD123" s="588"/>
      <c r="AE123" s="588"/>
      <c r="AF123" s="588"/>
      <c r="AG123" s="588"/>
      <c r="AH123" s="588"/>
      <c r="AI123" s="588"/>
      <c r="AJ123" s="588"/>
      <c r="AK123" s="588"/>
      <c r="AL123" s="588"/>
      <c r="AM123" s="589"/>
      <c r="AR123" s="71"/>
      <c r="AS123" s="71"/>
      <c r="AT123" s="71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4"/>
      <c r="BJ123" s="74"/>
      <c r="BK123" s="74"/>
      <c r="BL123" s="74"/>
      <c r="BM123" s="74"/>
      <c r="BN123" s="74"/>
      <c r="BO123" s="74"/>
      <c r="BP123" s="74"/>
      <c r="BQ123" s="74"/>
      <c r="BR123" s="76"/>
      <c r="BS123" s="76"/>
      <c r="BT123" s="76"/>
      <c r="BU123" s="96"/>
      <c r="BV123" s="96"/>
      <c r="BW123" s="96"/>
      <c r="BX123" s="96"/>
      <c r="BY123" s="96"/>
      <c r="BZ123" s="96"/>
      <c r="CA123" s="96"/>
      <c r="CB123" s="96"/>
      <c r="CC123" s="96"/>
      <c r="CD123" s="96"/>
      <c r="CE123" s="71"/>
      <c r="CF123" s="71"/>
      <c r="CG123" s="71"/>
      <c r="CH123" s="71"/>
    </row>
    <row r="124" spans="1:86" ht="30" customHeight="1" thickBot="1" x14ac:dyDescent="0.6">
      <c r="D124" s="590" t="s">
        <v>140</v>
      </c>
      <c r="E124" s="591"/>
      <c r="F124" s="591"/>
      <c r="G124" s="591"/>
      <c r="H124" s="591"/>
      <c r="I124" s="591"/>
      <c r="J124" s="591"/>
      <c r="K124" s="591"/>
      <c r="L124" s="591"/>
      <c r="M124" s="591"/>
      <c r="N124" s="591"/>
      <c r="O124" s="591"/>
      <c r="P124" s="591"/>
      <c r="Q124" s="591"/>
      <c r="R124" s="592"/>
      <c r="S124" s="592"/>
      <c r="T124" s="592"/>
      <c r="U124" s="592"/>
      <c r="V124" s="592"/>
      <c r="W124" s="592"/>
      <c r="X124" s="592"/>
      <c r="Y124" s="592"/>
      <c r="Z124" s="592"/>
      <c r="AA124" s="593"/>
      <c r="AB124" s="593"/>
      <c r="AC124" s="593"/>
      <c r="AD124" s="594"/>
      <c r="AE124" s="594"/>
      <c r="AF124" s="594"/>
      <c r="AG124" s="594"/>
      <c r="AH124" s="594"/>
      <c r="AI124" s="594"/>
      <c r="AJ124" s="594"/>
      <c r="AK124" s="594"/>
      <c r="AL124" s="594"/>
      <c r="AM124" s="595"/>
      <c r="AR124" s="71"/>
      <c r="AS124" s="71"/>
      <c r="AT124" s="71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4"/>
      <c r="BJ124" s="74"/>
      <c r="BK124" s="74"/>
      <c r="BL124" s="74"/>
      <c r="BM124" s="74"/>
      <c r="BN124" s="74"/>
      <c r="BO124" s="74"/>
      <c r="BP124" s="74"/>
      <c r="BQ124" s="74"/>
      <c r="BR124" s="76"/>
      <c r="BS124" s="76"/>
      <c r="BT124" s="76"/>
      <c r="BU124" s="96"/>
      <c r="BV124" s="96"/>
      <c r="BW124" s="96"/>
      <c r="BX124" s="96"/>
      <c r="BY124" s="96"/>
      <c r="BZ124" s="96"/>
      <c r="CA124" s="96"/>
      <c r="CB124" s="96"/>
      <c r="CC124" s="96"/>
      <c r="CD124" s="96"/>
      <c r="CE124" s="71"/>
      <c r="CF124" s="71"/>
      <c r="CG124" s="71"/>
      <c r="CH124" s="71"/>
    </row>
  </sheetData>
  <mergeCells count="536">
    <mergeCell ref="C3:F3"/>
    <mergeCell ref="G3:O3"/>
    <mergeCell ref="P3:S3"/>
    <mergeCell ref="T3:AB3"/>
    <mergeCell ref="AC3:AF3"/>
    <mergeCell ref="AG3:AL3"/>
    <mergeCell ref="AM3:AO3"/>
    <mergeCell ref="C5:D5"/>
    <mergeCell ref="E5:N5"/>
    <mergeCell ref="Q5:R5"/>
    <mergeCell ref="S5:AB5"/>
    <mergeCell ref="AE5:AF5"/>
    <mergeCell ref="AG5:AP5"/>
    <mergeCell ref="C6:D6"/>
    <mergeCell ref="E6:N6"/>
    <mergeCell ref="Q6:R6"/>
    <mergeCell ref="S6:AB6"/>
    <mergeCell ref="AE6:AF6"/>
    <mergeCell ref="AG6:AP6"/>
    <mergeCell ref="C7:D7"/>
    <mergeCell ref="E7:N7"/>
    <mergeCell ref="Q7:R7"/>
    <mergeCell ref="S7:AB7"/>
    <mergeCell ref="AE7:AF7"/>
    <mergeCell ref="AG7:AP7"/>
    <mergeCell ref="Q12:W12"/>
    <mergeCell ref="X12:AD12"/>
    <mergeCell ref="AE12:AH12"/>
    <mergeCell ref="AI12:AP12"/>
    <mergeCell ref="C8:D8"/>
    <mergeCell ref="E8:N8"/>
    <mergeCell ref="Q8:R8"/>
    <mergeCell ref="S8:AB8"/>
    <mergeCell ref="AE8:AF8"/>
    <mergeCell ref="AG8:AP8"/>
    <mergeCell ref="C9:D9"/>
    <mergeCell ref="E9:N9"/>
    <mergeCell ref="Q9:R9"/>
    <mergeCell ref="S9:AB9"/>
    <mergeCell ref="AE9:AF9"/>
    <mergeCell ref="AG9:AP9"/>
    <mergeCell ref="D28:I28"/>
    <mergeCell ref="J28:Q28"/>
    <mergeCell ref="R28:Z28"/>
    <mergeCell ref="AA28:AC28"/>
    <mergeCell ref="AD28:AM28"/>
    <mergeCell ref="D29:I29"/>
    <mergeCell ref="J29:Q29"/>
    <mergeCell ref="R29:Z29"/>
    <mergeCell ref="AA29:AC29"/>
    <mergeCell ref="AD29:AM29"/>
    <mergeCell ref="D30:I30"/>
    <mergeCell ref="J30:Q30"/>
    <mergeCell ref="R30:Z30"/>
    <mergeCell ref="AA30:AC30"/>
    <mergeCell ref="AD30:AM30"/>
    <mergeCell ref="D31:I31"/>
    <mergeCell ref="J31:Q31"/>
    <mergeCell ref="R31:Z31"/>
    <mergeCell ref="AA31:AC31"/>
    <mergeCell ref="AD31:AM31"/>
    <mergeCell ref="C34:F34"/>
    <mergeCell ref="G34:O34"/>
    <mergeCell ref="P34:S34"/>
    <mergeCell ref="T34:AB34"/>
    <mergeCell ref="AC34:AF34"/>
    <mergeCell ref="AG34:AL34"/>
    <mergeCell ref="AM34:AO34"/>
    <mergeCell ref="C36:D36"/>
    <mergeCell ref="E36:N36"/>
    <mergeCell ref="Q36:R36"/>
    <mergeCell ref="S36:AB36"/>
    <mergeCell ref="AE36:AF36"/>
    <mergeCell ref="AG36:AP36"/>
    <mergeCell ref="C37:D37"/>
    <mergeCell ref="E37:N37"/>
    <mergeCell ref="Q37:R37"/>
    <mergeCell ref="S37:AB37"/>
    <mergeCell ref="AE37:AF37"/>
    <mergeCell ref="AG37:AP37"/>
    <mergeCell ref="C38:D38"/>
    <mergeCell ref="E38:N38"/>
    <mergeCell ref="Q38:R38"/>
    <mergeCell ref="S38:AB38"/>
    <mergeCell ref="AE38:AF38"/>
    <mergeCell ref="AG38:AP38"/>
    <mergeCell ref="C39:D39"/>
    <mergeCell ref="E39:N39"/>
    <mergeCell ref="Q39:R39"/>
    <mergeCell ref="S39:AB39"/>
    <mergeCell ref="AE39:AF39"/>
    <mergeCell ref="AG39:AP39"/>
    <mergeCell ref="C40:D40"/>
    <mergeCell ref="E40:N40"/>
    <mergeCell ref="Q40:R40"/>
    <mergeCell ref="S40:AB40"/>
    <mergeCell ref="AE40:AF40"/>
    <mergeCell ref="AG40:AP40"/>
    <mergeCell ref="C41:D41"/>
    <mergeCell ref="E41:N41"/>
    <mergeCell ref="Q41:R41"/>
    <mergeCell ref="S41:AB41"/>
    <mergeCell ref="AE41:AF41"/>
    <mergeCell ref="AG41:AP41"/>
    <mergeCell ref="C43:E43"/>
    <mergeCell ref="F43:I43"/>
    <mergeCell ref="J43:P43"/>
    <mergeCell ref="Q43:W43"/>
    <mergeCell ref="X43:AD43"/>
    <mergeCell ref="AE43:AH43"/>
    <mergeCell ref="AI43:AP43"/>
    <mergeCell ref="D59:I59"/>
    <mergeCell ref="J59:Q59"/>
    <mergeCell ref="R59:Z59"/>
    <mergeCell ref="AA59:AC59"/>
    <mergeCell ref="AD59:AM59"/>
    <mergeCell ref="D60:I60"/>
    <mergeCell ref="J60:Q60"/>
    <mergeCell ref="R60:Z60"/>
    <mergeCell ref="AA60:AC60"/>
    <mergeCell ref="AD60:AM60"/>
    <mergeCell ref="D61:I61"/>
    <mergeCell ref="J61:Q61"/>
    <mergeCell ref="R61:Z61"/>
    <mergeCell ref="AA61:AC61"/>
    <mergeCell ref="AD61:AM61"/>
    <mergeCell ref="D62:I62"/>
    <mergeCell ref="J62:Q62"/>
    <mergeCell ref="R62:Z62"/>
    <mergeCell ref="AA62:AC62"/>
    <mergeCell ref="AD62:AM62"/>
    <mergeCell ref="C65:F65"/>
    <mergeCell ref="G65:O65"/>
    <mergeCell ref="P65:S65"/>
    <mergeCell ref="T65:AB65"/>
    <mergeCell ref="AC65:AF65"/>
    <mergeCell ref="AG65:AL65"/>
    <mergeCell ref="AM65:AO65"/>
    <mergeCell ref="C67:D67"/>
    <mergeCell ref="E67:N67"/>
    <mergeCell ref="Q67:R67"/>
    <mergeCell ref="S67:AB67"/>
    <mergeCell ref="AE67:AF67"/>
    <mergeCell ref="AG67:AP67"/>
    <mergeCell ref="C68:D68"/>
    <mergeCell ref="E68:N68"/>
    <mergeCell ref="Q68:R68"/>
    <mergeCell ref="S68:AB68"/>
    <mergeCell ref="AE68:AF68"/>
    <mergeCell ref="AG68:AP68"/>
    <mergeCell ref="C69:D69"/>
    <mergeCell ref="E69:N69"/>
    <mergeCell ref="Q69:R69"/>
    <mergeCell ref="S69:AB69"/>
    <mergeCell ref="AE69:AF69"/>
    <mergeCell ref="AG69:AP69"/>
    <mergeCell ref="C70:D70"/>
    <mergeCell ref="E70:N70"/>
    <mergeCell ref="Q70:R70"/>
    <mergeCell ref="S70:AB70"/>
    <mergeCell ref="AE70:AF70"/>
    <mergeCell ref="AG70:AP70"/>
    <mergeCell ref="C71:D71"/>
    <mergeCell ref="E71:N71"/>
    <mergeCell ref="Q71:R71"/>
    <mergeCell ref="S71:AB71"/>
    <mergeCell ref="AE71:AF71"/>
    <mergeCell ref="AG71:AP71"/>
    <mergeCell ref="E72:N72"/>
    <mergeCell ref="Q72:R72"/>
    <mergeCell ref="S72:AB72"/>
    <mergeCell ref="AE72:AF72"/>
    <mergeCell ref="AG72:AP72"/>
    <mergeCell ref="C74:E74"/>
    <mergeCell ref="F74:I74"/>
    <mergeCell ref="J74:P74"/>
    <mergeCell ref="Q74:W74"/>
    <mergeCell ref="X74:AD74"/>
    <mergeCell ref="AE74:AH74"/>
    <mergeCell ref="AI74:AP74"/>
    <mergeCell ref="AA92:AC92"/>
    <mergeCell ref="AD92:AM92"/>
    <mergeCell ref="D93:I93"/>
    <mergeCell ref="J93:Q93"/>
    <mergeCell ref="R93:Z93"/>
    <mergeCell ref="AA93:AC93"/>
    <mergeCell ref="AD93:AM93"/>
    <mergeCell ref="D90:I90"/>
    <mergeCell ref="J90:Q90"/>
    <mergeCell ref="R90:Z90"/>
    <mergeCell ref="AA90:AC90"/>
    <mergeCell ref="AD90:AM90"/>
    <mergeCell ref="D91:I91"/>
    <mergeCell ref="J91:Q91"/>
    <mergeCell ref="R91:Z91"/>
    <mergeCell ref="AA91:AC91"/>
    <mergeCell ref="AD91:AM91"/>
    <mergeCell ref="T96:AB96"/>
    <mergeCell ref="AC96:AF96"/>
    <mergeCell ref="AG96:AL96"/>
    <mergeCell ref="AM96:AO96"/>
    <mergeCell ref="C98:D98"/>
    <mergeCell ref="E98:N98"/>
    <mergeCell ref="Q98:R98"/>
    <mergeCell ref="S98:AB98"/>
    <mergeCell ref="AE98:AF98"/>
    <mergeCell ref="AG98:AP98"/>
    <mergeCell ref="S99:AB99"/>
    <mergeCell ref="AE99:AF99"/>
    <mergeCell ref="AG99:AP99"/>
    <mergeCell ref="C100:D100"/>
    <mergeCell ref="E100:N100"/>
    <mergeCell ref="Q100:R100"/>
    <mergeCell ref="S100:AB100"/>
    <mergeCell ref="AE100:AF100"/>
    <mergeCell ref="AG100:AP100"/>
    <mergeCell ref="S101:AB101"/>
    <mergeCell ref="AE101:AF101"/>
    <mergeCell ref="AG101:AP101"/>
    <mergeCell ref="C102:D102"/>
    <mergeCell ref="E102:N102"/>
    <mergeCell ref="Q102:R102"/>
    <mergeCell ref="S102:AB102"/>
    <mergeCell ref="AE102:AF102"/>
    <mergeCell ref="AG102:AP102"/>
    <mergeCell ref="S103:AB103"/>
    <mergeCell ref="AE103:AF103"/>
    <mergeCell ref="AG103:AP103"/>
    <mergeCell ref="C105:E105"/>
    <mergeCell ref="F105:I105"/>
    <mergeCell ref="J105:P105"/>
    <mergeCell ref="Q105:W105"/>
    <mergeCell ref="X105:AD105"/>
    <mergeCell ref="AE105:AH105"/>
    <mergeCell ref="AI105:AP105"/>
    <mergeCell ref="R123:Z123"/>
    <mergeCell ref="AA123:AC123"/>
    <mergeCell ref="AD123:AM123"/>
    <mergeCell ref="D124:I124"/>
    <mergeCell ref="J124:Q124"/>
    <mergeCell ref="R124:Z124"/>
    <mergeCell ref="AA124:AC124"/>
    <mergeCell ref="AD124:AM124"/>
    <mergeCell ref="D121:I121"/>
    <mergeCell ref="J121:Q121"/>
    <mergeCell ref="R121:Z121"/>
    <mergeCell ref="AA121:AC121"/>
    <mergeCell ref="AD121:AM121"/>
    <mergeCell ref="D122:I122"/>
    <mergeCell ref="J122:Q122"/>
    <mergeCell ref="R122:Z122"/>
    <mergeCell ref="AA122:AC122"/>
    <mergeCell ref="AD122:AM122"/>
    <mergeCell ref="B17:B18"/>
    <mergeCell ref="B19:B20"/>
    <mergeCell ref="B21:B22"/>
    <mergeCell ref="B23:B24"/>
    <mergeCell ref="B25:B26"/>
    <mergeCell ref="B44:B45"/>
    <mergeCell ref="B46:B47"/>
    <mergeCell ref="D123:I123"/>
    <mergeCell ref="J123:Q123"/>
    <mergeCell ref="C103:D103"/>
    <mergeCell ref="E103:N103"/>
    <mergeCell ref="Q103:R103"/>
    <mergeCell ref="C101:D101"/>
    <mergeCell ref="E101:N101"/>
    <mergeCell ref="Q101:R101"/>
    <mergeCell ref="C99:D99"/>
    <mergeCell ref="E99:N99"/>
    <mergeCell ref="Q99:R99"/>
    <mergeCell ref="C96:F96"/>
    <mergeCell ref="G96:O96"/>
    <mergeCell ref="P96:S96"/>
    <mergeCell ref="D92:I92"/>
    <mergeCell ref="J92:Q92"/>
    <mergeCell ref="R92:Z92"/>
    <mergeCell ref="B116:B117"/>
    <mergeCell ref="B48:B49"/>
    <mergeCell ref="B50:B51"/>
    <mergeCell ref="B52:B53"/>
    <mergeCell ref="B54:B55"/>
    <mergeCell ref="B56:B57"/>
    <mergeCell ref="B75:B76"/>
    <mergeCell ref="B77:B78"/>
    <mergeCell ref="B79:B80"/>
    <mergeCell ref="B81:B82"/>
    <mergeCell ref="F112:I113"/>
    <mergeCell ref="B83:B84"/>
    <mergeCell ref="B85:B86"/>
    <mergeCell ref="B87:B88"/>
    <mergeCell ref="B106:B107"/>
    <mergeCell ref="B108:B109"/>
    <mergeCell ref="B110:B111"/>
    <mergeCell ref="B112:B113"/>
    <mergeCell ref="B114:B115"/>
    <mergeCell ref="F106:I107"/>
    <mergeCell ref="C108:E109"/>
    <mergeCell ref="F108:I109"/>
    <mergeCell ref="AE83:AH84"/>
    <mergeCell ref="B118:B119"/>
    <mergeCell ref="F87:I88"/>
    <mergeCell ref="J87:P88"/>
    <mergeCell ref="X87:AD88"/>
    <mergeCell ref="Q87:R88"/>
    <mergeCell ref="V87:W88"/>
    <mergeCell ref="AE87:AH88"/>
    <mergeCell ref="AI87:AP88"/>
    <mergeCell ref="C118:E119"/>
    <mergeCell ref="F118:I119"/>
    <mergeCell ref="J118:P119"/>
    <mergeCell ref="X118:AD119"/>
    <mergeCell ref="Q118:R119"/>
    <mergeCell ref="V118:W119"/>
    <mergeCell ref="AE118:AH119"/>
    <mergeCell ref="AI118:AP119"/>
    <mergeCell ref="AI114:AP115"/>
    <mergeCell ref="AE114:AH115"/>
    <mergeCell ref="V114:W115"/>
    <mergeCell ref="C110:E111"/>
    <mergeCell ref="F110:I111"/>
    <mergeCell ref="Q112:R113"/>
    <mergeCell ref="C112:E113"/>
    <mergeCell ref="Q116:R117"/>
    <mergeCell ref="C116:E117"/>
    <mergeCell ref="F116:I117"/>
    <mergeCell ref="J116:P117"/>
    <mergeCell ref="X116:AD117"/>
    <mergeCell ref="AI116:AP117"/>
    <mergeCell ref="AE116:AH117"/>
    <mergeCell ref="V116:W117"/>
    <mergeCell ref="J79:P80"/>
    <mergeCell ref="X79:AD80"/>
    <mergeCell ref="Q79:R80"/>
    <mergeCell ref="V79:W80"/>
    <mergeCell ref="AI83:AP84"/>
    <mergeCell ref="V83:W84"/>
    <mergeCell ref="Q83:R84"/>
    <mergeCell ref="C85:E86"/>
    <mergeCell ref="F85:I86"/>
    <mergeCell ref="J85:P86"/>
    <mergeCell ref="X85:AD86"/>
    <mergeCell ref="AE85:AH86"/>
    <mergeCell ref="AI85:AP86"/>
    <mergeCell ref="V85:W86"/>
    <mergeCell ref="Q85:R86"/>
    <mergeCell ref="J83:P84"/>
    <mergeCell ref="Q114:R115"/>
    <mergeCell ref="C114:E115"/>
    <mergeCell ref="F114:I115"/>
    <mergeCell ref="J114:P115"/>
    <mergeCell ref="X114:AD115"/>
    <mergeCell ref="C77:E78"/>
    <mergeCell ref="F77:I78"/>
    <mergeCell ref="C79:E80"/>
    <mergeCell ref="F79:I80"/>
    <mergeCell ref="C81:E82"/>
    <mergeCell ref="F81:I82"/>
    <mergeCell ref="J81:P82"/>
    <mergeCell ref="X81:AD82"/>
    <mergeCell ref="V81:W82"/>
    <mergeCell ref="Q77:R78"/>
    <mergeCell ref="V77:W78"/>
    <mergeCell ref="Q81:R82"/>
    <mergeCell ref="C83:E84"/>
    <mergeCell ref="V112:W113"/>
    <mergeCell ref="Q110:R111"/>
    <mergeCell ref="V110:W111"/>
    <mergeCell ref="J77:P78"/>
    <mergeCell ref="X77:AD78"/>
    <mergeCell ref="X83:AD84"/>
    <mergeCell ref="AI50:AP51"/>
    <mergeCell ref="AI44:AP45"/>
    <mergeCell ref="AE46:AH47"/>
    <mergeCell ref="AE52:AH53"/>
    <mergeCell ref="AI52:AP53"/>
    <mergeCell ref="AE50:AH51"/>
    <mergeCell ref="AI46:AP47"/>
    <mergeCell ref="AI48:AP49"/>
    <mergeCell ref="AE44:AH45"/>
    <mergeCell ref="AE48:AH49"/>
    <mergeCell ref="Q54:R55"/>
    <mergeCell ref="V54:W55"/>
    <mergeCell ref="AE75:AH76"/>
    <mergeCell ref="AI75:AP76"/>
    <mergeCell ref="AI77:AP78"/>
    <mergeCell ref="AE79:AH80"/>
    <mergeCell ref="AI79:AP80"/>
    <mergeCell ref="AE77:AH78"/>
    <mergeCell ref="AE81:AH82"/>
    <mergeCell ref="AI81:AP82"/>
    <mergeCell ref="X54:AD55"/>
    <mergeCell ref="Q75:R76"/>
    <mergeCell ref="V75:W76"/>
    <mergeCell ref="AE54:AH55"/>
    <mergeCell ref="AI54:AP55"/>
    <mergeCell ref="A63:AQ64"/>
    <mergeCell ref="C75:E76"/>
    <mergeCell ref="F75:I76"/>
    <mergeCell ref="J75:P76"/>
    <mergeCell ref="X75:AD76"/>
    <mergeCell ref="C54:E55"/>
    <mergeCell ref="F54:I55"/>
    <mergeCell ref="J54:P55"/>
    <mergeCell ref="C72:D72"/>
    <mergeCell ref="J112:P113"/>
    <mergeCell ref="X112:AD113"/>
    <mergeCell ref="AI106:AP107"/>
    <mergeCell ref="AI112:AP113"/>
    <mergeCell ref="J108:P109"/>
    <mergeCell ref="X108:AD109"/>
    <mergeCell ref="AE108:AH109"/>
    <mergeCell ref="V106:W107"/>
    <mergeCell ref="AE106:AH107"/>
    <mergeCell ref="AE112:AH113"/>
    <mergeCell ref="Q106:R107"/>
    <mergeCell ref="AI110:AP111"/>
    <mergeCell ref="Q108:R109"/>
    <mergeCell ref="AI108:AP109"/>
    <mergeCell ref="V108:W109"/>
    <mergeCell ref="AE110:AH111"/>
    <mergeCell ref="X52:AD53"/>
    <mergeCell ref="F50:I51"/>
    <mergeCell ref="J50:P51"/>
    <mergeCell ref="X50:AD51"/>
    <mergeCell ref="Q46:R47"/>
    <mergeCell ref="V46:W47"/>
    <mergeCell ref="J110:P111"/>
    <mergeCell ref="X110:AD111"/>
    <mergeCell ref="J106:P107"/>
    <mergeCell ref="X106:AD107"/>
    <mergeCell ref="F83:I84"/>
    <mergeCell ref="A94:AQ95"/>
    <mergeCell ref="C56:E57"/>
    <mergeCell ref="F56:I57"/>
    <mergeCell ref="J56:P57"/>
    <mergeCell ref="X56:AD57"/>
    <mergeCell ref="Q56:R57"/>
    <mergeCell ref="V56:W57"/>
    <mergeCell ref="AE56:AH57"/>
    <mergeCell ref="AI56:AP57"/>
    <mergeCell ref="C87:E88"/>
    <mergeCell ref="Q52:R53"/>
    <mergeCell ref="V52:W53"/>
    <mergeCell ref="C106:E107"/>
    <mergeCell ref="Q50:R51"/>
    <mergeCell ref="V50:W51"/>
    <mergeCell ref="C48:E49"/>
    <mergeCell ref="C50:E51"/>
    <mergeCell ref="C52:E53"/>
    <mergeCell ref="F52:I53"/>
    <mergeCell ref="C46:E47"/>
    <mergeCell ref="F46:I47"/>
    <mergeCell ref="J46:P47"/>
    <mergeCell ref="J52:P53"/>
    <mergeCell ref="X46:AD47"/>
    <mergeCell ref="Q48:R49"/>
    <mergeCell ref="V48:W49"/>
    <mergeCell ref="F48:I49"/>
    <mergeCell ref="J48:P49"/>
    <mergeCell ref="X48:AD49"/>
    <mergeCell ref="C15:E16"/>
    <mergeCell ref="F15:I16"/>
    <mergeCell ref="AI13:AP14"/>
    <mergeCell ref="AI15:AP16"/>
    <mergeCell ref="A32:AQ33"/>
    <mergeCell ref="C44:E45"/>
    <mergeCell ref="F44:I45"/>
    <mergeCell ref="J44:P45"/>
    <mergeCell ref="X44:AD45"/>
    <mergeCell ref="Q44:R45"/>
    <mergeCell ref="V44:W45"/>
    <mergeCell ref="C25:E26"/>
    <mergeCell ref="F25:I26"/>
    <mergeCell ref="J25:P26"/>
    <mergeCell ref="X25:AD26"/>
    <mergeCell ref="Q25:R26"/>
    <mergeCell ref="V25:W26"/>
    <mergeCell ref="AE25:AH26"/>
    <mergeCell ref="AI25:AP26"/>
    <mergeCell ref="AE17:AH18"/>
    <mergeCell ref="AI17:AP18"/>
    <mergeCell ref="AI19:AP20"/>
    <mergeCell ref="AE19:AH20"/>
    <mergeCell ref="AI23:AP24"/>
    <mergeCell ref="AE21:AH22"/>
    <mergeCell ref="AE23:AH24"/>
    <mergeCell ref="AI21:AP22"/>
    <mergeCell ref="V21:W22"/>
    <mergeCell ref="V19:W20"/>
    <mergeCell ref="J19:P20"/>
    <mergeCell ref="X19:AD20"/>
    <mergeCell ref="Q17:R18"/>
    <mergeCell ref="V17:W18"/>
    <mergeCell ref="C23:E24"/>
    <mergeCell ref="F23:I24"/>
    <mergeCell ref="J23:P24"/>
    <mergeCell ref="X23:AD24"/>
    <mergeCell ref="Q23:R24"/>
    <mergeCell ref="V23:W24"/>
    <mergeCell ref="Q19:R20"/>
    <mergeCell ref="F19:I20"/>
    <mergeCell ref="Q21:R22"/>
    <mergeCell ref="C17:E18"/>
    <mergeCell ref="F17:I18"/>
    <mergeCell ref="J17:P18"/>
    <mergeCell ref="X17:AD18"/>
    <mergeCell ref="C21:E22"/>
    <mergeCell ref="F21:I22"/>
    <mergeCell ref="J21:P22"/>
    <mergeCell ref="X21:AD22"/>
    <mergeCell ref="C19:E20"/>
    <mergeCell ref="A1:AQ2"/>
    <mergeCell ref="J15:P16"/>
    <mergeCell ref="X15:AD16"/>
    <mergeCell ref="AE15:AH16"/>
    <mergeCell ref="F13:I14"/>
    <mergeCell ref="J13:P14"/>
    <mergeCell ref="X13:AD14"/>
    <mergeCell ref="Q15:R16"/>
    <mergeCell ref="V15:W16"/>
    <mergeCell ref="AE13:AH14"/>
    <mergeCell ref="Q13:R14"/>
    <mergeCell ref="V13:W14"/>
    <mergeCell ref="C13:E14"/>
    <mergeCell ref="B13:B14"/>
    <mergeCell ref="B15:B16"/>
    <mergeCell ref="C10:D10"/>
    <mergeCell ref="E10:N10"/>
    <mergeCell ref="Q10:R10"/>
    <mergeCell ref="S10:AB10"/>
    <mergeCell ref="AE10:AF10"/>
    <mergeCell ref="AG10:AP10"/>
    <mergeCell ref="C12:E12"/>
    <mergeCell ref="F12:I12"/>
    <mergeCell ref="J12:P12"/>
  </mergeCells>
  <phoneticPr fontId="57"/>
  <printOptions horizontalCentered="1" verticalCentered="1"/>
  <pageMargins left="0.39305555555555599" right="0.39305555555555599" top="0.39305555555555599" bottom="0.39305555555555599" header="0.31388888888888899" footer="0.31388888888888899"/>
  <pageSetup paperSize="9" scale="83" pageOrder="overThenDown" orientation="landscape" r:id="rId1"/>
  <rowBreaks count="3" manualBreakCount="3">
    <brk id="31" max="42" man="1"/>
    <brk id="62" max="42" man="1"/>
    <brk id="93" max="42" man="1"/>
  </rowBreaks>
  <colBreaks count="1" manualBreakCount="1">
    <brk id="43" max="1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G39"/>
  <sheetViews>
    <sheetView topLeftCell="A9" workbookViewId="0">
      <selection activeCell="F1" sqref="F1:G1"/>
    </sheetView>
  </sheetViews>
  <sheetFormatPr defaultColWidth="9" defaultRowHeight="18" x14ac:dyDescent="0.55000000000000004"/>
  <cols>
    <col min="1" max="1" width="5.33203125" style="51" customWidth="1"/>
    <col min="2" max="2" width="19.5" style="52" customWidth="1"/>
    <col min="3" max="16384" width="9" style="52"/>
  </cols>
  <sheetData>
    <row r="1" spans="1:7" x14ac:dyDescent="0.55000000000000004">
      <c r="A1" s="20"/>
      <c r="B1" s="20" t="s">
        <v>132</v>
      </c>
      <c r="C1" s="20" t="s">
        <v>184</v>
      </c>
      <c r="D1" s="20" t="s">
        <v>185</v>
      </c>
      <c r="E1" s="20" t="s">
        <v>184</v>
      </c>
      <c r="F1" s="279" t="s">
        <v>186</v>
      </c>
      <c r="G1" s="279" t="s">
        <v>133</v>
      </c>
    </row>
    <row r="2" spans="1:7" x14ac:dyDescent="0.55000000000000004">
      <c r="A2" s="20" t="str">
        <f ca="1">INDIRECT("'Ａ～Ｄブロック星取表'!A"&amp;ROW()*2)</f>
        <v>A01</v>
      </c>
      <c r="B2" s="53" t="str">
        <f>U12組合せ!D14</f>
        <v>石井ＦＣ</v>
      </c>
      <c r="C2" s="54">
        <f ca="1">INDIRECT("'Ａ～Ｄブロック星取表'!At"&amp;ROW()*2)</f>
        <v>20</v>
      </c>
      <c r="D2" s="54">
        <f ca="1">INDIRECT("'Ａ～Ｄブロック星取表'!As"&amp;ROW()*2)</f>
        <v>9</v>
      </c>
      <c r="E2" s="54">
        <f ca="1">INDIRECT("'Ａ～Ｄブロック星取表'!At"&amp;ROW()*2)</f>
        <v>20</v>
      </c>
      <c r="F2" s="54">
        <f ca="1">INDIRECT("'Ａ～Ｄブロック星取表'!Av"&amp;ROW()*2)</f>
        <v>15</v>
      </c>
      <c r="G2" s="54">
        <f ca="1">INDIRECT("'Ａ～Ｄブロック星取表'!Aｗ"&amp;ROW()*2)</f>
        <v>24</v>
      </c>
    </row>
    <row r="3" spans="1:7" x14ac:dyDescent="0.55000000000000004">
      <c r="A3" s="20" t="str">
        <f t="shared" ref="A3:A11" ca="1" si="0">INDIRECT("'Ａ～Ｄブロック星取表'!A"&amp;ROW()*2)</f>
        <v>A02</v>
      </c>
      <c r="B3" s="53" t="str">
        <f>U12組合せ!D15</f>
        <v>ジュベニール</v>
      </c>
      <c r="C3" s="54">
        <f t="shared" ref="C3:E11" ca="1" si="1">INDIRECT("'Ａ～Ｄブロック星取表'!At"&amp;ROW()*2)</f>
        <v>4</v>
      </c>
      <c r="D3" s="54">
        <f t="shared" ref="D3:D11" ca="1" si="2">INDIRECT("'Ａ～Ｄブロック星取表'!As"&amp;ROW()*2)</f>
        <v>9</v>
      </c>
      <c r="E3" s="54">
        <f t="shared" ca="1" si="1"/>
        <v>4</v>
      </c>
      <c r="F3" s="54">
        <f t="shared" ref="F3:F11" ca="1" si="3">INDIRECT("'Ａ～Ｄブロック星取表'!Av"&amp;ROW()*2)</f>
        <v>-29</v>
      </c>
      <c r="G3" s="54">
        <f t="shared" ref="G3:G11" ca="1" si="4">INDIRECT("'Ａ～Ｄブロック星取表'!Aｗ"&amp;ROW()*2)</f>
        <v>2</v>
      </c>
    </row>
    <row r="4" spans="1:7" x14ac:dyDescent="0.55000000000000004">
      <c r="A4" s="20" t="str">
        <f t="shared" ca="1" si="0"/>
        <v>A03</v>
      </c>
      <c r="B4" s="53" t="str">
        <f>U12組合せ!D16</f>
        <v>ウエストフットコム</v>
      </c>
      <c r="C4" s="54">
        <f t="shared" ca="1" si="1"/>
        <v>0</v>
      </c>
      <c r="D4" s="54">
        <f t="shared" ca="1" si="2"/>
        <v>9</v>
      </c>
      <c r="E4" s="54">
        <f t="shared" ca="1" si="1"/>
        <v>0</v>
      </c>
      <c r="F4" s="54">
        <f t="shared" ca="1" si="3"/>
        <v>-26</v>
      </c>
      <c r="G4" s="54">
        <f t="shared" ca="1" si="4"/>
        <v>1</v>
      </c>
    </row>
    <row r="5" spans="1:7" x14ac:dyDescent="0.55000000000000004">
      <c r="A5" s="20" t="str">
        <f t="shared" ca="1" si="0"/>
        <v>A04</v>
      </c>
      <c r="B5" s="53" t="str">
        <f>U12組合せ!D17</f>
        <v>上三川ＳＣ</v>
      </c>
      <c r="C5" s="54">
        <f t="shared" ca="1" si="1"/>
        <v>4</v>
      </c>
      <c r="D5" s="54">
        <f t="shared" ca="1" si="2"/>
        <v>9</v>
      </c>
      <c r="E5" s="54">
        <f t="shared" ca="1" si="1"/>
        <v>4</v>
      </c>
      <c r="F5" s="54">
        <f t="shared" ca="1" si="3"/>
        <v>-31</v>
      </c>
      <c r="G5" s="54">
        <f t="shared" ca="1" si="4"/>
        <v>4</v>
      </c>
    </row>
    <row r="6" spans="1:7" x14ac:dyDescent="0.55000000000000004">
      <c r="A6" s="20" t="str">
        <f t="shared" ca="1" si="0"/>
        <v>A05</v>
      </c>
      <c r="B6" s="53" t="str">
        <f>U12組合せ!D18</f>
        <v>雀宮ＦＣ</v>
      </c>
      <c r="C6" s="54">
        <f t="shared" ca="1" si="1"/>
        <v>16</v>
      </c>
      <c r="D6" s="54">
        <f t="shared" ca="1" si="2"/>
        <v>9</v>
      </c>
      <c r="E6" s="54">
        <f t="shared" ca="1" si="1"/>
        <v>16</v>
      </c>
      <c r="F6" s="54">
        <f t="shared" ca="1" si="3"/>
        <v>17</v>
      </c>
      <c r="G6" s="54">
        <f t="shared" ca="1" si="4"/>
        <v>22</v>
      </c>
    </row>
    <row r="7" spans="1:7" x14ac:dyDescent="0.55000000000000004">
      <c r="A7" s="20" t="str">
        <f t="shared" ca="1" si="0"/>
        <v>A06</v>
      </c>
      <c r="B7" s="53" t="str">
        <f>U12組合せ!D19</f>
        <v>清原ＳＳＳ</v>
      </c>
      <c r="C7" s="54">
        <f t="shared" ca="1" si="1"/>
        <v>18</v>
      </c>
      <c r="D7" s="54">
        <f t="shared" ca="1" si="2"/>
        <v>9</v>
      </c>
      <c r="E7" s="54">
        <f t="shared" ca="1" si="1"/>
        <v>18</v>
      </c>
      <c r="F7" s="54">
        <f t="shared" ca="1" si="3"/>
        <v>15</v>
      </c>
      <c r="G7" s="54">
        <f t="shared" ca="1" si="4"/>
        <v>29</v>
      </c>
    </row>
    <row r="8" spans="1:7" x14ac:dyDescent="0.55000000000000004">
      <c r="A8" s="20" t="str">
        <f t="shared" ca="1" si="0"/>
        <v>A07</v>
      </c>
      <c r="B8" s="53" t="str">
        <f>U12組合せ!D20</f>
        <v>緑が丘ＹＦＣ</v>
      </c>
      <c r="C8" s="54">
        <f t="shared" ca="1" si="1"/>
        <v>10</v>
      </c>
      <c r="D8" s="54">
        <f t="shared" ca="1" si="2"/>
        <v>9</v>
      </c>
      <c r="E8" s="54">
        <f t="shared" ca="1" si="1"/>
        <v>10</v>
      </c>
      <c r="F8" s="54">
        <f t="shared" ca="1" si="3"/>
        <v>-7</v>
      </c>
      <c r="G8" s="54">
        <f t="shared" ca="1" si="4"/>
        <v>12</v>
      </c>
    </row>
    <row r="9" spans="1:7" x14ac:dyDescent="0.55000000000000004">
      <c r="A9" s="20" t="str">
        <f t="shared" ca="1" si="0"/>
        <v>A08</v>
      </c>
      <c r="B9" s="53" t="str">
        <f>U12組合せ!D21</f>
        <v>ＦＣアネーロ・U12</v>
      </c>
      <c r="C9" s="54">
        <f t="shared" ca="1" si="1"/>
        <v>23</v>
      </c>
      <c r="D9" s="54">
        <f t="shared" ca="1" si="2"/>
        <v>9</v>
      </c>
      <c r="E9" s="54">
        <f t="shared" ca="1" si="1"/>
        <v>23</v>
      </c>
      <c r="F9" s="54">
        <f t="shared" ca="1" si="3"/>
        <v>23</v>
      </c>
      <c r="G9" s="54">
        <f t="shared" ca="1" si="4"/>
        <v>26</v>
      </c>
    </row>
    <row r="10" spans="1:7" x14ac:dyDescent="0.55000000000000004">
      <c r="A10" s="55" t="str">
        <f t="shared" ca="1" si="0"/>
        <v>A09</v>
      </c>
      <c r="B10" s="56" t="str">
        <f>U12組合せ!D22</f>
        <v>Ｓ４スペランツァ</v>
      </c>
      <c r="C10" s="54">
        <f t="shared" ca="1" si="1"/>
        <v>16</v>
      </c>
      <c r="D10" s="54">
        <f t="shared" ca="1" si="2"/>
        <v>9</v>
      </c>
      <c r="E10" s="54">
        <f t="shared" ca="1" si="1"/>
        <v>16</v>
      </c>
      <c r="F10" s="54">
        <f t="shared" ca="1" si="3"/>
        <v>16</v>
      </c>
      <c r="G10" s="54">
        <f t="shared" ca="1" si="4"/>
        <v>26</v>
      </c>
    </row>
    <row r="11" spans="1:7" x14ac:dyDescent="0.55000000000000004">
      <c r="A11" s="55" t="str">
        <f t="shared" ca="1" si="0"/>
        <v>A10</v>
      </c>
      <c r="B11" s="57" t="str">
        <f>U12組合せ!D23</f>
        <v>ＦＣグラシアス</v>
      </c>
      <c r="C11" s="54">
        <f t="shared" ca="1" si="1"/>
        <v>18</v>
      </c>
      <c r="D11" s="54">
        <f t="shared" ca="1" si="2"/>
        <v>9</v>
      </c>
      <c r="E11" s="54">
        <f t="shared" ca="1" si="1"/>
        <v>18</v>
      </c>
      <c r="F11" s="54">
        <f t="shared" ca="1" si="3"/>
        <v>7</v>
      </c>
      <c r="G11" s="58">
        <f t="shared" ca="1" si="4"/>
        <v>25</v>
      </c>
    </row>
    <row r="12" spans="1:7" x14ac:dyDescent="0.55000000000000004">
      <c r="A12" s="59" t="str">
        <f ca="1">INDIRECT("'Ａ～Ｄブロック星取表'!A"&amp;ROW()*2+2)</f>
        <v>B01</v>
      </c>
      <c r="B12" s="60" t="str">
        <f>U12組合せ!F14</f>
        <v>リフレSCチェルビアット</v>
      </c>
      <c r="C12" s="61">
        <f ca="1">INDIRECT("'Ａ～Ｄブロック星取表'!At"&amp;ROW()*2+2)</f>
        <v>23</v>
      </c>
      <c r="D12" s="61">
        <f ca="1">INDIRECT("'Ａ～Ｄブロック星取表'!As"&amp;ROW()*2+2)</f>
        <v>9</v>
      </c>
      <c r="E12" s="61">
        <f ca="1">INDIRECT("'Ａ～Ｄブロック星取表'!At"&amp;ROW()*2+2)</f>
        <v>23</v>
      </c>
      <c r="F12" s="62">
        <f ca="1">INDIRECT("'Ａ～Ｄブロック星取表'!Aｖ"&amp;ROW()*2+2)</f>
        <v>30</v>
      </c>
      <c r="G12" s="61">
        <f ca="1">INDIRECT("'Ａ～Ｄブロック星取表'!Aｗ"&amp;ROW()*2+2)</f>
        <v>31</v>
      </c>
    </row>
    <row r="13" spans="1:7" x14ac:dyDescent="0.55000000000000004">
      <c r="A13" s="20" t="str">
        <f t="shared" ref="A13:A21" ca="1" si="5">INDIRECT("'Ａ～Ｄブロック星取表'!A"&amp;ROW()*2+2)</f>
        <v>B02</v>
      </c>
      <c r="B13" s="53" t="str">
        <f>U12組合せ!F15</f>
        <v>雀宮ＦＣセカンド</v>
      </c>
      <c r="C13" s="54">
        <f t="shared" ref="C13:E21" ca="1" si="6">INDIRECT("'Ａ～Ｄブロック星取表'!At"&amp;ROW()*2+2)</f>
        <v>3</v>
      </c>
      <c r="D13" s="54">
        <f t="shared" ref="D13:D21" ca="1" si="7">INDIRECT("'Ａ～Ｄブロック星取表'!As"&amp;ROW()*2+2)</f>
        <v>9</v>
      </c>
      <c r="E13" s="54">
        <f t="shared" ca="1" si="6"/>
        <v>3</v>
      </c>
      <c r="F13" s="58">
        <f t="shared" ref="F13:F21" ca="1" si="8">INDIRECT("'Ａ～Ｄブロック星取表'!Aｖ"&amp;ROW()*2+2)</f>
        <v>-36</v>
      </c>
      <c r="G13" s="54">
        <f t="shared" ref="G13:G21" ca="1" si="9">INDIRECT("'Ａ～Ｄブロック星取表'!Aｗ"&amp;ROW()*2+2)</f>
        <v>1</v>
      </c>
    </row>
    <row r="14" spans="1:7" x14ac:dyDescent="0.55000000000000004">
      <c r="A14" s="20" t="str">
        <f t="shared" ca="1" si="5"/>
        <v>B03</v>
      </c>
      <c r="B14" s="53" t="str">
        <f>U12組合せ!F16</f>
        <v>ブラッドレスＳＳ Ｍ</v>
      </c>
      <c r="C14" s="54">
        <f t="shared" ca="1" si="6"/>
        <v>4</v>
      </c>
      <c r="D14" s="54">
        <f t="shared" ca="1" si="7"/>
        <v>9</v>
      </c>
      <c r="E14" s="54">
        <f t="shared" ca="1" si="6"/>
        <v>4</v>
      </c>
      <c r="F14" s="54">
        <f t="shared" ca="1" si="8"/>
        <v>-16</v>
      </c>
      <c r="G14" s="54">
        <f t="shared" ca="1" si="9"/>
        <v>3</v>
      </c>
    </row>
    <row r="15" spans="1:7" x14ac:dyDescent="0.55000000000000004">
      <c r="A15" s="20" t="str">
        <f t="shared" ca="1" si="5"/>
        <v>B04</v>
      </c>
      <c r="B15" s="53" t="str">
        <f>U12組合せ!F17</f>
        <v>カテット白沢ＳＳ</v>
      </c>
      <c r="C15" s="54">
        <f t="shared" ca="1" si="6"/>
        <v>7</v>
      </c>
      <c r="D15" s="54">
        <f t="shared" ca="1" si="7"/>
        <v>9</v>
      </c>
      <c r="E15" s="54">
        <f t="shared" ca="1" si="6"/>
        <v>7</v>
      </c>
      <c r="F15" s="54">
        <f t="shared" ca="1" si="8"/>
        <v>-15</v>
      </c>
      <c r="G15" s="54">
        <f t="shared" ca="1" si="9"/>
        <v>4</v>
      </c>
    </row>
    <row r="16" spans="1:7" x14ac:dyDescent="0.55000000000000004">
      <c r="A16" s="20" t="str">
        <f t="shared" ca="1" si="5"/>
        <v>B05</v>
      </c>
      <c r="B16" s="53" t="str">
        <f>U12組合せ!F18</f>
        <v>上河内ＪＳＣ</v>
      </c>
      <c r="C16" s="54">
        <f t="shared" ca="1" si="6"/>
        <v>16</v>
      </c>
      <c r="D16" s="54">
        <f t="shared" ca="1" si="7"/>
        <v>9</v>
      </c>
      <c r="E16" s="54">
        <f t="shared" ca="1" si="6"/>
        <v>16</v>
      </c>
      <c r="F16" s="54">
        <f t="shared" ca="1" si="8"/>
        <v>11</v>
      </c>
      <c r="G16" s="54">
        <f t="shared" ca="1" si="9"/>
        <v>20</v>
      </c>
    </row>
    <row r="17" spans="1:7" x14ac:dyDescent="0.55000000000000004">
      <c r="A17" s="20" t="str">
        <f t="shared" ca="1" si="5"/>
        <v>B06</v>
      </c>
      <c r="B17" s="53" t="str">
        <f>U12組合せ!F19</f>
        <v>ｕｎｉｏｎｓｃ U-12</v>
      </c>
      <c r="C17" s="54">
        <f t="shared" ca="1" si="6"/>
        <v>24</v>
      </c>
      <c r="D17" s="54">
        <f t="shared" ca="1" si="7"/>
        <v>9</v>
      </c>
      <c r="E17" s="54">
        <f t="shared" ca="1" si="6"/>
        <v>24</v>
      </c>
      <c r="F17" s="54">
        <f t="shared" ca="1" si="8"/>
        <v>24</v>
      </c>
      <c r="G17" s="54">
        <f t="shared" ca="1" si="9"/>
        <v>27</v>
      </c>
    </row>
    <row r="18" spans="1:7" x14ac:dyDescent="0.55000000000000004">
      <c r="A18" s="20" t="str">
        <f t="shared" ca="1" si="5"/>
        <v>B07</v>
      </c>
      <c r="B18" s="53" t="str">
        <f>U12組合せ!F20</f>
        <v>ＳＵＧＡＯ ＳＣ</v>
      </c>
      <c r="C18" s="54">
        <f t="shared" ca="1" si="6"/>
        <v>19</v>
      </c>
      <c r="D18" s="54">
        <f t="shared" ca="1" si="7"/>
        <v>9</v>
      </c>
      <c r="E18" s="54">
        <f t="shared" ca="1" si="6"/>
        <v>19</v>
      </c>
      <c r="F18" s="54">
        <f t="shared" ca="1" si="8"/>
        <v>13</v>
      </c>
      <c r="G18" s="54">
        <f t="shared" ca="1" si="9"/>
        <v>19</v>
      </c>
    </row>
    <row r="19" spans="1:7" x14ac:dyDescent="0.55000000000000004">
      <c r="A19" s="20" t="str">
        <f t="shared" ca="1" si="5"/>
        <v>B08</v>
      </c>
      <c r="B19" s="53" t="str">
        <f>U12組合せ!F21</f>
        <v>ＦＣブロケード</v>
      </c>
      <c r="C19" s="54">
        <f t="shared" ca="1" si="6"/>
        <v>13</v>
      </c>
      <c r="D19" s="54">
        <f t="shared" ca="1" si="7"/>
        <v>9</v>
      </c>
      <c r="E19" s="54">
        <f t="shared" ca="1" si="6"/>
        <v>13</v>
      </c>
      <c r="F19" s="63">
        <f t="shared" ca="1" si="8"/>
        <v>5</v>
      </c>
      <c r="G19" s="54">
        <f t="shared" ca="1" si="9"/>
        <v>17</v>
      </c>
    </row>
    <row r="20" spans="1:7" x14ac:dyDescent="0.55000000000000004">
      <c r="A20" s="55" t="str">
        <f t="shared" ca="1" si="5"/>
        <v>B09</v>
      </c>
      <c r="B20" s="56" t="str">
        <f>U12組合せ!F22</f>
        <v>昭和・戸祭ＳＣ</v>
      </c>
      <c r="C20" s="58">
        <f t="shared" ca="1" si="6"/>
        <v>17</v>
      </c>
      <c r="D20" s="58">
        <f t="shared" ca="1" si="7"/>
        <v>9</v>
      </c>
      <c r="E20" s="58">
        <f t="shared" ca="1" si="6"/>
        <v>17</v>
      </c>
      <c r="F20" s="64">
        <f t="shared" ca="1" si="8"/>
        <v>12</v>
      </c>
      <c r="G20" s="58">
        <f t="shared" ca="1" si="9"/>
        <v>24</v>
      </c>
    </row>
    <row r="21" spans="1:7" x14ac:dyDescent="0.55000000000000004">
      <c r="A21" s="65" t="str">
        <f t="shared" ca="1" si="5"/>
        <v>B10</v>
      </c>
      <c r="B21" s="57" t="str">
        <f>U12組合せ!F23</f>
        <v>みはらＳＣJr</v>
      </c>
      <c r="C21" s="66">
        <f t="shared" ca="1" si="6"/>
        <v>4</v>
      </c>
      <c r="D21" s="66">
        <f t="shared" ca="1" si="7"/>
        <v>9</v>
      </c>
      <c r="E21" s="66">
        <f t="shared" ca="1" si="6"/>
        <v>4</v>
      </c>
      <c r="F21" s="66">
        <f t="shared" ca="1" si="8"/>
        <v>-28</v>
      </c>
      <c r="G21" s="66">
        <f t="shared" ca="1" si="9"/>
        <v>2</v>
      </c>
    </row>
    <row r="22" spans="1:7" x14ac:dyDescent="0.55000000000000004">
      <c r="A22" s="59" t="str">
        <f ca="1">INDIRECT("'Ａ～Ｄブロック星取表'!A"&amp;ROW()*2+6)</f>
        <v>C01</v>
      </c>
      <c r="B22" s="60" t="str">
        <f>U12組合せ!H14</f>
        <v>ともぞうＳＣ U11</v>
      </c>
      <c r="C22" s="61">
        <f ca="1">INDIRECT("'Ａ～Ｄブロック星取表'!At"&amp;ROW()*2+6)</f>
        <v>15</v>
      </c>
      <c r="D22" s="61">
        <f ca="1">INDIRECT("'Ａ～Ｄブロック星取表'!As"&amp;ROW()*2+6)</f>
        <v>8</v>
      </c>
      <c r="E22" s="61">
        <f ca="1">INDIRECT("'Ａ～Ｄブロック星取表'!At"&amp;ROW()*2+6)</f>
        <v>15</v>
      </c>
      <c r="F22" s="62">
        <f ca="1">INDIRECT("'Ａ～Ｄブロック星取表'!Aｖ"&amp;ROW()*2+6)</f>
        <v>12</v>
      </c>
      <c r="G22" s="62">
        <f ca="1">INDIRECT("'Ａ～Ｄブロック星取表'!Aｗ"&amp;ROW()*2+6)</f>
        <v>20</v>
      </c>
    </row>
    <row r="23" spans="1:7" x14ac:dyDescent="0.55000000000000004">
      <c r="A23" s="20" t="str">
        <f t="shared" ref="A23:A30" ca="1" si="10">INDIRECT("'Ａ～Ｄブロック星取表'!A"&amp;ROW()*2+6)</f>
        <v>C02</v>
      </c>
      <c r="B23" s="53" t="str">
        <f>U12組合せ!H15</f>
        <v>ＦＣブロケードU11</v>
      </c>
      <c r="C23" s="54">
        <f t="shared" ref="C23:E30" ca="1" si="11">INDIRECT("'Ａ～Ｄブロック星取表'!At"&amp;ROW()*2+6)</f>
        <v>3</v>
      </c>
      <c r="D23" s="54">
        <f t="shared" ref="D23:D30" ca="1" si="12">INDIRECT("'Ａ～Ｄブロック星取表'!As"&amp;ROW()*2+6)</f>
        <v>8</v>
      </c>
      <c r="E23" s="54">
        <f t="shared" ca="1" si="11"/>
        <v>3</v>
      </c>
      <c r="F23" s="54">
        <f t="shared" ref="F23:F30" ca="1" si="13">INDIRECT("'Ａ～Ｄブロック星取表'!Aｖ"&amp;ROW()*2+6)</f>
        <v>-30</v>
      </c>
      <c r="G23" s="54">
        <f t="shared" ref="G23:G30" ca="1" si="14">INDIRECT("'Ａ～Ｄブロック星取表'!Aｗ"&amp;ROW()*2+6)</f>
        <v>7</v>
      </c>
    </row>
    <row r="24" spans="1:7" x14ac:dyDescent="0.55000000000000004">
      <c r="A24" s="20" t="str">
        <f t="shared" ca="1" si="10"/>
        <v>C03</v>
      </c>
      <c r="B24" s="53" t="str">
        <f>U12組合せ!H16</f>
        <v>ＦＣみらいＶ</v>
      </c>
      <c r="C24" s="54">
        <f t="shared" ca="1" si="11"/>
        <v>6</v>
      </c>
      <c r="D24" s="54">
        <f t="shared" ca="1" si="12"/>
        <v>8</v>
      </c>
      <c r="E24" s="54">
        <f t="shared" ca="1" si="11"/>
        <v>6</v>
      </c>
      <c r="F24" s="54">
        <f t="shared" ca="1" si="13"/>
        <v>-10</v>
      </c>
      <c r="G24" s="54">
        <f t="shared" ca="1" si="14"/>
        <v>6</v>
      </c>
    </row>
    <row r="25" spans="1:7" x14ac:dyDescent="0.55000000000000004">
      <c r="A25" s="20" t="str">
        <f t="shared" ca="1" si="10"/>
        <v>C04</v>
      </c>
      <c r="B25" s="53" t="str">
        <f>U12組合せ!H17</f>
        <v>宝木キッカーズ</v>
      </c>
      <c r="C25" s="54">
        <f t="shared" ca="1" si="11"/>
        <v>9</v>
      </c>
      <c r="D25" s="54">
        <f t="shared" ca="1" si="12"/>
        <v>8</v>
      </c>
      <c r="E25" s="54">
        <f t="shared" ca="1" si="11"/>
        <v>9</v>
      </c>
      <c r="F25" s="54">
        <f t="shared" ca="1" si="13"/>
        <v>0</v>
      </c>
      <c r="G25" s="54">
        <f t="shared" ca="1" si="14"/>
        <v>17</v>
      </c>
    </row>
    <row r="26" spans="1:7" x14ac:dyDescent="0.55000000000000004">
      <c r="A26" s="20" t="str">
        <f t="shared" ca="1" si="10"/>
        <v>C05</v>
      </c>
      <c r="B26" s="53" t="str">
        <f>U12組合せ!H18</f>
        <v>本郷北ＦＣ</v>
      </c>
      <c r="C26" s="54">
        <f t="shared" ca="1" si="11"/>
        <v>14</v>
      </c>
      <c r="D26" s="54">
        <f t="shared" ca="1" si="12"/>
        <v>8</v>
      </c>
      <c r="E26" s="54">
        <f t="shared" ca="1" si="11"/>
        <v>14</v>
      </c>
      <c r="F26" s="54">
        <f t="shared" ca="1" si="13"/>
        <v>7</v>
      </c>
      <c r="G26" s="54">
        <f t="shared" ca="1" si="14"/>
        <v>17</v>
      </c>
    </row>
    <row r="27" spans="1:7" x14ac:dyDescent="0.55000000000000004">
      <c r="A27" s="20" t="str">
        <f t="shared" ca="1" si="10"/>
        <v>C06</v>
      </c>
      <c r="B27" s="53" t="str">
        <f>U12組合せ!H19</f>
        <v>豊郷ＪＦＣ宇都宮</v>
      </c>
      <c r="C27" s="54">
        <f t="shared" ca="1" si="11"/>
        <v>19</v>
      </c>
      <c r="D27" s="54">
        <f t="shared" ca="1" si="12"/>
        <v>8</v>
      </c>
      <c r="E27" s="54">
        <f t="shared" ca="1" si="11"/>
        <v>19</v>
      </c>
      <c r="F27" s="54">
        <f t="shared" ca="1" si="13"/>
        <v>22</v>
      </c>
      <c r="G27" s="54">
        <f t="shared" ca="1" si="14"/>
        <v>26</v>
      </c>
    </row>
    <row r="28" spans="1:7" x14ac:dyDescent="0.55000000000000004">
      <c r="A28" s="20" t="str">
        <f t="shared" ca="1" si="10"/>
        <v>C07</v>
      </c>
      <c r="B28" s="53" t="str">
        <f>U12組合せ!H20</f>
        <v>サウス宇都宮ＳＣ</v>
      </c>
      <c r="C28" s="54">
        <f t="shared" ca="1" si="11"/>
        <v>6</v>
      </c>
      <c r="D28" s="54">
        <f t="shared" ca="1" si="12"/>
        <v>8</v>
      </c>
      <c r="E28" s="54">
        <f t="shared" ca="1" si="11"/>
        <v>6</v>
      </c>
      <c r="F28" s="54">
        <f t="shared" ca="1" si="13"/>
        <v>-14</v>
      </c>
      <c r="G28" s="54">
        <f t="shared" ca="1" si="14"/>
        <v>8</v>
      </c>
    </row>
    <row r="29" spans="1:7" x14ac:dyDescent="0.55000000000000004">
      <c r="A29" s="20" t="str">
        <f t="shared" ca="1" si="10"/>
        <v>C08</v>
      </c>
      <c r="B29" s="53" t="str">
        <f>U12組合せ!H21</f>
        <v>泉ＦＣ宇都宮</v>
      </c>
      <c r="C29" s="54">
        <f t="shared" ca="1" si="11"/>
        <v>14</v>
      </c>
      <c r="D29" s="54">
        <f t="shared" ca="1" si="12"/>
        <v>8</v>
      </c>
      <c r="E29" s="54">
        <f t="shared" ca="1" si="11"/>
        <v>14</v>
      </c>
      <c r="F29" s="54">
        <f t="shared" ca="1" si="13"/>
        <v>2</v>
      </c>
      <c r="G29" s="54">
        <f t="shared" ca="1" si="14"/>
        <v>8</v>
      </c>
    </row>
    <row r="30" spans="1:7" x14ac:dyDescent="0.55000000000000004">
      <c r="A30" s="55" t="str">
        <f t="shared" ca="1" si="10"/>
        <v>C09</v>
      </c>
      <c r="B30" s="56" t="str">
        <f>U12組合せ!H22</f>
        <v>富士見ＳＳＳ</v>
      </c>
      <c r="C30" s="58">
        <f t="shared" ca="1" si="11"/>
        <v>18</v>
      </c>
      <c r="D30" s="58">
        <f t="shared" ca="1" si="12"/>
        <v>8</v>
      </c>
      <c r="E30" s="58">
        <f t="shared" ca="1" si="11"/>
        <v>18</v>
      </c>
      <c r="F30" s="63">
        <f t="shared" ca="1" si="13"/>
        <v>11</v>
      </c>
      <c r="G30" s="64">
        <f t="shared" ca="1" si="14"/>
        <v>19</v>
      </c>
    </row>
    <row r="31" spans="1:7" x14ac:dyDescent="0.55000000000000004">
      <c r="A31" s="59" t="str">
        <f ca="1">INDIRECT("'Ａ～Ｄブロック星取表'!A"&amp;ROW()*2+8)</f>
        <v>D01</v>
      </c>
      <c r="B31" s="60" t="str">
        <f>U12組合せ!J14</f>
        <v>岡西ＦＣ</v>
      </c>
      <c r="C31" s="61">
        <f ca="1">INDIRECT("'Ａ～Ｄブロック星取表'!At"&amp;ROW()*2+8)</f>
        <v>3</v>
      </c>
      <c r="D31" s="61">
        <f ca="1">INDIRECT("'Ａ～Ｄブロック星取表'!As"&amp;ROW()*2+8)</f>
        <v>8</v>
      </c>
      <c r="E31" s="61">
        <f ca="1">INDIRECT("'Ａ～Ｄブロック星取表'!At"&amp;ROW()*2+8)</f>
        <v>3</v>
      </c>
      <c r="F31" s="62">
        <f ca="1">INDIRECT("'Ａ～Ｄブロック星取表'!Aｖ"&amp;ROW()*2+8)</f>
        <v>-37</v>
      </c>
      <c r="G31" s="62">
        <f ca="1">INDIRECT("'Ａ～Ｄブロック星取表'!Aｗ"&amp;ROW()*2+8)</f>
        <v>7</v>
      </c>
    </row>
    <row r="32" spans="1:7" x14ac:dyDescent="0.55000000000000004">
      <c r="A32" s="20" t="str">
        <f t="shared" ref="A32:A39" ca="1" si="15">INDIRECT("'Ａ～Ｄブロック星取表'!A"&amp;ROW()*2+8)</f>
        <v>D02</v>
      </c>
      <c r="B32" s="53" t="str">
        <f>U12組合せ!J15</f>
        <v>国本ＪＳＣ</v>
      </c>
      <c r="C32" s="54">
        <f t="shared" ref="C32:E39" ca="1" si="16">INDIRECT("'Ａ～Ｄブロック星取表'!At"&amp;ROW()*2+8)</f>
        <v>9</v>
      </c>
      <c r="D32" s="54">
        <f t="shared" ref="D32:D39" ca="1" si="17">INDIRECT("'Ａ～Ｄブロック星取表'!As"&amp;ROW()*2+8)</f>
        <v>8</v>
      </c>
      <c r="E32" s="54">
        <f t="shared" ca="1" si="16"/>
        <v>9</v>
      </c>
      <c r="F32" s="54">
        <f t="shared" ref="F32:F39" ca="1" si="18">INDIRECT("'Ａ～Ｄブロック星取表'!Aｖ"&amp;ROW()*2+8)</f>
        <v>-2</v>
      </c>
      <c r="G32" s="54">
        <f t="shared" ref="G32:G39" ca="1" si="19">INDIRECT("'Ａ～Ｄブロック星取表'!Aｗ"&amp;ROW()*2+8)</f>
        <v>18</v>
      </c>
    </row>
    <row r="33" spans="1:7" x14ac:dyDescent="0.55000000000000004">
      <c r="A33" s="20" t="str">
        <f t="shared" ca="1" si="15"/>
        <v>D03</v>
      </c>
      <c r="B33" s="53" t="str">
        <f>U12組合せ!J16</f>
        <v>上三川ＦＣ</v>
      </c>
      <c r="C33" s="54">
        <f t="shared" ca="1" si="16"/>
        <v>3</v>
      </c>
      <c r="D33" s="54">
        <f t="shared" ca="1" si="17"/>
        <v>8</v>
      </c>
      <c r="E33" s="54">
        <f t="shared" ca="1" si="16"/>
        <v>3</v>
      </c>
      <c r="F33" s="54">
        <f t="shared" ca="1" si="18"/>
        <v>-32</v>
      </c>
      <c r="G33" s="54">
        <f t="shared" ca="1" si="19"/>
        <v>6</v>
      </c>
    </row>
    <row r="34" spans="1:7" x14ac:dyDescent="0.55000000000000004">
      <c r="A34" s="20" t="str">
        <f t="shared" ca="1" si="15"/>
        <v>D04</v>
      </c>
      <c r="B34" s="53" t="str">
        <f>U12組合せ!J17</f>
        <v>ＦＣ Ｒｉｓｏ</v>
      </c>
      <c r="C34" s="54">
        <f t="shared" ca="1" si="16"/>
        <v>16</v>
      </c>
      <c r="D34" s="54">
        <f t="shared" ca="1" si="17"/>
        <v>8</v>
      </c>
      <c r="E34" s="54">
        <f t="shared" ca="1" si="16"/>
        <v>16</v>
      </c>
      <c r="F34" s="54">
        <f t="shared" ca="1" si="18"/>
        <v>22</v>
      </c>
      <c r="G34" s="54">
        <f t="shared" ca="1" si="19"/>
        <v>30</v>
      </c>
    </row>
    <row r="35" spans="1:7" x14ac:dyDescent="0.55000000000000004">
      <c r="A35" s="20" t="str">
        <f t="shared" ca="1" si="15"/>
        <v>D05</v>
      </c>
      <c r="B35" s="53" t="str">
        <f>U12組合せ!J18</f>
        <v>シャルムグランツＳＣ</v>
      </c>
      <c r="C35" s="54">
        <f t="shared" ca="1" si="16"/>
        <v>15</v>
      </c>
      <c r="D35" s="54">
        <f t="shared" ca="1" si="17"/>
        <v>8</v>
      </c>
      <c r="E35" s="54">
        <f t="shared" ca="1" si="16"/>
        <v>15</v>
      </c>
      <c r="F35" s="54">
        <f t="shared" ca="1" si="18"/>
        <v>-4</v>
      </c>
      <c r="G35" s="54">
        <f t="shared" ca="1" si="19"/>
        <v>15</v>
      </c>
    </row>
    <row r="36" spans="1:7" x14ac:dyDescent="0.55000000000000004">
      <c r="A36" s="20" t="str">
        <f t="shared" ca="1" si="15"/>
        <v>D06</v>
      </c>
      <c r="B36" s="53" t="str">
        <f>U12組合せ!J19</f>
        <v>ブラッドレスＳＳ Ｋ</v>
      </c>
      <c r="C36" s="54">
        <f t="shared" ca="1" si="16"/>
        <v>21</v>
      </c>
      <c r="D36" s="54">
        <f t="shared" ca="1" si="17"/>
        <v>8</v>
      </c>
      <c r="E36" s="54">
        <f t="shared" ca="1" si="16"/>
        <v>21</v>
      </c>
      <c r="F36" s="54">
        <f t="shared" ca="1" si="18"/>
        <v>30</v>
      </c>
      <c r="G36" s="54">
        <f t="shared" ca="1" si="19"/>
        <v>35</v>
      </c>
    </row>
    <row r="37" spans="1:7" x14ac:dyDescent="0.55000000000000004">
      <c r="A37" s="20" t="str">
        <f t="shared" ca="1" si="15"/>
        <v>D07</v>
      </c>
      <c r="B37" s="53" t="str">
        <f>U12組合せ!J20</f>
        <v>グランディール宇都宮</v>
      </c>
      <c r="C37" s="54">
        <f t="shared" ca="1" si="16"/>
        <v>4</v>
      </c>
      <c r="D37" s="54">
        <f t="shared" ca="1" si="17"/>
        <v>8</v>
      </c>
      <c r="E37" s="54">
        <f t="shared" ca="1" si="16"/>
        <v>4</v>
      </c>
      <c r="F37" s="54">
        <f t="shared" ca="1" si="18"/>
        <v>-21</v>
      </c>
      <c r="G37" s="54">
        <f t="shared" ca="1" si="19"/>
        <v>6</v>
      </c>
    </row>
    <row r="38" spans="1:7" x14ac:dyDescent="0.55000000000000004">
      <c r="A38" s="20" t="str">
        <f t="shared" ca="1" si="15"/>
        <v>D08</v>
      </c>
      <c r="B38" s="53" t="str">
        <f>U12組合せ!J21</f>
        <v>細谷ＳＣ</v>
      </c>
      <c r="C38" s="54">
        <f t="shared" ca="1" si="16"/>
        <v>24</v>
      </c>
      <c r="D38" s="54">
        <f t="shared" ca="1" si="17"/>
        <v>8</v>
      </c>
      <c r="E38" s="54">
        <f t="shared" ca="1" si="16"/>
        <v>24</v>
      </c>
      <c r="F38" s="54">
        <f t="shared" ca="1" si="18"/>
        <v>49</v>
      </c>
      <c r="G38" s="54">
        <f t="shared" ca="1" si="19"/>
        <v>55</v>
      </c>
    </row>
    <row r="39" spans="1:7" x14ac:dyDescent="0.55000000000000004">
      <c r="A39" s="20" t="str">
        <f t="shared" ca="1" si="15"/>
        <v>D09</v>
      </c>
      <c r="B39" s="53" t="str">
        <f>U12組合せ!J22</f>
        <v>ＦＣアリーバ</v>
      </c>
      <c r="C39" s="54">
        <f t="shared" ca="1" si="16"/>
        <v>11</v>
      </c>
      <c r="D39" s="54">
        <f t="shared" ca="1" si="17"/>
        <v>8</v>
      </c>
      <c r="E39" s="54">
        <f t="shared" ca="1" si="16"/>
        <v>11</v>
      </c>
      <c r="F39" s="63">
        <f t="shared" ca="1" si="18"/>
        <v>-5</v>
      </c>
      <c r="G39" s="54">
        <f t="shared" ca="1" si="19"/>
        <v>10</v>
      </c>
    </row>
  </sheetData>
  <phoneticPr fontId="57"/>
  <printOptions horizontalCentered="1"/>
  <pageMargins left="0" right="0" top="0.59055118110236227" bottom="0.19685039370078741" header="0.31496062992125984" footer="0.31496062992125984"/>
  <pageSetup paperSize="9" orientation="portrait" r:id="rId1"/>
  <ignoredErrors>
    <ignoredError sqref="D2:G3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3"/>
  <dimension ref="A1:BD89"/>
  <sheetViews>
    <sheetView showGridLines="0" view="pageBreakPreview" zoomScale="75" zoomScaleNormal="100" zoomScaleSheetLayoutView="75" workbookViewId="0">
      <selection sqref="A1:AZ1"/>
    </sheetView>
  </sheetViews>
  <sheetFormatPr defaultColWidth="3.75" defaultRowHeight="22.5" x14ac:dyDescent="0.55000000000000004"/>
  <cols>
    <col min="1" max="44" width="3.75" style="38" customWidth="1"/>
    <col min="45" max="45" width="8" style="38" bestFit="1" customWidth="1"/>
    <col min="46" max="46" width="11.75" style="38" customWidth="1"/>
    <col min="47" max="49" width="11.75" style="39" customWidth="1"/>
    <col min="50" max="50" width="11.75" style="39" hidden="1" customWidth="1"/>
    <col min="51" max="51" width="11.75" style="39" customWidth="1"/>
    <col min="52" max="52" width="11.75" style="40" hidden="1" customWidth="1"/>
    <col min="53" max="53" width="11.75" style="40" customWidth="1"/>
    <col min="54" max="249" width="9" style="38" customWidth="1"/>
    <col min="250" max="16384" width="3.75" style="38"/>
  </cols>
  <sheetData>
    <row r="1" spans="1:53" ht="27" customHeight="1" x14ac:dyDescent="0.55000000000000004">
      <c r="A1" s="929" t="s">
        <v>187</v>
      </c>
      <c r="B1" s="929"/>
      <c r="C1" s="929"/>
      <c r="D1" s="929"/>
      <c r="E1" s="929"/>
      <c r="F1" s="929"/>
      <c r="G1" s="929"/>
      <c r="H1" s="929"/>
      <c r="I1" s="929"/>
      <c r="J1" s="929"/>
      <c r="K1" s="929"/>
      <c r="L1" s="929"/>
      <c r="M1" s="929"/>
      <c r="N1" s="929"/>
      <c r="O1" s="929"/>
      <c r="P1" s="929"/>
      <c r="Q1" s="929"/>
      <c r="R1" s="929"/>
      <c r="S1" s="929"/>
      <c r="T1" s="929"/>
      <c r="U1" s="929"/>
      <c r="V1" s="929"/>
      <c r="W1" s="929"/>
      <c r="X1" s="929"/>
      <c r="Y1" s="929"/>
      <c r="Z1" s="929"/>
      <c r="AA1" s="929"/>
      <c r="AB1" s="929"/>
      <c r="AC1" s="929"/>
      <c r="AD1" s="929"/>
      <c r="AE1" s="929"/>
      <c r="AF1" s="929"/>
      <c r="AG1" s="929"/>
      <c r="AH1" s="929"/>
      <c r="AI1" s="929"/>
      <c r="AJ1" s="929"/>
      <c r="AK1" s="929"/>
      <c r="AL1" s="929"/>
      <c r="AM1" s="929"/>
      <c r="AN1" s="929"/>
      <c r="AO1" s="929"/>
      <c r="AP1" s="929"/>
      <c r="AQ1" s="929"/>
      <c r="AR1" s="929"/>
      <c r="AS1" s="929"/>
      <c r="AT1" s="929"/>
      <c r="AU1" s="930"/>
      <c r="AV1" s="930"/>
      <c r="AW1" s="930"/>
      <c r="AX1" s="930"/>
      <c r="AY1" s="930"/>
      <c r="AZ1" s="930"/>
      <c r="BA1" s="190"/>
    </row>
    <row r="2" spans="1:53" ht="21" customHeight="1" x14ac:dyDescent="0.55000000000000004">
      <c r="B2" s="948"/>
      <c r="C2" s="948"/>
      <c r="D2" s="948"/>
      <c r="E2" s="948"/>
      <c r="F2" s="948"/>
      <c r="G2" s="948"/>
      <c r="H2" s="948"/>
      <c r="I2" s="948"/>
      <c r="J2" s="948"/>
      <c r="K2" s="948"/>
    </row>
    <row r="3" spans="1:53" ht="45" x14ac:dyDescent="0.55000000000000004">
      <c r="A3" s="923" t="s">
        <v>188</v>
      </c>
      <c r="B3" s="923"/>
      <c r="C3" s="923"/>
      <c r="D3" s="923"/>
      <c r="E3" s="924" t="s">
        <v>622</v>
      </c>
      <c r="F3" s="924"/>
      <c r="G3" s="924"/>
      <c r="H3" s="924"/>
      <c r="I3" s="925" t="s">
        <v>658</v>
      </c>
      <c r="J3" s="925"/>
      <c r="K3" s="925"/>
      <c r="L3" s="925"/>
      <c r="M3" s="927" t="s">
        <v>669</v>
      </c>
      <c r="N3" s="927"/>
      <c r="O3" s="927"/>
      <c r="P3" s="927"/>
      <c r="Q3" s="925" t="s">
        <v>660</v>
      </c>
      <c r="R3" s="925"/>
      <c r="S3" s="925"/>
      <c r="T3" s="925"/>
      <c r="U3" s="924" t="s">
        <v>635</v>
      </c>
      <c r="V3" s="924"/>
      <c r="W3" s="924"/>
      <c r="X3" s="924"/>
      <c r="Y3" s="925" t="s">
        <v>626</v>
      </c>
      <c r="Z3" s="925"/>
      <c r="AA3" s="925"/>
      <c r="AB3" s="925"/>
      <c r="AC3" s="925" t="s">
        <v>649</v>
      </c>
      <c r="AD3" s="925"/>
      <c r="AE3" s="925"/>
      <c r="AF3" s="925"/>
      <c r="AG3" s="927" t="s">
        <v>615</v>
      </c>
      <c r="AH3" s="927"/>
      <c r="AI3" s="927"/>
      <c r="AJ3" s="927"/>
      <c r="AK3" s="941" t="s">
        <v>637</v>
      </c>
      <c r="AL3" s="941"/>
      <c r="AM3" s="941"/>
      <c r="AN3" s="941"/>
      <c r="AO3" s="925" t="s">
        <v>628</v>
      </c>
      <c r="AP3" s="925"/>
      <c r="AQ3" s="925"/>
      <c r="AR3" s="925"/>
      <c r="AS3" s="231" t="s">
        <v>185</v>
      </c>
      <c r="AT3" s="232" t="s">
        <v>184</v>
      </c>
      <c r="AU3" s="233" t="s">
        <v>189</v>
      </c>
      <c r="AV3" s="233" t="s">
        <v>186</v>
      </c>
      <c r="AW3" s="233" t="s">
        <v>133</v>
      </c>
      <c r="AX3" s="233"/>
      <c r="AY3" s="234" t="s">
        <v>190</v>
      </c>
      <c r="AZ3" s="235" t="s">
        <v>191</v>
      </c>
      <c r="BA3" s="45"/>
    </row>
    <row r="4" spans="1:53" ht="17.25" customHeight="1" x14ac:dyDescent="0.55000000000000004">
      <c r="A4" s="945" t="s">
        <v>192</v>
      </c>
      <c r="B4" s="946"/>
      <c r="C4" s="946"/>
      <c r="D4" s="946"/>
      <c r="E4" s="866"/>
      <c r="F4" s="867"/>
      <c r="G4" s="867"/>
      <c r="H4" s="868"/>
      <c r="I4" s="894" t="s">
        <v>671</v>
      </c>
      <c r="J4" s="896">
        <v>5</v>
      </c>
      <c r="K4" s="874" t="s">
        <v>193</v>
      </c>
      <c r="L4" s="872">
        <v>0</v>
      </c>
      <c r="M4" s="894" t="s">
        <v>671</v>
      </c>
      <c r="N4" s="896">
        <v>3</v>
      </c>
      <c r="O4" s="874" t="s">
        <v>193</v>
      </c>
      <c r="P4" s="872">
        <v>0</v>
      </c>
      <c r="Q4" s="894" t="s">
        <v>671</v>
      </c>
      <c r="R4" s="910">
        <v>5</v>
      </c>
      <c r="S4" s="874" t="s">
        <v>135</v>
      </c>
      <c r="T4" s="872">
        <v>0</v>
      </c>
      <c r="U4" s="894" t="s">
        <v>672</v>
      </c>
      <c r="V4" s="896">
        <v>1</v>
      </c>
      <c r="W4" s="874" t="s">
        <v>135</v>
      </c>
      <c r="X4" s="872">
        <v>1</v>
      </c>
      <c r="Y4" s="894" t="s">
        <v>671</v>
      </c>
      <c r="Z4" s="896">
        <v>2</v>
      </c>
      <c r="AA4" s="874" t="s">
        <v>135</v>
      </c>
      <c r="AB4" s="872">
        <v>1</v>
      </c>
      <c r="AC4" s="894" t="s">
        <v>671</v>
      </c>
      <c r="AD4" s="896">
        <v>4</v>
      </c>
      <c r="AE4" s="874" t="s">
        <v>135</v>
      </c>
      <c r="AF4" s="872">
        <v>1</v>
      </c>
      <c r="AG4" s="894" t="s">
        <v>672</v>
      </c>
      <c r="AH4" s="896">
        <v>0</v>
      </c>
      <c r="AI4" s="874" t="s">
        <v>135</v>
      </c>
      <c r="AJ4" s="874">
        <v>0</v>
      </c>
      <c r="AK4" s="894" t="s">
        <v>673</v>
      </c>
      <c r="AL4" s="896">
        <v>2</v>
      </c>
      <c r="AM4" s="874" t="s">
        <v>135</v>
      </c>
      <c r="AN4" s="874">
        <v>5</v>
      </c>
      <c r="AO4" s="894" t="s">
        <v>671</v>
      </c>
      <c r="AP4" s="896">
        <v>2</v>
      </c>
      <c r="AQ4" s="874" t="s">
        <v>193</v>
      </c>
      <c r="AR4" s="892">
        <v>1</v>
      </c>
      <c r="AS4" s="888">
        <v>9</v>
      </c>
      <c r="AT4" s="886">
        <v>20</v>
      </c>
      <c r="AU4" s="884">
        <v>0.7407407407407407</v>
      </c>
      <c r="AV4" s="878">
        <v>15</v>
      </c>
      <c r="AW4" s="878">
        <v>24</v>
      </c>
      <c r="AX4" s="878">
        <v>0.75598074074074073</v>
      </c>
      <c r="AY4" s="880">
        <v>2</v>
      </c>
      <c r="AZ4" s="878">
        <v>8</v>
      </c>
      <c r="BA4" s="46"/>
    </row>
    <row r="5" spans="1:53" ht="17.25" customHeight="1" x14ac:dyDescent="0.55000000000000004">
      <c r="A5" s="917" t="s">
        <v>622</v>
      </c>
      <c r="B5" s="918"/>
      <c r="C5" s="918"/>
      <c r="D5" s="919"/>
      <c r="E5" s="869"/>
      <c r="F5" s="870"/>
      <c r="G5" s="870"/>
      <c r="H5" s="871"/>
      <c r="I5" s="895"/>
      <c r="J5" s="897"/>
      <c r="K5" s="875"/>
      <c r="L5" s="873"/>
      <c r="M5" s="895"/>
      <c r="N5" s="897"/>
      <c r="O5" s="875"/>
      <c r="P5" s="873"/>
      <c r="Q5" s="895"/>
      <c r="R5" s="911"/>
      <c r="S5" s="875"/>
      <c r="T5" s="873"/>
      <c r="U5" s="895"/>
      <c r="V5" s="897"/>
      <c r="W5" s="875"/>
      <c r="X5" s="873"/>
      <c r="Y5" s="895"/>
      <c r="Z5" s="897"/>
      <c r="AA5" s="875"/>
      <c r="AB5" s="873"/>
      <c r="AC5" s="895"/>
      <c r="AD5" s="897"/>
      <c r="AE5" s="875"/>
      <c r="AF5" s="873"/>
      <c r="AG5" s="895"/>
      <c r="AH5" s="897"/>
      <c r="AI5" s="875"/>
      <c r="AJ5" s="875"/>
      <c r="AK5" s="895"/>
      <c r="AL5" s="897"/>
      <c r="AM5" s="875"/>
      <c r="AN5" s="875"/>
      <c r="AO5" s="895"/>
      <c r="AP5" s="897"/>
      <c r="AQ5" s="875"/>
      <c r="AR5" s="893"/>
      <c r="AS5" s="889"/>
      <c r="AT5" s="887"/>
      <c r="AU5" s="885"/>
      <c r="AV5" s="881"/>
      <c r="AW5" s="881"/>
      <c r="AX5" s="881"/>
      <c r="AY5" s="879"/>
      <c r="AZ5" s="879"/>
      <c r="BA5" s="46"/>
    </row>
    <row r="6" spans="1:53" ht="17.25" customHeight="1" x14ac:dyDescent="0.55000000000000004">
      <c r="A6" s="945" t="s">
        <v>194</v>
      </c>
      <c r="B6" s="946"/>
      <c r="C6" s="946"/>
      <c r="D6" s="947"/>
      <c r="E6" s="908" t="s">
        <v>673</v>
      </c>
      <c r="F6" s="906">
        <v>0</v>
      </c>
      <c r="G6" s="874" t="s">
        <v>135</v>
      </c>
      <c r="H6" s="904">
        <v>5</v>
      </c>
      <c r="I6" s="866"/>
      <c r="J6" s="867"/>
      <c r="K6" s="867"/>
      <c r="L6" s="868"/>
      <c r="M6" s="894" t="s">
        <v>671</v>
      </c>
      <c r="N6" s="896">
        <v>1</v>
      </c>
      <c r="O6" s="874" t="s">
        <v>193</v>
      </c>
      <c r="P6" s="872">
        <v>0</v>
      </c>
      <c r="Q6" s="894" t="s">
        <v>672</v>
      </c>
      <c r="R6" s="896">
        <v>1</v>
      </c>
      <c r="S6" s="874" t="s">
        <v>135</v>
      </c>
      <c r="T6" s="872">
        <v>1</v>
      </c>
      <c r="U6" s="894" t="s">
        <v>673</v>
      </c>
      <c r="V6" s="896">
        <v>0</v>
      </c>
      <c r="W6" s="874" t="s">
        <v>135</v>
      </c>
      <c r="X6" s="872">
        <v>3</v>
      </c>
      <c r="Y6" s="894" t="s">
        <v>673</v>
      </c>
      <c r="Z6" s="896">
        <v>0</v>
      </c>
      <c r="AA6" s="874" t="s">
        <v>135</v>
      </c>
      <c r="AB6" s="872">
        <v>3</v>
      </c>
      <c r="AC6" s="894" t="s">
        <v>673</v>
      </c>
      <c r="AD6" s="896">
        <v>0</v>
      </c>
      <c r="AE6" s="874" t="s">
        <v>135</v>
      </c>
      <c r="AF6" s="872">
        <v>3</v>
      </c>
      <c r="AG6" s="894" t="s">
        <v>673</v>
      </c>
      <c r="AH6" s="896">
        <v>0</v>
      </c>
      <c r="AI6" s="874" t="s">
        <v>135</v>
      </c>
      <c r="AJ6" s="872">
        <v>4</v>
      </c>
      <c r="AK6" s="894" t="s">
        <v>673</v>
      </c>
      <c r="AL6" s="896">
        <v>0</v>
      </c>
      <c r="AM6" s="874" t="s">
        <v>135</v>
      </c>
      <c r="AN6" s="874">
        <v>5</v>
      </c>
      <c r="AO6" s="894" t="s">
        <v>673</v>
      </c>
      <c r="AP6" s="896">
        <v>0</v>
      </c>
      <c r="AQ6" s="874" t="s">
        <v>193</v>
      </c>
      <c r="AR6" s="892">
        <v>7</v>
      </c>
      <c r="AS6" s="888">
        <v>9</v>
      </c>
      <c r="AT6" s="890">
        <v>4</v>
      </c>
      <c r="AU6" s="882">
        <v>0.14814814814814814</v>
      </c>
      <c r="AV6" s="878">
        <v>-29</v>
      </c>
      <c r="AW6" s="878">
        <v>2</v>
      </c>
      <c r="AX6" s="878">
        <v>0.11916814814814815</v>
      </c>
      <c r="AY6" s="880">
        <v>8</v>
      </c>
      <c r="AZ6" s="878">
        <v>32</v>
      </c>
      <c r="BA6" s="46"/>
    </row>
    <row r="7" spans="1:53" ht="17.25" customHeight="1" x14ac:dyDescent="0.55000000000000004">
      <c r="A7" s="917" t="s">
        <v>658</v>
      </c>
      <c r="B7" s="918"/>
      <c r="C7" s="918"/>
      <c r="D7" s="919"/>
      <c r="E7" s="909"/>
      <c r="F7" s="907"/>
      <c r="G7" s="875"/>
      <c r="H7" s="905"/>
      <c r="I7" s="869"/>
      <c r="J7" s="870"/>
      <c r="K7" s="870"/>
      <c r="L7" s="871"/>
      <c r="M7" s="895"/>
      <c r="N7" s="897"/>
      <c r="O7" s="875"/>
      <c r="P7" s="873"/>
      <c r="Q7" s="895"/>
      <c r="R7" s="897"/>
      <c r="S7" s="875"/>
      <c r="T7" s="873"/>
      <c r="U7" s="895"/>
      <c r="V7" s="897"/>
      <c r="W7" s="875"/>
      <c r="X7" s="873"/>
      <c r="Y7" s="895"/>
      <c r="Z7" s="897"/>
      <c r="AA7" s="875"/>
      <c r="AB7" s="873"/>
      <c r="AC7" s="895"/>
      <c r="AD7" s="897"/>
      <c r="AE7" s="875"/>
      <c r="AF7" s="873"/>
      <c r="AG7" s="895"/>
      <c r="AH7" s="897"/>
      <c r="AI7" s="875"/>
      <c r="AJ7" s="873"/>
      <c r="AK7" s="895"/>
      <c r="AL7" s="897"/>
      <c r="AM7" s="875"/>
      <c r="AN7" s="875"/>
      <c r="AO7" s="895"/>
      <c r="AP7" s="897"/>
      <c r="AQ7" s="875"/>
      <c r="AR7" s="893"/>
      <c r="AS7" s="889"/>
      <c r="AT7" s="891"/>
      <c r="AU7" s="883"/>
      <c r="AV7" s="881"/>
      <c r="AW7" s="881"/>
      <c r="AX7" s="881"/>
      <c r="AY7" s="879"/>
      <c r="AZ7" s="879"/>
      <c r="BA7" s="46"/>
    </row>
    <row r="8" spans="1:53" ht="17.25" customHeight="1" x14ac:dyDescent="0.55000000000000004">
      <c r="A8" s="945" t="s">
        <v>195</v>
      </c>
      <c r="B8" s="946"/>
      <c r="C8" s="946"/>
      <c r="D8" s="947"/>
      <c r="E8" s="908" t="s">
        <v>673</v>
      </c>
      <c r="F8" s="906">
        <v>0</v>
      </c>
      <c r="G8" s="874" t="s">
        <v>135</v>
      </c>
      <c r="H8" s="904">
        <v>3</v>
      </c>
      <c r="I8" s="908" t="s">
        <v>673</v>
      </c>
      <c r="J8" s="906">
        <v>0</v>
      </c>
      <c r="K8" s="874" t="s">
        <v>135</v>
      </c>
      <c r="L8" s="904">
        <v>1</v>
      </c>
      <c r="M8" s="866"/>
      <c r="N8" s="867"/>
      <c r="O8" s="867"/>
      <c r="P8" s="868"/>
      <c r="Q8" s="894" t="s">
        <v>673</v>
      </c>
      <c r="R8" s="896">
        <v>1</v>
      </c>
      <c r="S8" s="874" t="s">
        <v>193</v>
      </c>
      <c r="T8" s="872">
        <v>2</v>
      </c>
      <c r="U8" s="894" t="s">
        <v>673</v>
      </c>
      <c r="V8" s="896">
        <v>0</v>
      </c>
      <c r="W8" s="874" t="s">
        <v>135</v>
      </c>
      <c r="X8" s="872">
        <v>3</v>
      </c>
      <c r="Y8" s="894" t="s">
        <v>673</v>
      </c>
      <c r="Z8" s="896">
        <v>0</v>
      </c>
      <c r="AA8" s="874" t="s">
        <v>135</v>
      </c>
      <c r="AB8" s="872">
        <v>4</v>
      </c>
      <c r="AC8" s="894" t="s">
        <v>673</v>
      </c>
      <c r="AD8" s="896">
        <v>0</v>
      </c>
      <c r="AE8" s="874" t="s">
        <v>135</v>
      </c>
      <c r="AF8" s="872">
        <v>1</v>
      </c>
      <c r="AG8" s="894" t="s">
        <v>673</v>
      </c>
      <c r="AH8" s="896">
        <v>0</v>
      </c>
      <c r="AI8" s="874" t="s">
        <v>135</v>
      </c>
      <c r="AJ8" s="872">
        <v>1</v>
      </c>
      <c r="AK8" s="894" t="s">
        <v>673</v>
      </c>
      <c r="AL8" s="896">
        <v>0</v>
      </c>
      <c r="AM8" s="874" t="s">
        <v>135</v>
      </c>
      <c r="AN8" s="874">
        <v>5</v>
      </c>
      <c r="AO8" s="894" t="s">
        <v>673</v>
      </c>
      <c r="AP8" s="896">
        <v>0</v>
      </c>
      <c r="AQ8" s="874" t="s">
        <v>193</v>
      </c>
      <c r="AR8" s="872">
        <v>7</v>
      </c>
      <c r="AS8" s="888">
        <v>9</v>
      </c>
      <c r="AT8" s="886">
        <v>0</v>
      </c>
      <c r="AU8" s="884">
        <v>0</v>
      </c>
      <c r="AV8" s="878">
        <v>-26</v>
      </c>
      <c r="AW8" s="878">
        <v>1</v>
      </c>
      <c r="AX8" s="878">
        <v>-2.5990000000000003E-2</v>
      </c>
      <c r="AY8" s="880">
        <v>10</v>
      </c>
      <c r="AZ8" s="878">
        <v>38</v>
      </c>
      <c r="BA8" s="46"/>
    </row>
    <row r="9" spans="1:53" ht="17.25" customHeight="1" x14ac:dyDescent="0.55000000000000004">
      <c r="A9" s="917" t="s">
        <v>669</v>
      </c>
      <c r="B9" s="918"/>
      <c r="C9" s="918"/>
      <c r="D9" s="919"/>
      <c r="E9" s="909"/>
      <c r="F9" s="907"/>
      <c r="G9" s="875"/>
      <c r="H9" s="905"/>
      <c r="I9" s="909"/>
      <c r="J9" s="907"/>
      <c r="K9" s="875"/>
      <c r="L9" s="905"/>
      <c r="M9" s="869"/>
      <c r="N9" s="870"/>
      <c r="O9" s="870"/>
      <c r="P9" s="871"/>
      <c r="Q9" s="895"/>
      <c r="R9" s="897"/>
      <c r="S9" s="875"/>
      <c r="T9" s="873"/>
      <c r="U9" s="895"/>
      <c r="V9" s="897"/>
      <c r="W9" s="875"/>
      <c r="X9" s="873"/>
      <c r="Y9" s="895"/>
      <c r="Z9" s="897"/>
      <c r="AA9" s="875"/>
      <c r="AB9" s="873"/>
      <c r="AC9" s="895"/>
      <c r="AD9" s="897"/>
      <c r="AE9" s="875"/>
      <c r="AF9" s="873"/>
      <c r="AG9" s="895"/>
      <c r="AH9" s="897"/>
      <c r="AI9" s="875"/>
      <c r="AJ9" s="873"/>
      <c r="AK9" s="895"/>
      <c r="AL9" s="897"/>
      <c r="AM9" s="875"/>
      <c r="AN9" s="875"/>
      <c r="AO9" s="895"/>
      <c r="AP9" s="897"/>
      <c r="AQ9" s="875"/>
      <c r="AR9" s="873"/>
      <c r="AS9" s="889"/>
      <c r="AT9" s="887"/>
      <c r="AU9" s="885"/>
      <c r="AV9" s="881"/>
      <c r="AW9" s="881"/>
      <c r="AX9" s="881"/>
      <c r="AY9" s="879"/>
      <c r="AZ9" s="879"/>
      <c r="BA9" s="46"/>
    </row>
    <row r="10" spans="1:53" ht="17.25" customHeight="1" x14ac:dyDescent="0.55000000000000004">
      <c r="A10" s="945" t="s">
        <v>196</v>
      </c>
      <c r="B10" s="946"/>
      <c r="C10" s="946"/>
      <c r="D10" s="947"/>
      <c r="E10" s="908" t="s">
        <v>673</v>
      </c>
      <c r="F10" s="906">
        <v>0</v>
      </c>
      <c r="G10" s="874" t="s">
        <v>135</v>
      </c>
      <c r="H10" s="904">
        <v>5</v>
      </c>
      <c r="I10" s="908" t="s">
        <v>672</v>
      </c>
      <c r="J10" s="896">
        <v>1</v>
      </c>
      <c r="K10" s="874" t="s">
        <v>135</v>
      </c>
      <c r="L10" s="872">
        <v>1</v>
      </c>
      <c r="M10" s="908" t="s">
        <v>671</v>
      </c>
      <c r="N10" s="906">
        <v>2</v>
      </c>
      <c r="O10" s="874" t="s">
        <v>135</v>
      </c>
      <c r="P10" s="904">
        <v>1</v>
      </c>
      <c r="Q10" s="866"/>
      <c r="R10" s="867"/>
      <c r="S10" s="867"/>
      <c r="T10" s="868"/>
      <c r="U10" s="894" t="s">
        <v>673</v>
      </c>
      <c r="V10" s="896">
        <v>0</v>
      </c>
      <c r="W10" s="874" t="s">
        <v>193</v>
      </c>
      <c r="X10" s="872">
        <v>2</v>
      </c>
      <c r="Y10" s="894" t="s">
        <v>673</v>
      </c>
      <c r="Z10" s="896">
        <v>0</v>
      </c>
      <c r="AA10" s="874" t="s">
        <v>135</v>
      </c>
      <c r="AB10" s="872">
        <v>9</v>
      </c>
      <c r="AC10" s="894" t="s">
        <v>673</v>
      </c>
      <c r="AD10" s="896">
        <v>1</v>
      </c>
      <c r="AE10" s="874" t="s">
        <v>135</v>
      </c>
      <c r="AF10" s="872">
        <v>3</v>
      </c>
      <c r="AG10" s="894" t="s">
        <v>673</v>
      </c>
      <c r="AH10" s="896">
        <v>0</v>
      </c>
      <c r="AI10" s="874" t="s">
        <v>135</v>
      </c>
      <c r="AJ10" s="872">
        <v>4</v>
      </c>
      <c r="AK10" s="894" t="s">
        <v>673</v>
      </c>
      <c r="AL10" s="896">
        <v>0</v>
      </c>
      <c r="AM10" s="874" t="s">
        <v>135</v>
      </c>
      <c r="AN10" s="874">
        <v>8</v>
      </c>
      <c r="AO10" s="894" t="s">
        <v>673</v>
      </c>
      <c r="AP10" s="896">
        <v>0</v>
      </c>
      <c r="AQ10" s="874" t="s">
        <v>135</v>
      </c>
      <c r="AR10" s="872">
        <v>2</v>
      </c>
      <c r="AS10" s="888">
        <v>9</v>
      </c>
      <c r="AT10" s="886">
        <v>4</v>
      </c>
      <c r="AU10" s="882">
        <v>0.14814814814814814</v>
      </c>
      <c r="AV10" s="878">
        <v>-31</v>
      </c>
      <c r="AW10" s="878">
        <v>4</v>
      </c>
      <c r="AX10" s="878">
        <v>0.11718814814814814</v>
      </c>
      <c r="AY10" s="880">
        <v>9</v>
      </c>
      <c r="AZ10" s="878">
        <v>33</v>
      </c>
      <c r="BA10" s="46"/>
    </row>
    <row r="11" spans="1:53" ht="17.25" customHeight="1" x14ac:dyDescent="0.55000000000000004">
      <c r="A11" s="917" t="s">
        <v>660</v>
      </c>
      <c r="B11" s="918"/>
      <c r="C11" s="918"/>
      <c r="D11" s="919"/>
      <c r="E11" s="909"/>
      <c r="F11" s="907"/>
      <c r="G11" s="875"/>
      <c r="H11" s="905"/>
      <c r="I11" s="909"/>
      <c r="J11" s="897"/>
      <c r="K11" s="875"/>
      <c r="L11" s="873"/>
      <c r="M11" s="909"/>
      <c r="N11" s="907"/>
      <c r="O11" s="875"/>
      <c r="P11" s="905"/>
      <c r="Q11" s="869"/>
      <c r="R11" s="870"/>
      <c r="S11" s="870"/>
      <c r="T11" s="871"/>
      <c r="U11" s="895"/>
      <c r="V11" s="897"/>
      <c r="W11" s="875"/>
      <c r="X11" s="873"/>
      <c r="Y11" s="895"/>
      <c r="Z11" s="897"/>
      <c r="AA11" s="875"/>
      <c r="AB11" s="873"/>
      <c r="AC11" s="895"/>
      <c r="AD11" s="897"/>
      <c r="AE11" s="875"/>
      <c r="AF11" s="873"/>
      <c r="AG11" s="895"/>
      <c r="AH11" s="897"/>
      <c r="AI11" s="875"/>
      <c r="AJ11" s="873"/>
      <c r="AK11" s="895"/>
      <c r="AL11" s="897"/>
      <c r="AM11" s="875"/>
      <c r="AN11" s="875"/>
      <c r="AO11" s="895"/>
      <c r="AP11" s="897"/>
      <c r="AQ11" s="875"/>
      <c r="AR11" s="873"/>
      <c r="AS11" s="889"/>
      <c r="AT11" s="887"/>
      <c r="AU11" s="883"/>
      <c r="AV11" s="881"/>
      <c r="AW11" s="881"/>
      <c r="AX11" s="881"/>
      <c r="AY11" s="879"/>
      <c r="AZ11" s="879"/>
      <c r="BA11" s="46"/>
    </row>
    <row r="12" spans="1:53" ht="17.25" customHeight="1" x14ac:dyDescent="0.55000000000000004">
      <c r="A12" s="945" t="s">
        <v>197</v>
      </c>
      <c r="B12" s="946"/>
      <c r="C12" s="946"/>
      <c r="D12" s="947"/>
      <c r="E12" s="908" t="s">
        <v>672</v>
      </c>
      <c r="F12" s="906">
        <v>1</v>
      </c>
      <c r="G12" s="874" t="s">
        <v>135</v>
      </c>
      <c r="H12" s="904">
        <v>1</v>
      </c>
      <c r="I12" s="908" t="s">
        <v>671</v>
      </c>
      <c r="J12" s="896">
        <v>3</v>
      </c>
      <c r="K12" s="874" t="s">
        <v>135</v>
      </c>
      <c r="L12" s="872">
        <v>0</v>
      </c>
      <c r="M12" s="908" t="s">
        <v>671</v>
      </c>
      <c r="N12" s="906">
        <v>3</v>
      </c>
      <c r="O12" s="874" t="s">
        <v>135</v>
      </c>
      <c r="P12" s="904">
        <v>0</v>
      </c>
      <c r="Q12" s="908" t="s">
        <v>671</v>
      </c>
      <c r="R12" s="896">
        <v>2</v>
      </c>
      <c r="S12" s="874" t="s">
        <v>135</v>
      </c>
      <c r="T12" s="872">
        <v>0</v>
      </c>
      <c r="U12" s="866"/>
      <c r="V12" s="867"/>
      <c r="W12" s="867"/>
      <c r="X12" s="868"/>
      <c r="Y12" s="894" t="s">
        <v>673</v>
      </c>
      <c r="Z12" s="896">
        <v>0</v>
      </c>
      <c r="AA12" s="874" t="s">
        <v>193</v>
      </c>
      <c r="AB12" s="872">
        <v>1</v>
      </c>
      <c r="AC12" s="894" t="s">
        <v>672</v>
      </c>
      <c r="AD12" s="896">
        <v>1</v>
      </c>
      <c r="AE12" s="874" t="s">
        <v>135</v>
      </c>
      <c r="AF12" s="872">
        <v>1</v>
      </c>
      <c r="AG12" s="894" t="s">
        <v>672</v>
      </c>
      <c r="AH12" s="896">
        <v>1</v>
      </c>
      <c r="AI12" s="874" t="s">
        <v>135</v>
      </c>
      <c r="AJ12" s="872">
        <v>1</v>
      </c>
      <c r="AK12" s="894" t="s">
        <v>672</v>
      </c>
      <c r="AL12" s="896">
        <v>1</v>
      </c>
      <c r="AM12" s="874" t="s">
        <v>135</v>
      </c>
      <c r="AN12" s="874">
        <v>1</v>
      </c>
      <c r="AO12" s="894" t="s">
        <v>671</v>
      </c>
      <c r="AP12" s="896">
        <v>10</v>
      </c>
      <c r="AQ12" s="874" t="s">
        <v>135</v>
      </c>
      <c r="AR12" s="872">
        <v>0</v>
      </c>
      <c r="AS12" s="888">
        <v>9</v>
      </c>
      <c r="AT12" s="886">
        <v>16</v>
      </c>
      <c r="AU12" s="884">
        <v>0.59259259259259256</v>
      </c>
      <c r="AV12" s="878">
        <v>17</v>
      </c>
      <c r="AW12" s="878">
        <v>22</v>
      </c>
      <c r="AX12" s="878">
        <v>0.60981259259259257</v>
      </c>
      <c r="AY12" s="880">
        <v>5</v>
      </c>
      <c r="AZ12" s="878">
        <v>16</v>
      </c>
      <c r="BA12" s="46"/>
    </row>
    <row r="13" spans="1:53" ht="17.25" customHeight="1" x14ac:dyDescent="0.55000000000000004">
      <c r="A13" s="917" t="s">
        <v>635</v>
      </c>
      <c r="B13" s="918"/>
      <c r="C13" s="918"/>
      <c r="D13" s="919"/>
      <c r="E13" s="909"/>
      <c r="F13" s="907"/>
      <c r="G13" s="875"/>
      <c r="H13" s="905"/>
      <c r="I13" s="909"/>
      <c r="J13" s="897"/>
      <c r="K13" s="875"/>
      <c r="L13" s="873"/>
      <c r="M13" s="909"/>
      <c r="N13" s="907"/>
      <c r="O13" s="875"/>
      <c r="P13" s="905"/>
      <c r="Q13" s="909"/>
      <c r="R13" s="897"/>
      <c r="S13" s="875"/>
      <c r="T13" s="873"/>
      <c r="U13" s="869"/>
      <c r="V13" s="870"/>
      <c r="W13" s="870"/>
      <c r="X13" s="871"/>
      <c r="Y13" s="895"/>
      <c r="Z13" s="897"/>
      <c r="AA13" s="875"/>
      <c r="AB13" s="873"/>
      <c r="AC13" s="895"/>
      <c r="AD13" s="897"/>
      <c r="AE13" s="875"/>
      <c r="AF13" s="873"/>
      <c r="AG13" s="895"/>
      <c r="AH13" s="897"/>
      <c r="AI13" s="875"/>
      <c r="AJ13" s="873"/>
      <c r="AK13" s="895"/>
      <c r="AL13" s="897"/>
      <c r="AM13" s="875"/>
      <c r="AN13" s="875"/>
      <c r="AO13" s="895"/>
      <c r="AP13" s="897"/>
      <c r="AQ13" s="875"/>
      <c r="AR13" s="873"/>
      <c r="AS13" s="889"/>
      <c r="AT13" s="887"/>
      <c r="AU13" s="885"/>
      <c r="AV13" s="881"/>
      <c r="AW13" s="881"/>
      <c r="AX13" s="881"/>
      <c r="AY13" s="879"/>
      <c r="AZ13" s="879"/>
      <c r="BA13" s="46"/>
    </row>
    <row r="14" spans="1:53" ht="17.25" customHeight="1" x14ac:dyDescent="0.55000000000000004">
      <c r="A14" s="945" t="s">
        <v>198</v>
      </c>
      <c r="B14" s="946"/>
      <c r="C14" s="946"/>
      <c r="D14" s="947"/>
      <c r="E14" s="908" t="s">
        <v>673</v>
      </c>
      <c r="F14" s="906">
        <v>1</v>
      </c>
      <c r="G14" s="874" t="s">
        <v>135</v>
      </c>
      <c r="H14" s="904">
        <v>2</v>
      </c>
      <c r="I14" s="908" t="s">
        <v>671</v>
      </c>
      <c r="J14" s="896">
        <v>3</v>
      </c>
      <c r="K14" s="874" t="s">
        <v>135</v>
      </c>
      <c r="L14" s="872">
        <v>0</v>
      </c>
      <c r="M14" s="908" t="s">
        <v>671</v>
      </c>
      <c r="N14" s="906">
        <v>4</v>
      </c>
      <c r="O14" s="874" t="s">
        <v>135</v>
      </c>
      <c r="P14" s="904">
        <v>0</v>
      </c>
      <c r="Q14" s="908" t="s">
        <v>671</v>
      </c>
      <c r="R14" s="896">
        <v>9</v>
      </c>
      <c r="S14" s="874" t="s">
        <v>135</v>
      </c>
      <c r="T14" s="872">
        <v>0</v>
      </c>
      <c r="U14" s="908" t="s">
        <v>671</v>
      </c>
      <c r="V14" s="896">
        <v>1</v>
      </c>
      <c r="W14" s="874" t="s">
        <v>135</v>
      </c>
      <c r="X14" s="872">
        <v>0</v>
      </c>
      <c r="Y14" s="866"/>
      <c r="Z14" s="867"/>
      <c r="AA14" s="867"/>
      <c r="AB14" s="868"/>
      <c r="AC14" s="894" t="s">
        <v>671</v>
      </c>
      <c r="AD14" s="896">
        <v>5</v>
      </c>
      <c r="AE14" s="874" t="s">
        <v>193</v>
      </c>
      <c r="AF14" s="872">
        <v>2</v>
      </c>
      <c r="AG14" s="894" t="s">
        <v>673</v>
      </c>
      <c r="AH14" s="896">
        <v>1</v>
      </c>
      <c r="AI14" s="874" t="s">
        <v>135</v>
      </c>
      <c r="AJ14" s="872">
        <v>5</v>
      </c>
      <c r="AK14" s="894" t="s">
        <v>671</v>
      </c>
      <c r="AL14" s="896">
        <v>2</v>
      </c>
      <c r="AM14" s="874" t="s">
        <v>135</v>
      </c>
      <c r="AN14" s="874">
        <v>0</v>
      </c>
      <c r="AO14" s="894" t="s">
        <v>673</v>
      </c>
      <c r="AP14" s="896">
        <v>3</v>
      </c>
      <c r="AQ14" s="874" t="s">
        <v>135</v>
      </c>
      <c r="AR14" s="872">
        <v>5</v>
      </c>
      <c r="AS14" s="888">
        <v>9</v>
      </c>
      <c r="AT14" s="886">
        <v>18</v>
      </c>
      <c r="AU14" s="884">
        <v>0.66666666666666663</v>
      </c>
      <c r="AV14" s="878">
        <v>15</v>
      </c>
      <c r="AW14" s="878">
        <v>29</v>
      </c>
      <c r="AX14" s="878">
        <v>0.68195666666666666</v>
      </c>
      <c r="AY14" s="880">
        <v>3</v>
      </c>
      <c r="AZ14" s="878">
        <v>11</v>
      </c>
      <c r="BA14" s="46"/>
    </row>
    <row r="15" spans="1:53" ht="17.25" customHeight="1" x14ac:dyDescent="0.55000000000000004">
      <c r="A15" s="917" t="s">
        <v>626</v>
      </c>
      <c r="B15" s="918"/>
      <c r="C15" s="918"/>
      <c r="D15" s="919"/>
      <c r="E15" s="909"/>
      <c r="F15" s="907"/>
      <c r="G15" s="875"/>
      <c r="H15" s="905"/>
      <c r="I15" s="909"/>
      <c r="J15" s="897"/>
      <c r="K15" s="875"/>
      <c r="L15" s="873"/>
      <c r="M15" s="909"/>
      <c r="N15" s="907"/>
      <c r="O15" s="875"/>
      <c r="P15" s="905"/>
      <c r="Q15" s="909"/>
      <c r="R15" s="897"/>
      <c r="S15" s="875"/>
      <c r="T15" s="873"/>
      <c r="U15" s="909"/>
      <c r="V15" s="897"/>
      <c r="W15" s="875"/>
      <c r="X15" s="873"/>
      <c r="Y15" s="869"/>
      <c r="Z15" s="870"/>
      <c r="AA15" s="870"/>
      <c r="AB15" s="871"/>
      <c r="AC15" s="895"/>
      <c r="AD15" s="897"/>
      <c r="AE15" s="875"/>
      <c r="AF15" s="873"/>
      <c r="AG15" s="895"/>
      <c r="AH15" s="897"/>
      <c r="AI15" s="875"/>
      <c r="AJ15" s="873"/>
      <c r="AK15" s="895"/>
      <c r="AL15" s="897"/>
      <c r="AM15" s="875"/>
      <c r="AN15" s="875"/>
      <c r="AO15" s="895"/>
      <c r="AP15" s="897"/>
      <c r="AQ15" s="875"/>
      <c r="AR15" s="873"/>
      <c r="AS15" s="889"/>
      <c r="AT15" s="887"/>
      <c r="AU15" s="885"/>
      <c r="AV15" s="881"/>
      <c r="AW15" s="881"/>
      <c r="AX15" s="881"/>
      <c r="AY15" s="879"/>
      <c r="AZ15" s="879"/>
      <c r="BA15" s="46"/>
    </row>
    <row r="16" spans="1:53" ht="17.25" customHeight="1" x14ac:dyDescent="0.55000000000000004">
      <c r="A16" s="945" t="s">
        <v>199</v>
      </c>
      <c r="B16" s="946"/>
      <c r="C16" s="946"/>
      <c r="D16" s="947"/>
      <c r="E16" s="908" t="s">
        <v>673</v>
      </c>
      <c r="F16" s="906">
        <v>1</v>
      </c>
      <c r="G16" s="874" t="s">
        <v>135</v>
      </c>
      <c r="H16" s="904">
        <v>4</v>
      </c>
      <c r="I16" s="908" t="s">
        <v>671</v>
      </c>
      <c r="J16" s="906">
        <v>3</v>
      </c>
      <c r="K16" s="874" t="s">
        <v>135</v>
      </c>
      <c r="L16" s="904">
        <v>0</v>
      </c>
      <c r="M16" s="908" t="s">
        <v>671</v>
      </c>
      <c r="N16" s="906">
        <v>1</v>
      </c>
      <c r="O16" s="874" t="s">
        <v>135</v>
      </c>
      <c r="P16" s="904">
        <v>0</v>
      </c>
      <c r="Q16" s="908" t="s">
        <v>671</v>
      </c>
      <c r="R16" s="906">
        <v>3</v>
      </c>
      <c r="S16" s="874" t="s">
        <v>135</v>
      </c>
      <c r="T16" s="904">
        <v>1</v>
      </c>
      <c r="U16" s="908" t="s">
        <v>672</v>
      </c>
      <c r="V16" s="906">
        <v>1</v>
      </c>
      <c r="W16" s="874" t="s">
        <v>135</v>
      </c>
      <c r="X16" s="904">
        <v>1</v>
      </c>
      <c r="Y16" s="908" t="s">
        <v>673</v>
      </c>
      <c r="Z16" s="906">
        <v>2</v>
      </c>
      <c r="AA16" s="874" t="s">
        <v>135</v>
      </c>
      <c r="AB16" s="904">
        <v>5</v>
      </c>
      <c r="AC16" s="866"/>
      <c r="AD16" s="867"/>
      <c r="AE16" s="867"/>
      <c r="AF16" s="868"/>
      <c r="AG16" s="894" t="s">
        <v>673</v>
      </c>
      <c r="AH16" s="896">
        <v>1</v>
      </c>
      <c r="AI16" s="874" t="s">
        <v>193</v>
      </c>
      <c r="AJ16" s="874">
        <v>6</v>
      </c>
      <c r="AK16" s="894" t="s">
        <v>673</v>
      </c>
      <c r="AL16" s="896">
        <v>0</v>
      </c>
      <c r="AM16" s="874" t="s">
        <v>135</v>
      </c>
      <c r="AN16" s="874">
        <v>1</v>
      </c>
      <c r="AO16" s="894" t="s">
        <v>673</v>
      </c>
      <c r="AP16" s="896">
        <v>0</v>
      </c>
      <c r="AQ16" s="874" t="s">
        <v>135</v>
      </c>
      <c r="AR16" s="892">
        <v>1</v>
      </c>
      <c r="AS16" s="888">
        <v>9</v>
      </c>
      <c r="AT16" s="886">
        <v>10</v>
      </c>
      <c r="AU16" s="884">
        <v>0.37037037037037035</v>
      </c>
      <c r="AV16" s="878">
        <v>-7</v>
      </c>
      <c r="AW16" s="878">
        <v>12</v>
      </c>
      <c r="AX16" s="878">
        <v>0.36349037037037035</v>
      </c>
      <c r="AY16" s="880">
        <v>7</v>
      </c>
      <c r="AZ16" s="878">
        <v>25</v>
      </c>
      <c r="BA16" s="46"/>
    </row>
    <row r="17" spans="1:53" ht="17.25" customHeight="1" x14ac:dyDescent="0.55000000000000004">
      <c r="A17" s="917" t="s">
        <v>649</v>
      </c>
      <c r="B17" s="918"/>
      <c r="C17" s="918"/>
      <c r="D17" s="919"/>
      <c r="E17" s="909"/>
      <c r="F17" s="907"/>
      <c r="G17" s="875"/>
      <c r="H17" s="905"/>
      <c r="I17" s="909"/>
      <c r="J17" s="907"/>
      <c r="K17" s="875"/>
      <c r="L17" s="905"/>
      <c r="M17" s="909"/>
      <c r="N17" s="907"/>
      <c r="O17" s="875"/>
      <c r="P17" s="905"/>
      <c r="Q17" s="909"/>
      <c r="R17" s="907"/>
      <c r="S17" s="875"/>
      <c r="T17" s="905"/>
      <c r="U17" s="909"/>
      <c r="V17" s="907"/>
      <c r="W17" s="875"/>
      <c r="X17" s="905"/>
      <c r="Y17" s="909"/>
      <c r="Z17" s="907"/>
      <c r="AA17" s="875"/>
      <c r="AB17" s="905"/>
      <c r="AC17" s="869"/>
      <c r="AD17" s="870"/>
      <c r="AE17" s="870"/>
      <c r="AF17" s="871"/>
      <c r="AG17" s="895"/>
      <c r="AH17" s="897"/>
      <c r="AI17" s="875"/>
      <c r="AJ17" s="875"/>
      <c r="AK17" s="895"/>
      <c r="AL17" s="897"/>
      <c r="AM17" s="875"/>
      <c r="AN17" s="875"/>
      <c r="AO17" s="895"/>
      <c r="AP17" s="897"/>
      <c r="AQ17" s="875"/>
      <c r="AR17" s="893"/>
      <c r="AS17" s="889"/>
      <c r="AT17" s="887"/>
      <c r="AU17" s="885"/>
      <c r="AV17" s="881"/>
      <c r="AW17" s="881"/>
      <c r="AX17" s="881"/>
      <c r="AY17" s="879"/>
      <c r="AZ17" s="879"/>
      <c r="BA17" s="46"/>
    </row>
    <row r="18" spans="1:53" ht="17.25" customHeight="1" x14ac:dyDescent="0.55000000000000004">
      <c r="A18" s="945" t="s">
        <v>200</v>
      </c>
      <c r="B18" s="946"/>
      <c r="C18" s="946"/>
      <c r="D18" s="947"/>
      <c r="E18" s="908" t="s">
        <v>672</v>
      </c>
      <c r="F18" s="906">
        <v>0</v>
      </c>
      <c r="G18" s="874" t="s">
        <v>135</v>
      </c>
      <c r="H18" s="904">
        <v>0</v>
      </c>
      <c r="I18" s="908" t="s">
        <v>671</v>
      </c>
      <c r="J18" s="906">
        <v>4</v>
      </c>
      <c r="K18" s="874" t="s">
        <v>135</v>
      </c>
      <c r="L18" s="904">
        <v>0</v>
      </c>
      <c r="M18" s="908" t="s">
        <v>671</v>
      </c>
      <c r="N18" s="906">
        <v>1</v>
      </c>
      <c r="O18" s="874" t="s">
        <v>135</v>
      </c>
      <c r="P18" s="904">
        <v>0</v>
      </c>
      <c r="Q18" s="908" t="s">
        <v>671</v>
      </c>
      <c r="R18" s="906">
        <v>4</v>
      </c>
      <c r="S18" s="874" t="s">
        <v>135</v>
      </c>
      <c r="T18" s="904">
        <v>0</v>
      </c>
      <c r="U18" s="908" t="s">
        <v>672</v>
      </c>
      <c r="V18" s="906">
        <v>1</v>
      </c>
      <c r="W18" s="874" t="s">
        <v>135</v>
      </c>
      <c r="X18" s="904">
        <v>1</v>
      </c>
      <c r="Y18" s="908" t="s">
        <v>671</v>
      </c>
      <c r="Z18" s="906">
        <v>5</v>
      </c>
      <c r="AA18" s="874" t="s">
        <v>135</v>
      </c>
      <c r="AB18" s="904">
        <v>1</v>
      </c>
      <c r="AC18" s="908" t="s">
        <v>671</v>
      </c>
      <c r="AD18" s="906">
        <v>6</v>
      </c>
      <c r="AE18" s="874" t="s">
        <v>135</v>
      </c>
      <c r="AF18" s="904">
        <v>1</v>
      </c>
      <c r="AG18" s="866"/>
      <c r="AH18" s="867"/>
      <c r="AI18" s="867"/>
      <c r="AJ18" s="868"/>
      <c r="AK18" s="894" t="s">
        <v>671</v>
      </c>
      <c r="AL18" s="896">
        <v>3</v>
      </c>
      <c r="AM18" s="874" t="s">
        <v>193</v>
      </c>
      <c r="AN18" s="874">
        <v>0</v>
      </c>
      <c r="AO18" s="894" t="s">
        <v>671</v>
      </c>
      <c r="AP18" s="896">
        <v>2</v>
      </c>
      <c r="AQ18" s="874" t="s">
        <v>135</v>
      </c>
      <c r="AR18" s="874">
        <v>0</v>
      </c>
      <c r="AS18" s="888">
        <v>9</v>
      </c>
      <c r="AT18" s="886">
        <v>23</v>
      </c>
      <c r="AU18" s="884">
        <v>0.85185185185185186</v>
      </c>
      <c r="AV18" s="878">
        <v>23</v>
      </c>
      <c r="AW18" s="878">
        <v>26</v>
      </c>
      <c r="AX18" s="878">
        <v>0.87511185185185192</v>
      </c>
      <c r="AY18" s="880">
        <v>1</v>
      </c>
      <c r="AZ18" s="878">
        <v>5</v>
      </c>
      <c r="BA18" s="46"/>
    </row>
    <row r="19" spans="1:53" ht="17.25" customHeight="1" x14ac:dyDescent="0.55000000000000004">
      <c r="A19" s="917" t="s">
        <v>615</v>
      </c>
      <c r="B19" s="918"/>
      <c r="C19" s="918"/>
      <c r="D19" s="919"/>
      <c r="E19" s="909"/>
      <c r="F19" s="907"/>
      <c r="G19" s="875"/>
      <c r="H19" s="905"/>
      <c r="I19" s="909"/>
      <c r="J19" s="907"/>
      <c r="K19" s="875"/>
      <c r="L19" s="905"/>
      <c r="M19" s="909"/>
      <c r="N19" s="907"/>
      <c r="O19" s="875"/>
      <c r="P19" s="905"/>
      <c r="Q19" s="909"/>
      <c r="R19" s="907"/>
      <c r="S19" s="875"/>
      <c r="T19" s="905"/>
      <c r="U19" s="909"/>
      <c r="V19" s="907"/>
      <c r="W19" s="875"/>
      <c r="X19" s="905"/>
      <c r="Y19" s="909"/>
      <c r="Z19" s="907"/>
      <c r="AA19" s="875"/>
      <c r="AB19" s="905"/>
      <c r="AC19" s="909"/>
      <c r="AD19" s="907"/>
      <c r="AE19" s="875"/>
      <c r="AF19" s="905"/>
      <c r="AG19" s="869"/>
      <c r="AH19" s="870"/>
      <c r="AI19" s="870"/>
      <c r="AJ19" s="871"/>
      <c r="AK19" s="895"/>
      <c r="AL19" s="897"/>
      <c r="AM19" s="875"/>
      <c r="AN19" s="875"/>
      <c r="AO19" s="895"/>
      <c r="AP19" s="897"/>
      <c r="AQ19" s="875"/>
      <c r="AR19" s="875"/>
      <c r="AS19" s="889"/>
      <c r="AT19" s="887"/>
      <c r="AU19" s="885"/>
      <c r="AV19" s="881"/>
      <c r="AW19" s="881"/>
      <c r="AX19" s="881"/>
      <c r="AY19" s="879"/>
      <c r="AZ19" s="879"/>
      <c r="BA19" s="46"/>
    </row>
    <row r="20" spans="1:53" ht="17.25" customHeight="1" x14ac:dyDescent="0.55000000000000004">
      <c r="A20" s="945" t="s">
        <v>201</v>
      </c>
      <c r="B20" s="946"/>
      <c r="C20" s="946"/>
      <c r="D20" s="947"/>
      <c r="E20" s="908" t="s">
        <v>671</v>
      </c>
      <c r="F20" s="906">
        <v>5</v>
      </c>
      <c r="G20" s="874" t="s">
        <v>135</v>
      </c>
      <c r="H20" s="904">
        <v>2</v>
      </c>
      <c r="I20" s="908" t="s">
        <v>671</v>
      </c>
      <c r="J20" s="906">
        <v>5</v>
      </c>
      <c r="K20" s="874" t="s">
        <v>135</v>
      </c>
      <c r="L20" s="904">
        <v>0</v>
      </c>
      <c r="M20" s="908" t="s">
        <v>671</v>
      </c>
      <c r="N20" s="906">
        <v>5</v>
      </c>
      <c r="O20" s="874" t="s">
        <v>135</v>
      </c>
      <c r="P20" s="904">
        <v>0</v>
      </c>
      <c r="Q20" s="908" t="s">
        <v>671</v>
      </c>
      <c r="R20" s="906">
        <v>8</v>
      </c>
      <c r="S20" s="874" t="s">
        <v>135</v>
      </c>
      <c r="T20" s="904">
        <v>0</v>
      </c>
      <c r="U20" s="908" t="s">
        <v>672</v>
      </c>
      <c r="V20" s="906">
        <v>1</v>
      </c>
      <c r="W20" s="874" t="s">
        <v>135</v>
      </c>
      <c r="X20" s="904">
        <v>1</v>
      </c>
      <c r="Y20" s="908" t="s">
        <v>673</v>
      </c>
      <c r="Z20" s="906">
        <v>0</v>
      </c>
      <c r="AA20" s="874" t="s">
        <v>135</v>
      </c>
      <c r="AB20" s="904">
        <v>2</v>
      </c>
      <c r="AC20" s="908" t="s">
        <v>671</v>
      </c>
      <c r="AD20" s="906">
        <v>1</v>
      </c>
      <c r="AE20" s="874" t="s">
        <v>135</v>
      </c>
      <c r="AF20" s="904">
        <v>0</v>
      </c>
      <c r="AG20" s="908" t="s">
        <v>673</v>
      </c>
      <c r="AH20" s="906">
        <v>0</v>
      </c>
      <c r="AI20" s="874" t="s">
        <v>135</v>
      </c>
      <c r="AJ20" s="904">
        <v>3</v>
      </c>
      <c r="AK20" s="866"/>
      <c r="AL20" s="867"/>
      <c r="AM20" s="867"/>
      <c r="AN20" s="867"/>
      <c r="AO20" s="894" t="s">
        <v>673</v>
      </c>
      <c r="AP20" s="896">
        <v>1</v>
      </c>
      <c r="AQ20" s="874" t="s">
        <v>193</v>
      </c>
      <c r="AR20" s="874">
        <v>2</v>
      </c>
      <c r="AS20" s="888">
        <v>9</v>
      </c>
      <c r="AT20" s="886">
        <v>16</v>
      </c>
      <c r="AU20" s="884">
        <v>0.59259259259259256</v>
      </c>
      <c r="AV20" s="878">
        <v>16</v>
      </c>
      <c r="AW20" s="878">
        <v>26</v>
      </c>
      <c r="AX20" s="878">
        <v>0.60885259259259261</v>
      </c>
      <c r="AY20" s="880">
        <v>6</v>
      </c>
      <c r="AZ20" s="878">
        <v>17</v>
      </c>
      <c r="BA20" s="46"/>
    </row>
    <row r="21" spans="1:53" ht="17.25" customHeight="1" x14ac:dyDescent="0.55000000000000004">
      <c r="A21" s="917" t="s">
        <v>637</v>
      </c>
      <c r="B21" s="918"/>
      <c r="C21" s="918"/>
      <c r="D21" s="919"/>
      <c r="E21" s="909"/>
      <c r="F21" s="907"/>
      <c r="G21" s="875"/>
      <c r="H21" s="905"/>
      <c r="I21" s="909"/>
      <c r="J21" s="907"/>
      <c r="K21" s="875"/>
      <c r="L21" s="905"/>
      <c r="M21" s="909"/>
      <c r="N21" s="907"/>
      <c r="O21" s="875"/>
      <c r="P21" s="905"/>
      <c r="Q21" s="909"/>
      <c r="R21" s="907"/>
      <c r="S21" s="875"/>
      <c r="T21" s="905"/>
      <c r="U21" s="909"/>
      <c r="V21" s="907"/>
      <c r="W21" s="875"/>
      <c r="X21" s="905"/>
      <c r="Y21" s="909"/>
      <c r="Z21" s="907"/>
      <c r="AA21" s="875"/>
      <c r="AB21" s="905"/>
      <c r="AC21" s="909"/>
      <c r="AD21" s="907"/>
      <c r="AE21" s="875"/>
      <c r="AF21" s="905"/>
      <c r="AG21" s="909"/>
      <c r="AH21" s="907"/>
      <c r="AI21" s="875"/>
      <c r="AJ21" s="905"/>
      <c r="AK21" s="869"/>
      <c r="AL21" s="870"/>
      <c r="AM21" s="870"/>
      <c r="AN21" s="870"/>
      <c r="AO21" s="895"/>
      <c r="AP21" s="897"/>
      <c r="AQ21" s="875"/>
      <c r="AR21" s="875"/>
      <c r="AS21" s="889"/>
      <c r="AT21" s="887"/>
      <c r="AU21" s="885"/>
      <c r="AV21" s="881"/>
      <c r="AW21" s="881"/>
      <c r="AX21" s="881"/>
      <c r="AY21" s="879"/>
      <c r="AZ21" s="879"/>
      <c r="BA21" s="46"/>
    </row>
    <row r="22" spans="1:53" ht="17.25" customHeight="1" x14ac:dyDescent="0.55000000000000004">
      <c r="A22" s="945" t="s">
        <v>126</v>
      </c>
      <c r="B22" s="946"/>
      <c r="C22" s="946"/>
      <c r="D22" s="947"/>
      <c r="E22" s="902" t="s">
        <v>673</v>
      </c>
      <c r="F22" s="900">
        <v>1</v>
      </c>
      <c r="G22" s="912" t="s">
        <v>135</v>
      </c>
      <c r="H22" s="876">
        <v>2</v>
      </c>
      <c r="I22" s="902" t="s">
        <v>671</v>
      </c>
      <c r="J22" s="900">
        <v>7</v>
      </c>
      <c r="K22" s="898" t="s">
        <v>135</v>
      </c>
      <c r="L22" s="876">
        <v>0</v>
      </c>
      <c r="M22" s="902" t="s">
        <v>671</v>
      </c>
      <c r="N22" s="900">
        <v>7</v>
      </c>
      <c r="O22" s="898" t="s">
        <v>135</v>
      </c>
      <c r="P22" s="876">
        <v>0</v>
      </c>
      <c r="Q22" s="902" t="s">
        <v>671</v>
      </c>
      <c r="R22" s="900">
        <v>2</v>
      </c>
      <c r="S22" s="898" t="s">
        <v>135</v>
      </c>
      <c r="T22" s="876">
        <v>0</v>
      </c>
      <c r="U22" s="902" t="s">
        <v>673</v>
      </c>
      <c r="V22" s="900">
        <v>0</v>
      </c>
      <c r="W22" s="898" t="s">
        <v>135</v>
      </c>
      <c r="X22" s="876">
        <v>10</v>
      </c>
      <c r="Y22" s="902" t="s">
        <v>671</v>
      </c>
      <c r="Z22" s="900">
        <v>5</v>
      </c>
      <c r="AA22" s="898" t="s">
        <v>135</v>
      </c>
      <c r="AB22" s="876">
        <v>3</v>
      </c>
      <c r="AC22" s="902" t="s">
        <v>671</v>
      </c>
      <c r="AD22" s="900">
        <v>1</v>
      </c>
      <c r="AE22" s="898" t="s">
        <v>135</v>
      </c>
      <c r="AF22" s="876">
        <v>0</v>
      </c>
      <c r="AG22" s="902" t="s">
        <v>673</v>
      </c>
      <c r="AH22" s="900">
        <v>0</v>
      </c>
      <c r="AI22" s="898" t="s">
        <v>135</v>
      </c>
      <c r="AJ22" s="876">
        <v>2</v>
      </c>
      <c r="AK22" s="902" t="s">
        <v>671</v>
      </c>
      <c r="AL22" s="900">
        <v>2</v>
      </c>
      <c r="AM22" s="898" t="s">
        <v>135</v>
      </c>
      <c r="AN22" s="876">
        <v>1</v>
      </c>
      <c r="AO22" s="185"/>
      <c r="AP22" s="186"/>
      <c r="AQ22" s="186"/>
      <c r="AR22" s="186"/>
      <c r="AS22" s="888">
        <v>9</v>
      </c>
      <c r="AT22" s="886">
        <v>18</v>
      </c>
      <c r="AU22" s="884">
        <v>0.66666666666666663</v>
      </c>
      <c r="AV22" s="878">
        <v>7</v>
      </c>
      <c r="AW22" s="878">
        <v>25</v>
      </c>
      <c r="AX22" s="878">
        <v>0.67391666666666661</v>
      </c>
      <c r="AY22" s="880">
        <v>4</v>
      </c>
      <c r="AZ22" s="878">
        <v>12</v>
      </c>
      <c r="BA22" s="46"/>
    </row>
    <row r="23" spans="1:53" ht="17.25" customHeight="1" x14ac:dyDescent="0.55000000000000004">
      <c r="A23" s="917" t="s">
        <v>628</v>
      </c>
      <c r="B23" s="918"/>
      <c r="C23" s="918"/>
      <c r="D23" s="919"/>
      <c r="E23" s="903"/>
      <c r="F23" s="901"/>
      <c r="G23" s="913"/>
      <c r="H23" s="877"/>
      <c r="I23" s="903"/>
      <c r="J23" s="901"/>
      <c r="K23" s="899"/>
      <c r="L23" s="877"/>
      <c r="M23" s="903"/>
      <c r="N23" s="901"/>
      <c r="O23" s="899"/>
      <c r="P23" s="877"/>
      <c r="Q23" s="903"/>
      <c r="R23" s="901"/>
      <c r="S23" s="899"/>
      <c r="T23" s="877"/>
      <c r="U23" s="903"/>
      <c r="V23" s="901"/>
      <c r="W23" s="899"/>
      <c r="X23" s="877"/>
      <c r="Y23" s="903"/>
      <c r="Z23" s="901"/>
      <c r="AA23" s="899"/>
      <c r="AB23" s="877"/>
      <c r="AC23" s="903"/>
      <c r="AD23" s="901"/>
      <c r="AE23" s="899"/>
      <c r="AF23" s="877"/>
      <c r="AG23" s="903"/>
      <c r="AH23" s="901"/>
      <c r="AI23" s="899"/>
      <c r="AJ23" s="877"/>
      <c r="AK23" s="903"/>
      <c r="AL23" s="901"/>
      <c r="AM23" s="899"/>
      <c r="AN23" s="877"/>
      <c r="AO23" s="187"/>
      <c r="AP23" s="187"/>
      <c r="AQ23" s="187"/>
      <c r="AR23" s="187"/>
      <c r="AS23" s="889"/>
      <c r="AT23" s="887"/>
      <c r="AU23" s="885"/>
      <c r="AV23" s="881"/>
      <c r="AW23" s="881"/>
      <c r="AX23" s="881"/>
      <c r="AY23" s="879"/>
      <c r="AZ23" s="879"/>
      <c r="BA23" s="46"/>
    </row>
    <row r="24" spans="1:53" ht="21" customHeight="1" x14ac:dyDescent="0.55000000000000004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3"/>
      <c r="AV24" s="43"/>
      <c r="AW24" s="43"/>
      <c r="AX24" s="43"/>
      <c r="AY24" s="43"/>
      <c r="AZ24" s="47"/>
    </row>
    <row r="25" spans="1:53" ht="45" x14ac:dyDescent="0.55000000000000004">
      <c r="A25" s="923" t="s">
        <v>202</v>
      </c>
      <c r="B25" s="923"/>
      <c r="C25" s="923"/>
      <c r="D25" s="923"/>
      <c r="E25" s="940" t="s">
        <v>617</v>
      </c>
      <c r="F25" s="940"/>
      <c r="G25" s="940"/>
      <c r="H25" s="940"/>
      <c r="I25" s="941" t="s">
        <v>667</v>
      </c>
      <c r="J25" s="941"/>
      <c r="K25" s="941"/>
      <c r="L25" s="941"/>
      <c r="M25" s="927" t="s">
        <v>661</v>
      </c>
      <c r="N25" s="927"/>
      <c r="O25" s="927"/>
      <c r="P25" s="927"/>
      <c r="Q25" s="941" t="s">
        <v>651</v>
      </c>
      <c r="R25" s="941"/>
      <c r="S25" s="941"/>
      <c r="T25" s="941"/>
      <c r="U25" s="924" t="s">
        <v>638</v>
      </c>
      <c r="V25" s="924"/>
      <c r="W25" s="924"/>
      <c r="X25" s="924"/>
      <c r="Y25" s="927" t="s">
        <v>611</v>
      </c>
      <c r="Z25" s="927"/>
      <c r="AA25" s="927"/>
      <c r="AB25" s="927"/>
      <c r="AC25" s="925" t="s">
        <v>624</v>
      </c>
      <c r="AD25" s="925"/>
      <c r="AE25" s="925"/>
      <c r="AF25" s="925"/>
      <c r="AG25" s="925" t="s">
        <v>642</v>
      </c>
      <c r="AH25" s="925"/>
      <c r="AI25" s="925"/>
      <c r="AJ25" s="925"/>
      <c r="AK25" s="925" t="s">
        <v>630</v>
      </c>
      <c r="AL25" s="925"/>
      <c r="AM25" s="925"/>
      <c r="AN25" s="925"/>
      <c r="AO25" s="925" t="s">
        <v>662</v>
      </c>
      <c r="AP25" s="925"/>
      <c r="AQ25" s="925"/>
      <c r="AR25" s="925"/>
      <c r="AS25" s="236" t="s">
        <v>185</v>
      </c>
      <c r="AT25" s="232" t="s">
        <v>184</v>
      </c>
      <c r="AU25" s="233" t="s">
        <v>189</v>
      </c>
      <c r="AV25" s="233" t="s">
        <v>186</v>
      </c>
      <c r="AW25" s="233" t="s">
        <v>133</v>
      </c>
      <c r="AX25" s="233"/>
      <c r="AY25" s="234" t="s">
        <v>190</v>
      </c>
      <c r="AZ25" s="235" t="s">
        <v>191</v>
      </c>
      <c r="BA25" s="45"/>
    </row>
    <row r="26" spans="1:53" ht="17.25" customHeight="1" x14ac:dyDescent="0.55000000000000004">
      <c r="A26" s="914" t="s">
        <v>203</v>
      </c>
      <c r="B26" s="915"/>
      <c r="C26" s="915"/>
      <c r="D26" s="915"/>
      <c r="E26" s="866"/>
      <c r="F26" s="867"/>
      <c r="G26" s="867"/>
      <c r="H26" s="868"/>
      <c r="I26" s="894" t="s">
        <v>671</v>
      </c>
      <c r="J26" s="896">
        <v>11</v>
      </c>
      <c r="K26" s="874" t="s">
        <v>193</v>
      </c>
      <c r="L26" s="872">
        <v>0</v>
      </c>
      <c r="M26" s="894" t="s">
        <v>671</v>
      </c>
      <c r="N26" s="896">
        <v>5</v>
      </c>
      <c r="O26" s="874" t="s">
        <v>193</v>
      </c>
      <c r="P26" s="872">
        <v>0</v>
      </c>
      <c r="Q26" s="894" t="s">
        <v>671</v>
      </c>
      <c r="R26" s="910">
        <v>2</v>
      </c>
      <c r="S26" s="874" t="s">
        <v>135</v>
      </c>
      <c r="T26" s="872">
        <v>0</v>
      </c>
      <c r="U26" s="894" t="s">
        <v>671</v>
      </c>
      <c r="V26" s="896">
        <v>2</v>
      </c>
      <c r="W26" s="874" t="s">
        <v>135</v>
      </c>
      <c r="X26" s="872">
        <v>1</v>
      </c>
      <c r="Y26" s="894" t="s">
        <v>671</v>
      </c>
      <c r="Z26" s="896">
        <v>2</v>
      </c>
      <c r="AA26" s="874" t="s">
        <v>135</v>
      </c>
      <c r="AB26" s="872">
        <v>0</v>
      </c>
      <c r="AC26" s="894" t="s">
        <v>672</v>
      </c>
      <c r="AD26" s="896">
        <v>0</v>
      </c>
      <c r="AE26" s="874" t="s">
        <v>135</v>
      </c>
      <c r="AF26" s="872">
        <v>0</v>
      </c>
      <c r="AG26" s="894" t="s">
        <v>672</v>
      </c>
      <c r="AH26" s="896">
        <v>0</v>
      </c>
      <c r="AI26" s="874" t="s">
        <v>135</v>
      </c>
      <c r="AJ26" s="872">
        <v>0</v>
      </c>
      <c r="AK26" s="894" t="s">
        <v>671</v>
      </c>
      <c r="AL26" s="896">
        <v>4</v>
      </c>
      <c r="AM26" s="874" t="s">
        <v>135</v>
      </c>
      <c r="AN26" s="872">
        <v>0</v>
      </c>
      <c r="AO26" s="894" t="s">
        <v>671</v>
      </c>
      <c r="AP26" s="896">
        <v>5</v>
      </c>
      <c r="AQ26" s="874" t="s">
        <v>193</v>
      </c>
      <c r="AR26" s="892">
        <v>0</v>
      </c>
      <c r="AS26" s="888">
        <v>9</v>
      </c>
      <c r="AT26" s="886">
        <v>23</v>
      </c>
      <c r="AU26" s="884">
        <v>0.85185185185185186</v>
      </c>
      <c r="AV26" s="878">
        <v>30</v>
      </c>
      <c r="AW26" s="878">
        <v>31</v>
      </c>
      <c r="AX26" s="878">
        <v>0.88216185185185192</v>
      </c>
      <c r="AY26" s="880">
        <v>2</v>
      </c>
      <c r="AZ26" s="878">
        <v>4</v>
      </c>
      <c r="BA26" s="46"/>
    </row>
    <row r="27" spans="1:53" ht="17.25" customHeight="1" x14ac:dyDescent="0.55000000000000004">
      <c r="A27" s="942" t="s">
        <v>617</v>
      </c>
      <c r="B27" s="943"/>
      <c r="C27" s="943"/>
      <c r="D27" s="944"/>
      <c r="E27" s="869"/>
      <c r="F27" s="870"/>
      <c r="G27" s="870"/>
      <c r="H27" s="871"/>
      <c r="I27" s="895"/>
      <c r="J27" s="897"/>
      <c r="K27" s="875"/>
      <c r="L27" s="873"/>
      <c r="M27" s="895"/>
      <c r="N27" s="897"/>
      <c r="O27" s="875"/>
      <c r="P27" s="873"/>
      <c r="Q27" s="895"/>
      <c r="R27" s="911"/>
      <c r="S27" s="875"/>
      <c r="T27" s="873"/>
      <c r="U27" s="895"/>
      <c r="V27" s="897"/>
      <c r="W27" s="875"/>
      <c r="X27" s="873"/>
      <c r="Y27" s="895"/>
      <c r="Z27" s="897"/>
      <c r="AA27" s="875"/>
      <c r="AB27" s="873"/>
      <c r="AC27" s="895"/>
      <c r="AD27" s="897"/>
      <c r="AE27" s="875"/>
      <c r="AF27" s="873"/>
      <c r="AG27" s="895"/>
      <c r="AH27" s="897"/>
      <c r="AI27" s="875"/>
      <c r="AJ27" s="873"/>
      <c r="AK27" s="895"/>
      <c r="AL27" s="897"/>
      <c r="AM27" s="875"/>
      <c r="AN27" s="873"/>
      <c r="AO27" s="895"/>
      <c r="AP27" s="897"/>
      <c r="AQ27" s="875"/>
      <c r="AR27" s="893"/>
      <c r="AS27" s="889"/>
      <c r="AT27" s="887"/>
      <c r="AU27" s="885"/>
      <c r="AV27" s="881"/>
      <c r="AW27" s="881"/>
      <c r="AX27" s="881"/>
      <c r="AY27" s="879"/>
      <c r="AZ27" s="879"/>
      <c r="BA27" s="46"/>
    </row>
    <row r="28" spans="1:53" ht="17.25" customHeight="1" x14ac:dyDescent="0.55000000000000004">
      <c r="A28" s="914" t="s">
        <v>204</v>
      </c>
      <c r="B28" s="915"/>
      <c r="C28" s="915"/>
      <c r="D28" s="916"/>
      <c r="E28" s="908" t="s">
        <v>673</v>
      </c>
      <c r="F28" s="906">
        <v>0</v>
      </c>
      <c r="G28" s="874" t="s">
        <v>135</v>
      </c>
      <c r="H28" s="904">
        <v>11</v>
      </c>
      <c r="I28" s="866"/>
      <c r="J28" s="867"/>
      <c r="K28" s="867"/>
      <c r="L28" s="868"/>
      <c r="M28" s="894" t="s">
        <v>673</v>
      </c>
      <c r="N28" s="896">
        <v>0</v>
      </c>
      <c r="O28" s="874" t="s">
        <v>193</v>
      </c>
      <c r="P28" s="872">
        <v>1</v>
      </c>
      <c r="Q28" s="894" t="s">
        <v>673</v>
      </c>
      <c r="R28" s="896">
        <v>0</v>
      </c>
      <c r="S28" s="874" t="s">
        <v>135</v>
      </c>
      <c r="T28" s="872">
        <v>2</v>
      </c>
      <c r="U28" s="894" t="s">
        <v>673</v>
      </c>
      <c r="V28" s="896">
        <v>0</v>
      </c>
      <c r="W28" s="874" t="s">
        <v>135</v>
      </c>
      <c r="X28" s="872">
        <v>5</v>
      </c>
      <c r="Y28" s="894" t="s">
        <v>673</v>
      </c>
      <c r="Z28" s="896">
        <v>0</v>
      </c>
      <c r="AA28" s="874" t="s">
        <v>135</v>
      </c>
      <c r="AB28" s="872">
        <v>4</v>
      </c>
      <c r="AC28" s="894" t="s">
        <v>673</v>
      </c>
      <c r="AD28" s="896">
        <v>0</v>
      </c>
      <c r="AE28" s="874" t="s">
        <v>135</v>
      </c>
      <c r="AF28" s="872">
        <v>5</v>
      </c>
      <c r="AG28" s="894" t="s">
        <v>673</v>
      </c>
      <c r="AH28" s="896">
        <v>0</v>
      </c>
      <c r="AI28" s="874" t="s">
        <v>135</v>
      </c>
      <c r="AJ28" s="872">
        <v>6</v>
      </c>
      <c r="AK28" s="894" t="s">
        <v>673</v>
      </c>
      <c r="AL28" s="896">
        <v>0</v>
      </c>
      <c r="AM28" s="874" t="s">
        <v>135</v>
      </c>
      <c r="AN28" s="872">
        <v>3</v>
      </c>
      <c r="AO28" s="894" t="s">
        <v>671</v>
      </c>
      <c r="AP28" s="896">
        <v>1</v>
      </c>
      <c r="AQ28" s="874" t="s">
        <v>193</v>
      </c>
      <c r="AR28" s="892">
        <v>0</v>
      </c>
      <c r="AS28" s="888">
        <v>9</v>
      </c>
      <c r="AT28" s="890">
        <v>3</v>
      </c>
      <c r="AU28" s="882">
        <v>0.1111111111111111</v>
      </c>
      <c r="AV28" s="878">
        <v>-36</v>
      </c>
      <c r="AW28" s="878">
        <v>1</v>
      </c>
      <c r="AX28" s="878">
        <v>7.5121111111111097E-2</v>
      </c>
      <c r="AY28" s="880">
        <v>10</v>
      </c>
      <c r="AZ28" s="878">
        <v>37</v>
      </c>
      <c r="BA28" s="46"/>
    </row>
    <row r="29" spans="1:53" ht="17.25" customHeight="1" x14ac:dyDescent="0.55000000000000004">
      <c r="A29" s="917" t="s">
        <v>667</v>
      </c>
      <c r="B29" s="918"/>
      <c r="C29" s="918"/>
      <c r="D29" s="919"/>
      <c r="E29" s="909"/>
      <c r="F29" s="907"/>
      <c r="G29" s="875"/>
      <c r="H29" s="905"/>
      <c r="I29" s="869"/>
      <c r="J29" s="870"/>
      <c r="K29" s="870"/>
      <c r="L29" s="871"/>
      <c r="M29" s="895"/>
      <c r="N29" s="897"/>
      <c r="O29" s="875"/>
      <c r="P29" s="873"/>
      <c r="Q29" s="895"/>
      <c r="R29" s="897"/>
      <c r="S29" s="875"/>
      <c r="T29" s="873"/>
      <c r="U29" s="895"/>
      <c r="V29" s="897"/>
      <c r="W29" s="875"/>
      <c r="X29" s="873"/>
      <c r="Y29" s="895"/>
      <c r="Z29" s="897"/>
      <c r="AA29" s="875"/>
      <c r="AB29" s="873"/>
      <c r="AC29" s="895"/>
      <c r="AD29" s="897"/>
      <c r="AE29" s="875"/>
      <c r="AF29" s="873"/>
      <c r="AG29" s="895"/>
      <c r="AH29" s="897"/>
      <c r="AI29" s="875"/>
      <c r="AJ29" s="873"/>
      <c r="AK29" s="895"/>
      <c r="AL29" s="897"/>
      <c r="AM29" s="875"/>
      <c r="AN29" s="873"/>
      <c r="AO29" s="895"/>
      <c r="AP29" s="897"/>
      <c r="AQ29" s="875"/>
      <c r="AR29" s="893"/>
      <c r="AS29" s="889"/>
      <c r="AT29" s="891"/>
      <c r="AU29" s="883"/>
      <c r="AV29" s="881"/>
      <c r="AW29" s="881"/>
      <c r="AX29" s="881"/>
      <c r="AY29" s="879"/>
      <c r="AZ29" s="879"/>
      <c r="BA29" s="46"/>
    </row>
    <row r="30" spans="1:53" ht="17.25" customHeight="1" x14ac:dyDescent="0.55000000000000004">
      <c r="A30" s="914" t="s">
        <v>205</v>
      </c>
      <c r="B30" s="915"/>
      <c r="C30" s="915"/>
      <c r="D30" s="916"/>
      <c r="E30" s="908" t="s">
        <v>673</v>
      </c>
      <c r="F30" s="906">
        <v>0</v>
      </c>
      <c r="G30" s="874" t="s">
        <v>135</v>
      </c>
      <c r="H30" s="904">
        <v>5</v>
      </c>
      <c r="I30" s="908" t="s">
        <v>671</v>
      </c>
      <c r="J30" s="906">
        <v>1</v>
      </c>
      <c r="K30" s="874" t="s">
        <v>135</v>
      </c>
      <c r="L30" s="904">
        <v>0</v>
      </c>
      <c r="M30" s="866"/>
      <c r="N30" s="867"/>
      <c r="O30" s="867"/>
      <c r="P30" s="868"/>
      <c r="Q30" s="894" t="s">
        <v>673</v>
      </c>
      <c r="R30" s="896">
        <v>0</v>
      </c>
      <c r="S30" s="874" t="s">
        <v>193</v>
      </c>
      <c r="T30" s="872">
        <v>1</v>
      </c>
      <c r="U30" s="894" t="s">
        <v>673</v>
      </c>
      <c r="V30" s="896">
        <v>0</v>
      </c>
      <c r="W30" s="874" t="s">
        <v>135</v>
      </c>
      <c r="X30" s="872">
        <v>1</v>
      </c>
      <c r="Y30" s="894" t="s">
        <v>673</v>
      </c>
      <c r="Z30" s="896">
        <v>0</v>
      </c>
      <c r="AA30" s="874" t="s">
        <v>135</v>
      </c>
      <c r="AB30" s="872">
        <v>3</v>
      </c>
      <c r="AC30" s="894" t="s">
        <v>673</v>
      </c>
      <c r="AD30" s="896">
        <v>0</v>
      </c>
      <c r="AE30" s="874" t="s">
        <v>135</v>
      </c>
      <c r="AF30" s="872">
        <v>2</v>
      </c>
      <c r="AG30" s="894" t="s">
        <v>673</v>
      </c>
      <c r="AH30" s="896">
        <v>0</v>
      </c>
      <c r="AI30" s="874" t="s">
        <v>135</v>
      </c>
      <c r="AJ30" s="872">
        <v>4</v>
      </c>
      <c r="AK30" s="894" t="s">
        <v>672</v>
      </c>
      <c r="AL30" s="896">
        <v>1</v>
      </c>
      <c r="AM30" s="874" t="s">
        <v>135</v>
      </c>
      <c r="AN30" s="872">
        <v>1</v>
      </c>
      <c r="AO30" s="894" t="s">
        <v>673</v>
      </c>
      <c r="AP30" s="896">
        <v>1</v>
      </c>
      <c r="AQ30" s="874" t="s">
        <v>193</v>
      </c>
      <c r="AR30" s="892">
        <v>2</v>
      </c>
      <c r="AS30" s="888">
        <v>9</v>
      </c>
      <c r="AT30" s="886">
        <v>4</v>
      </c>
      <c r="AU30" s="884">
        <v>0.14814814814814814</v>
      </c>
      <c r="AV30" s="878">
        <v>-16</v>
      </c>
      <c r="AW30" s="878">
        <v>3</v>
      </c>
      <c r="AX30" s="878">
        <v>0.13217814814814813</v>
      </c>
      <c r="AY30" s="880">
        <v>8</v>
      </c>
      <c r="AZ30" s="878">
        <v>30</v>
      </c>
      <c r="BA30" s="46"/>
    </row>
    <row r="31" spans="1:53" ht="17.25" customHeight="1" x14ac:dyDescent="0.55000000000000004">
      <c r="A31" s="920" t="s">
        <v>661</v>
      </c>
      <c r="B31" s="921"/>
      <c r="C31" s="921"/>
      <c r="D31" s="922"/>
      <c r="E31" s="909"/>
      <c r="F31" s="907"/>
      <c r="G31" s="875"/>
      <c r="H31" s="905"/>
      <c r="I31" s="909"/>
      <c r="J31" s="907"/>
      <c r="K31" s="875"/>
      <c r="L31" s="905"/>
      <c r="M31" s="869"/>
      <c r="N31" s="870"/>
      <c r="O31" s="870"/>
      <c r="P31" s="871"/>
      <c r="Q31" s="895"/>
      <c r="R31" s="897"/>
      <c r="S31" s="875"/>
      <c r="T31" s="873"/>
      <c r="U31" s="895"/>
      <c r="V31" s="897"/>
      <c r="W31" s="875"/>
      <c r="X31" s="873"/>
      <c r="Y31" s="895"/>
      <c r="Z31" s="897"/>
      <c r="AA31" s="875"/>
      <c r="AB31" s="873"/>
      <c r="AC31" s="895"/>
      <c r="AD31" s="897"/>
      <c r="AE31" s="875"/>
      <c r="AF31" s="873"/>
      <c r="AG31" s="895"/>
      <c r="AH31" s="897"/>
      <c r="AI31" s="875"/>
      <c r="AJ31" s="873"/>
      <c r="AK31" s="895"/>
      <c r="AL31" s="897"/>
      <c r="AM31" s="875"/>
      <c r="AN31" s="873"/>
      <c r="AO31" s="895"/>
      <c r="AP31" s="897"/>
      <c r="AQ31" s="875"/>
      <c r="AR31" s="893"/>
      <c r="AS31" s="889"/>
      <c r="AT31" s="887"/>
      <c r="AU31" s="885"/>
      <c r="AV31" s="881"/>
      <c r="AW31" s="881"/>
      <c r="AX31" s="881"/>
      <c r="AY31" s="879"/>
      <c r="AZ31" s="879"/>
      <c r="BA31" s="46"/>
    </row>
    <row r="32" spans="1:53" ht="17.25" customHeight="1" x14ac:dyDescent="0.55000000000000004">
      <c r="A32" s="914" t="s">
        <v>206</v>
      </c>
      <c r="B32" s="915"/>
      <c r="C32" s="915"/>
      <c r="D32" s="916"/>
      <c r="E32" s="908" t="s">
        <v>673</v>
      </c>
      <c r="F32" s="906">
        <v>0</v>
      </c>
      <c r="G32" s="874" t="s">
        <v>135</v>
      </c>
      <c r="H32" s="904">
        <v>2</v>
      </c>
      <c r="I32" s="908" t="s">
        <v>671</v>
      </c>
      <c r="J32" s="896">
        <v>2</v>
      </c>
      <c r="K32" s="874" t="s">
        <v>135</v>
      </c>
      <c r="L32" s="872">
        <v>0</v>
      </c>
      <c r="M32" s="908" t="s">
        <v>671</v>
      </c>
      <c r="N32" s="906">
        <v>1</v>
      </c>
      <c r="O32" s="874" t="s">
        <v>135</v>
      </c>
      <c r="P32" s="904">
        <v>0</v>
      </c>
      <c r="Q32" s="866"/>
      <c r="R32" s="867"/>
      <c r="S32" s="867"/>
      <c r="T32" s="868"/>
      <c r="U32" s="894" t="s">
        <v>673</v>
      </c>
      <c r="V32" s="896">
        <v>0</v>
      </c>
      <c r="W32" s="874" t="s">
        <v>193</v>
      </c>
      <c r="X32" s="872">
        <v>4</v>
      </c>
      <c r="Y32" s="894" t="s">
        <v>673</v>
      </c>
      <c r="Z32" s="896">
        <v>0</v>
      </c>
      <c r="AA32" s="874" t="s">
        <v>135</v>
      </c>
      <c r="AB32" s="872">
        <v>4</v>
      </c>
      <c r="AC32" s="894" t="s">
        <v>673</v>
      </c>
      <c r="AD32" s="896">
        <v>0</v>
      </c>
      <c r="AE32" s="874" t="s">
        <v>135</v>
      </c>
      <c r="AF32" s="872">
        <v>4</v>
      </c>
      <c r="AG32" s="894" t="s">
        <v>673</v>
      </c>
      <c r="AH32" s="896">
        <v>0</v>
      </c>
      <c r="AI32" s="874" t="s">
        <v>135</v>
      </c>
      <c r="AJ32" s="872">
        <v>3</v>
      </c>
      <c r="AK32" s="894" t="s">
        <v>673</v>
      </c>
      <c r="AL32" s="896">
        <v>1</v>
      </c>
      <c r="AM32" s="874" t="s">
        <v>135</v>
      </c>
      <c r="AN32" s="872">
        <v>2</v>
      </c>
      <c r="AO32" s="894" t="s">
        <v>672</v>
      </c>
      <c r="AP32" s="896">
        <v>0</v>
      </c>
      <c r="AQ32" s="874" t="s">
        <v>135</v>
      </c>
      <c r="AR32" s="892">
        <v>0</v>
      </c>
      <c r="AS32" s="888">
        <v>9</v>
      </c>
      <c r="AT32" s="886">
        <v>7</v>
      </c>
      <c r="AU32" s="882">
        <v>0.25925925925925924</v>
      </c>
      <c r="AV32" s="878">
        <v>-15</v>
      </c>
      <c r="AW32" s="878">
        <v>4</v>
      </c>
      <c r="AX32" s="878">
        <v>0.24429925925925924</v>
      </c>
      <c r="AY32" s="880">
        <v>7</v>
      </c>
      <c r="AZ32" s="878">
        <v>26</v>
      </c>
      <c r="BA32" s="46"/>
    </row>
    <row r="33" spans="1:53" ht="17.25" customHeight="1" x14ac:dyDescent="0.55000000000000004">
      <c r="A33" s="917" t="s">
        <v>651</v>
      </c>
      <c r="B33" s="918"/>
      <c r="C33" s="918"/>
      <c r="D33" s="919"/>
      <c r="E33" s="909"/>
      <c r="F33" s="907"/>
      <c r="G33" s="875"/>
      <c r="H33" s="905"/>
      <c r="I33" s="909"/>
      <c r="J33" s="897"/>
      <c r="K33" s="875"/>
      <c r="L33" s="873"/>
      <c r="M33" s="909"/>
      <c r="N33" s="907"/>
      <c r="O33" s="875"/>
      <c r="P33" s="905"/>
      <c r="Q33" s="869"/>
      <c r="R33" s="870"/>
      <c r="S33" s="870"/>
      <c r="T33" s="871"/>
      <c r="U33" s="895"/>
      <c r="V33" s="897"/>
      <c r="W33" s="875"/>
      <c r="X33" s="873"/>
      <c r="Y33" s="895"/>
      <c r="Z33" s="897"/>
      <c r="AA33" s="875"/>
      <c r="AB33" s="873"/>
      <c r="AC33" s="895"/>
      <c r="AD33" s="897"/>
      <c r="AE33" s="875"/>
      <c r="AF33" s="873"/>
      <c r="AG33" s="895"/>
      <c r="AH33" s="897"/>
      <c r="AI33" s="875"/>
      <c r="AJ33" s="873"/>
      <c r="AK33" s="895"/>
      <c r="AL33" s="897"/>
      <c r="AM33" s="875"/>
      <c r="AN33" s="873"/>
      <c r="AO33" s="895"/>
      <c r="AP33" s="897"/>
      <c r="AQ33" s="875"/>
      <c r="AR33" s="893"/>
      <c r="AS33" s="889"/>
      <c r="AT33" s="887"/>
      <c r="AU33" s="883"/>
      <c r="AV33" s="881"/>
      <c r="AW33" s="881"/>
      <c r="AX33" s="881"/>
      <c r="AY33" s="879"/>
      <c r="AZ33" s="879"/>
      <c r="BA33" s="46"/>
    </row>
    <row r="34" spans="1:53" ht="17.25" customHeight="1" x14ac:dyDescent="0.55000000000000004">
      <c r="A34" s="914" t="s">
        <v>207</v>
      </c>
      <c r="B34" s="915"/>
      <c r="C34" s="915"/>
      <c r="D34" s="916"/>
      <c r="E34" s="908" t="s">
        <v>673</v>
      </c>
      <c r="F34" s="906">
        <v>1</v>
      </c>
      <c r="G34" s="874" t="s">
        <v>135</v>
      </c>
      <c r="H34" s="904">
        <v>2</v>
      </c>
      <c r="I34" s="908" t="s">
        <v>671</v>
      </c>
      <c r="J34" s="896">
        <v>5</v>
      </c>
      <c r="K34" s="874" t="s">
        <v>135</v>
      </c>
      <c r="L34" s="872">
        <v>0</v>
      </c>
      <c r="M34" s="908" t="s">
        <v>671</v>
      </c>
      <c r="N34" s="906">
        <v>1</v>
      </c>
      <c r="O34" s="874" t="s">
        <v>135</v>
      </c>
      <c r="P34" s="904">
        <v>0</v>
      </c>
      <c r="Q34" s="908" t="s">
        <v>671</v>
      </c>
      <c r="R34" s="896">
        <v>4</v>
      </c>
      <c r="S34" s="874" t="s">
        <v>135</v>
      </c>
      <c r="T34" s="872">
        <v>0</v>
      </c>
      <c r="U34" s="866"/>
      <c r="V34" s="867"/>
      <c r="W34" s="867"/>
      <c r="X34" s="868"/>
      <c r="Y34" s="894" t="s">
        <v>673</v>
      </c>
      <c r="Z34" s="896">
        <v>0</v>
      </c>
      <c r="AA34" s="874" t="s">
        <v>193</v>
      </c>
      <c r="AB34" s="872">
        <v>2</v>
      </c>
      <c r="AC34" s="894" t="s">
        <v>673</v>
      </c>
      <c r="AD34" s="896">
        <v>1</v>
      </c>
      <c r="AE34" s="874" t="s">
        <v>135</v>
      </c>
      <c r="AF34" s="872">
        <v>2</v>
      </c>
      <c r="AG34" s="894" t="s">
        <v>671</v>
      </c>
      <c r="AH34" s="896">
        <v>2</v>
      </c>
      <c r="AI34" s="874" t="s">
        <v>135</v>
      </c>
      <c r="AJ34" s="872">
        <v>1</v>
      </c>
      <c r="AK34" s="894" t="s">
        <v>672</v>
      </c>
      <c r="AL34" s="896">
        <v>2</v>
      </c>
      <c r="AM34" s="874" t="s">
        <v>135</v>
      </c>
      <c r="AN34" s="872">
        <v>2</v>
      </c>
      <c r="AO34" s="894" t="s">
        <v>671</v>
      </c>
      <c r="AP34" s="896">
        <v>4</v>
      </c>
      <c r="AQ34" s="874" t="s">
        <v>135</v>
      </c>
      <c r="AR34" s="892">
        <v>0</v>
      </c>
      <c r="AS34" s="888">
        <v>9</v>
      </c>
      <c r="AT34" s="886">
        <v>16</v>
      </c>
      <c r="AU34" s="884">
        <v>0.59259259259259256</v>
      </c>
      <c r="AV34" s="878">
        <v>11</v>
      </c>
      <c r="AW34" s="878">
        <v>20</v>
      </c>
      <c r="AX34" s="878">
        <v>0.60379259259259255</v>
      </c>
      <c r="AY34" s="880">
        <v>5</v>
      </c>
      <c r="AZ34" s="878">
        <v>18</v>
      </c>
      <c r="BA34" s="46"/>
    </row>
    <row r="35" spans="1:53" ht="17.25" customHeight="1" x14ac:dyDescent="0.55000000000000004">
      <c r="A35" s="917" t="s">
        <v>638</v>
      </c>
      <c r="B35" s="918"/>
      <c r="C35" s="918"/>
      <c r="D35" s="919"/>
      <c r="E35" s="909"/>
      <c r="F35" s="907"/>
      <c r="G35" s="875"/>
      <c r="H35" s="905"/>
      <c r="I35" s="909"/>
      <c r="J35" s="897"/>
      <c r="K35" s="875"/>
      <c r="L35" s="873"/>
      <c r="M35" s="909"/>
      <c r="N35" s="907"/>
      <c r="O35" s="875"/>
      <c r="P35" s="905"/>
      <c r="Q35" s="909"/>
      <c r="R35" s="897"/>
      <c r="S35" s="875"/>
      <c r="T35" s="873"/>
      <c r="U35" s="869"/>
      <c r="V35" s="870"/>
      <c r="W35" s="870"/>
      <c r="X35" s="871"/>
      <c r="Y35" s="895"/>
      <c r="Z35" s="897"/>
      <c r="AA35" s="875"/>
      <c r="AB35" s="873"/>
      <c r="AC35" s="895"/>
      <c r="AD35" s="897"/>
      <c r="AE35" s="875"/>
      <c r="AF35" s="873"/>
      <c r="AG35" s="895"/>
      <c r="AH35" s="897"/>
      <c r="AI35" s="875"/>
      <c r="AJ35" s="873"/>
      <c r="AK35" s="895"/>
      <c r="AL35" s="897"/>
      <c r="AM35" s="875"/>
      <c r="AN35" s="873"/>
      <c r="AO35" s="895"/>
      <c r="AP35" s="897"/>
      <c r="AQ35" s="875"/>
      <c r="AR35" s="893"/>
      <c r="AS35" s="889"/>
      <c r="AT35" s="887"/>
      <c r="AU35" s="885"/>
      <c r="AV35" s="881"/>
      <c r="AW35" s="881"/>
      <c r="AX35" s="881"/>
      <c r="AY35" s="879"/>
      <c r="AZ35" s="879"/>
      <c r="BA35" s="46"/>
    </row>
    <row r="36" spans="1:53" ht="17.25" customHeight="1" x14ac:dyDescent="0.55000000000000004">
      <c r="A36" s="914" t="s">
        <v>208</v>
      </c>
      <c r="B36" s="915"/>
      <c r="C36" s="915"/>
      <c r="D36" s="916"/>
      <c r="E36" s="908" t="s">
        <v>673</v>
      </c>
      <c r="F36" s="906">
        <v>0</v>
      </c>
      <c r="G36" s="874" t="s">
        <v>135</v>
      </c>
      <c r="H36" s="904">
        <v>2</v>
      </c>
      <c r="I36" s="908" t="s">
        <v>671</v>
      </c>
      <c r="J36" s="896">
        <v>4</v>
      </c>
      <c r="K36" s="874" t="s">
        <v>135</v>
      </c>
      <c r="L36" s="872">
        <v>0</v>
      </c>
      <c r="M36" s="908" t="s">
        <v>671</v>
      </c>
      <c r="N36" s="906">
        <v>3</v>
      </c>
      <c r="O36" s="874" t="s">
        <v>135</v>
      </c>
      <c r="P36" s="904">
        <v>0</v>
      </c>
      <c r="Q36" s="908" t="s">
        <v>671</v>
      </c>
      <c r="R36" s="896">
        <v>4</v>
      </c>
      <c r="S36" s="874" t="s">
        <v>135</v>
      </c>
      <c r="T36" s="872">
        <v>0</v>
      </c>
      <c r="U36" s="908" t="s">
        <v>671</v>
      </c>
      <c r="V36" s="896">
        <v>2</v>
      </c>
      <c r="W36" s="874" t="s">
        <v>135</v>
      </c>
      <c r="X36" s="872">
        <v>0</v>
      </c>
      <c r="Y36" s="866"/>
      <c r="Z36" s="867"/>
      <c r="AA36" s="867"/>
      <c r="AB36" s="868"/>
      <c r="AC36" s="894" t="s">
        <v>671</v>
      </c>
      <c r="AD36" s="896">
        <v>2</v>
      </c>
      <c r="AE36" s="874" t="s">
        <v>193</v>
      </c>
      <c r="AF36" s="872">
        <v>0</v>
      </c>
      <c r="AG36" s="894" t="s">
        <v>671</v>
      </c>
      <c r="AH36" s="896">
        <v>3</v>
      </c>
      <c r="AI36" s="874" t="s">
        <v>135</v>
      </c>
      <c r="AJ36" s="872">
        <v>0</v>
      </c>
      <c r="AK36" s="894" t="s">
        <v>671</v>
      </c>
      <c r="AL36" s="896">
        <v>3</v>
      </c>
      <c r="AM36" s="874" t="s">
        <v>135</v>
      </c>
      <c r="AN36" s="872">
        <v>1</v>
      </c>
      <c r="AO36" s="894" t="s">
        <v>671</v>
      </c>
      <c r="AP36" s="896">
        <v>6</v>
      </c>
      <c r="AQ36" s="874" t="s">
        <v>135</v>
      </c>
      <c r="AR36" s="892">
        <v>0</v>
      </c>
      <c r="AS36" s="888">
        <v>9</v>
      </c>
      <c r="AT36" s="886">
        <v>24</v>
      </c>
      <c r="AU36" s="884">
        <v>0.88888888888888884</v>
      </c>
      <c r="AV36" s="878">
        <v>24</v>
      </c>
      <c r="AW36" s="878">
        <v>27</v>
      </c>
      <c r="AX36" s="878">
        <v>0.91315888888888885</v>
      </c>
      <c r="AY36" s="880">
        <v>1</v>
      </c>
      <c r="AZ36" s="878">
        <v>2</v>
      </c>
      <c r="BA36" s="46"/>
    </row>
    <row r="37" spans="1:53" ht="17.25" customHeight="1" x14ac:dyDescent="0.55000000000000004">
      <c r="A37" s="920" t="s">
        <v>611</v>
      </c>
      <c r="B37" s="921"/>
      <c r="C37" s="921"/>
      <c r="D37" s="922"/>
      <c r="E37" s="909"/>
      <c r="F37" s="907"/>
      <c r="G37" s="875"/>
      <c r="H37" s="905"/>
      <c r="I37" s="909"/>
      <c r="J37" s="897"/>
      <c r="K37" s="875"/>
      <c r="L37" s="873"/>
      <c r="M37" s="909"/>
      <c r="N37" s="907"/>
      <c r="O37" s="875"/>
      <c r="P37" s="905"/>
      <c r="Q37" s="909"/>
      <c r="R37" s="897"/>
      <c r="S37" s="875"/>
      <c r="T37" s="873"/>
      <c r="U37" s="909"/>
      <c r="V37" s="897"/>
      <c r="W37" s="875"/>
      <c r="X37" s="873"/>
      <c r="Y37" s="869"/>
      <c r="Z37" s="870"/>
      <c r="AA37" s="870"/>
      <c r="AB37" s="871"/>
      <c r="AC37" s="895"/>
      <c r="AD37" s="897"/>
      <c r="AE37" s="875"/>
      <c r="AF37" s="873"/>
      <c r="AG37" s="895"/>
      <c r="AH37" s="897"/>
      <c r="AI37" s="875"/>
      <c r="AJ37" s="873"/>
      <c r="AK37" s="895"/>
      <c r="AL37" s="897"/>
      <c r="AM37" s="875"/>
      <c r="AN37" s="873"/>
      <c r="AO37" s="895"/>
      <c r="AP37" s="897"/>
      <c r="AQ37" s="875"/>
      <c r="AR37" s="893"/>
      <c r="AS37" s="889"/>
      <c r="AT37" s="887"/>
      <c r="AU37" s="885"/>
      <c r="AV37" s="881"/>
      <c r="AW37" s="881"/>
      <c r="AX37" s="881"/>
      <c r="AY37" s="879"/>
      <c r="AZ37" s="879"/>
      <c r="BA37" s="46"/>
    </row>
    <row r="38" spans="1:53" ht="17.25" customHeight="1" x14ac:dyDescent="0.55000000000000004">
      <c r="A38" s="914" t="s">
        <v>209</v>
      </c>
      <c r="B38" s="915"/>
      <c r="C38" s="915"/>
      <c r="D38" s="916"/>
      <c r="E38" s="908" t="s">
        <v>672</v>
      </c>
      <c r="F38" s="906">
        <v>0</v>
      </c>
      <c r="G38" s="874" t="s">
        <v>135</v>
      </c>
      <c r="H38" s="904">
        <v>0</v>
      </c>
      <c r="I38" s="908" t="s">
        <v>671</v>
      </c>
      <c r="J38" s="906">
        <v>5</v>
      </c>
      <c r="K38" s="874" t="s">
        <v>135</v>
      </c>
      <c r="L38" s="904">
        <v>0</v>
      </c>
      <c r="M38" s="908" t="s">
        <v>671</v>
      </c>
      <c r="N38" s="906">
        <v>2</v>
      </c>
      <c r="O38" s="874" t="s">
        <v>135</v>
      </c>
      <c r="P38" s="904">
        <v>0</v>
      </c>
      <c r="Q38" s="908" t="s">
        <v>671</v>
      </c>
      <c r="R38" s="906">
        <v>4</v>
      </c>
      <c r="S38" s="874" t="s">
        <v>135</v>
      </c>
      <c r="T38" s="904">
        <v>0</v>
      </c>
      <c r="U38" s="908" t="s">
        <v>671</v>
      </c>
      <c r="V38" s="906">
        <v>2</v>
      </c>
      <c r="W38" s="874" t="s">
        <v>135</v>
      </c>
      <c r="X38" s="904">
        <v>1</v>
      </c>
      <c r="Y38" s="908" t="s">
        <v>673</v>
      </c>
      <c r="Z38" s="906">
        <v>0</v>
      </c>
      <c r="AA38" s="874" t="s">
        <v>135</v>
      </c>
      <c r="AB38" s="904">
        <v>2</v>
      </c>
      <c r="AC38" s="866"/>
      <c r="AD38" s="867"/>
      <c r="AE38" s="867"/>
      <c r="AF38" s="868"/>
      <c r="AG38" s="894" t="s">
        <v>671</v>
      </c>
      <c r="AH38" s="896">
        <v>1</v>
      </c>
      <c r="AI38" s="874" t="s">
        <v>193</v>
      </c>
      <c r="AJ38" s="872">
        <v>0</v>
      </c>
      <c r="AK38" s="894" t="s">
        <v>673</v>
      </c>
      <c r="AL38" s="896">
        <v>1</v>
      </c>
      <c r="AM38" s="874" t="s">
        <v>135</v>
      </c>
      <c r="AN38" s="872">
        <v>3</v>
      </c>
      <c r="AO38" s="894" t="s">
        <v>671</v>
      </c>
      <c r="AP38" s="896">
        <v>4</v>
      </c>
      <c r="AQ38" s="874" t="s">
        <v>135</v>
      </c>
      <c r="AR38" s="892">
        <v>0</v>
      </c>
      <c r="AS38" s="888">
        <v>9</v>
      </c>
      <c r="AT38" s="886">
        <v>19</v>
      </c>
      <c r="AU38" s="884">
        <v>0.70370370370370372</v>
      </c>
      <c r="AV38" s="878">
        <v>13</v>
      </c>
      <c r="AW38" s="878">
        <v>19</v>
      </c>
      <c r="AX38" s="878">
        <v>0.71689370370370376</v>
      </c>
      <c r="AY38" s="880">
        <v>3</v>
      </c>
      <c r="AZ38" s="878">
        <v>9</v>
      </c>
      <c r="BA38" s="46"/>
    </row>
    <row r="39" spans="1:53" ht="17.25" customHeight="1" x14ac:dyDescent="0.55000000000000004">
      <c r="A39" s="917" t="s">
        <v>624</v>
      </c>
      <c r="B39" s="918"/>
      <c r="C39" s="918"/>
      <c r="D39" s="919"/>
      <c r="E39" s="909"/>
      <c r="F39" s="907"/>
      <c r="G39" s="875"/>
      <c r="H39" s="905"/>
      <c r="I39" s="909"/>
      <c r="J39" s="907"/>
      <c r="K39" s="875"/>
      <c r="L39" s="905"/>
      <c r="M39" s="909"/>
      <c r="N39" s="907"/>
      <c r="O39" s="875"/>
      <c r="P39" s="905"/>
      <c r="Q39" s="909"/>
      <c r="R39" s="907"/>
      <c r="S39" s="875"/>
      <c r="T39" s="905"/>
      <c r="U39" s="909"/>
      <c r="V39" s="907"/>
      <c r="W39" s="875"/>
      <c r="X39" s="905"/>
      <c r="Y39" s="909"/>
      <c r="Z39" s="907"/>
      <c r="AA39" s="875"/>
      <c r="AB39" s="905"/>
      <c r="AC39" s="869"/>
      <c r="AD39" s="870"/>
      <c r="AE39" s="870"/>
      <c r="AF39" s="871"/>
      <c r="AG39" s="895"/>
      <c r="AH39" s="897"/>
      <c r="AI39" s="875"/>
      <c r="AJ39" s="873"/>
      <c r="AK39" s="895"/>
      <c r="AL39" s="897"/>
      <c r="AM39" s="875"/>
      <c r="AN39" s="873"/>
      <c r="AO39" s="895"/>
      <c r="AP39" s="897"/>
      <c r="AQ39" s="875"/>
      <c r="AR39" s="893"/>
      <c r="AS39" s="889"/>
      <c r="AT39" s="887"/>
      <c r="AU39" s="885"/>
      <c r="AV39" s="881"/>
      <c r="AW39" s="881"/>
      <c r="AX39" s="881"/>
      <c r="AY39" s="879"/>
      <c r="AZ39" s="879"/>
      <c r="BA39" s="46"/>
    </row>
    <row r="40" spans="1:53" ht="17.25" customHeight="1" x14ac:dyDescent="0.55000000000000004">
      <c r="A40" s="914" t="s">
        <v>210</v>
      </c>
      <c r="B40" s="915"/>
      <c r="C40" s="915"/>
      <c r="D40" s="916"/>
      <c r="E40" s="908" t="s">
        <v>672</v>
      </c>
      <c r="F40" s="906">
        <v>0</v>
      </c>
      <c r="G40" s="874" t="s">
        <v>135</v>
      </c>
      <c r="H40" s="904">
        <v>0</v>
      </c>
      <c r="I40" s="908" t="s">
        <v>671</v>
      </c>
      <c r="J40" s="906">
        <v>6</v>
      </c>
      <c r="K40" s="874" t="s">
        <v>135</v>
      </c>
      <c r="L40" s="904">
        <v>0</v>
      </c>
      <c r="M40" s="908" t="s">
        <v>671</v>
      </c>
      <c r="N40" s="906">
        <v>4</v>
      </c>
      <c r="O40" s="874" t="s">
        <v>135</v>
      </c>
      <c r="P40" s="904">
        <v>0</v>
      </c>
      <c r="Q40" s="908" t="s">
        <v>671</v>
      </c>
      <c r="R40" s="906">
        <v>3</v>
      </c>
      <c r="S40" s="874" t="s">
        <v>135</v>
      </c>
      <c r="T40" s="904">
        <v>0</v>
      </c>
      <c r="U40" s="908" t="s">
        <v>673</v>
      </c>
      <c r="V40" s="906">
        <v>1</v>
      </c>
      <c r="W40" s="874" t="s">
        <v>135</v>
      </c>
      <c r="X40" s="904">
        <v>2</v>
      </c>
      <c r="Y40" s="908" t="s">
        <v>673</v>
      </c>
      <c r="Z40" s="906">
        <v>0</v>
      </c>
      <c r="AA40" s="874" t="s">
        <v>135</v>
      </c>
      <c r="AB40" s="904">
        <v>3</v>
      </c>
      <c r="AC40" s="908" t="s">
        <v>673</v>
      </c>
      <c r="AD40" s="906">
        <v>0</v>
      </c>
      <c r="AE40" s="874" t="s">
        <v>135</v>
      </c>
      <c r="AF40" s="904">
        <v>1</v>
      </c>
      <c r="AG40" s="866"/>
      <c r="AH40" s="867"/>
      <c r="AI40" s="867"/>
      <c r="AJ40" s="868"/>
      <c r="AK40" s="894" t="s">
        <v>673</v>
      </c>
      <c r="AL40" s="896">
        <v>0</v>
      </c>
      <c r="AM40" s="874" t="s">
        <v>193</v>
      </c>
      <c r="AN40" s="872">
        <v>6</v>
      </c>
      <c r="AO40" s="894" t="s">
        <v>671</v>
      </c>
      <c r="AP40" s="896">
        <v>3</v>
      </c>
      <c r="AQ40" s="874" t="s">
        <v>135</v>
      </c>
      <c r="AR40" s="892">
        <v>0</v>
      </c>
      <c r="AS40" s="888">
        <v>9</v>
      </c>
      <c r="AT40" s="886">
        <v>13</v>
      </c>
      <c r="AU40" s="884">
        <v>0.48148148148148145</v>
      </c>
      <c r="AV40" s="878">
        <v>5</v>
      </c>
      <c r="AW40" s="878">
        <v>17</v>
      </c>
      <c r="AX40" s="878">
        <v>0.48665148148148146</v>
      </c>
      <c r="AY40" s="880">
        <v>6</v>
      </c>
      <c r="AZ40" s="878">
        <v>21</v>
      </c>
      <c r="BA40" s="46"/>
    </row>
    <row r="41" spans="1:53" ht="17.25" customHeight="1" x14ac:dyDescent="0.55000000000000004">
      <c r="A41" s="917" t="s">
        <v>642</v>
      </c>
      <c r="B41" s="918"/>
      <c r="C41" s="918"/>
      <c r="D41" s="919"/>
      <c r="E41" s="909"/>
      <c r="F41" s="907"/>
      <c r="G41" s="875"/>
      <c r="H41" s="905"/>
      <c r="I41" s="909"/>
      <c r="J41" s="907"/>
      <c r="K41" s="875"/>
      <c r="L41" s="905"/>
      <c r="M41" s="909"/>
      <c r="N41" s="907"/>
      <c r="O41" s="875"/>
      <c r="P41" s="905"/>
      <c r="Q41" s="909"/>
      <c r="R41" s="907"/>
      <c r="S41" s="875"/>
      <c r="T41" s="905"/>
      <c r="U41" s="909"/>
      <c r="V41" s="907"/>
      <c r="W41" s="875"/>
      <c r="X41" s="905"/>
      <c r="Y41" s="909"/>
      <c r="Z41" s="907"/>
      <c r="AA41" s="875"/>
      <c r="AB41" s="905"/>
      <c r="AC41" s="909"/>
      <c r="AD41" s="907"/>
      <c r="AE41" s="875"/>
      <c r="AF41" s="905"/>
      <c r="AG41" s="869"/>
      <c r="AH41" s="870"/>
      <c r="AI41" s="870"/>
      <c r="AJ41" s="871"/>
      <c r="AK41" s="895"/>
      <c r="AL41" s="897"/>
      <c r="AM41" s="875"/>
      <c r="AN41" s="873"/>
      <c r="AO41" s="895"/>
      <c r="AP41" s="897"/>
      <c r="AQ41" s="875"/>
      <c r="AR41" s="893"/>
      <c r="AS41" s="889"/>
      <c r="AT41" s="887"/>
      <c r="AU41" s="885"/>
      <c r="AV41" s="881"/>
      <c r="AW41" s="881"/>
      <c r="AX41" s="881"/>
      <c r="AY41" s="879"/>
      <c r="AZ41" s="879"/>
      <c r="BA41" s="46"/>
    </row>
    <row r="42" spans="1:53" ht="17.25" customHeight="1" x14ac:dyDescent="0.55000000000000004">
      <c r="A42" s="914" t="s">
        <v>211</v>
      </c>
      <c r="B42" s="915"/>
      <c r="C42" s="915"/>
      <c r="D42" s="916"/>
      <c r="E42" s="908" t="s">
        <v>673</v>
      </c>
      <c r="F42" s="906">
        <v>0</v>
      </c>
      <c r="G42" s="874" t="s">
        <v>135</v>
      </c>
      <c r="H42" s="904">
        <v>4</v>
      </c>
      <c r="I42" s="908" t="s">
        <v>671</v>
      </c>
      <c r="J42" s="906">
        <v>3</v>
      </c>
      <c r="K42" s="874" t="s">
        <v>135</v>
      </c>
      <c r="L42" s="904">
        <v>0</v>
      </c>
      <c r="M42" s="908" t="s">
        <v>672</v>
      </c>
      <c r="N42" s="906">
        <v>1</v>
      </c>
      <c r="O42" s="874" t="s">
        <v>135</v>
      </c>
      <c r="P42" s="904">
        <v>1</v>
      </c>
      <c r="Q42" s="908" t="s">
        <v>671</v>
      </c>
      <c r="R42" s="906">
        <v>2</v>
      </c>
      <c r="S42" s="874" t="s">
        <v>135</v>
      </c>
      <c r="T42" s="904">
        <v>1</v>
      </c>
      <c r="U42" s="908" t="s">
        <v>672</v>
      </c>
      <c r="V42" s="906">
        <v>2</v>
      </c>
      <c r="W42" s="874" t="s">
        <v>135</v>
      </c>
      <c r="X42" s="904">
        <v>2</v>
      </c>
      <c r="Y42" s="908" t="s">
        <v>673</v>
      </c>
      <c r="Z42" s="906">
        <v>1</v>
      </c>
      <c r="AA42" s="874" t="s">
        <v>135</v>
      </c>
      <c r="AB42" s="904">
        <v>3</v>
      </c>
      <c r="AC42" s="908" t="s">
        <v>671</v>
      </c>
      <c r="AD42" s="906">
        <v>3</v>
      </c>
      <c r="AE42" s="874" t="s">
        <v>135</v>
      </c>
      <c r="AF42" s="904">
        <v>1</v>
      </c>
      <c r="AG42" s="908" t="s">
        <v>671</v>
      </c>
      <c r="AH42" s="906">
        <v>6</v>
      </c>
      <c r="AI42" s="874" t="s">
        <v>135</v>
      </c>
      <c r="AJ42" s="904">
        <v>0</v>
      </c>
      <c r="AK42" s="866"/>
      <c r="AL42" s="867"/>
      <c r="AM42" s="867"/>
      <c r="AN42" s="868"/>
      <c r="AO42" s="894" t="s">
        <v>671</v>
      </c>
      <c r="AP42" s="896">
        <v>6</v>
      </c>
      <c r="AQ42" s="874" t="s">
        <v>193</v>
      </c>
      <c r="AR42" s="892">
        <v>0</v>
      </c>
      <c r="AS42" s="888">
        <v>9</v>
      </c>
      <c r="AT42" s="886">
        <v>17</v>
      </c>
      <c r="AU42" s="884">
        <v>0.62962962962962965</v>
      </c>
      <c r="AV42" s="878">
        <v>12</v>
      </c>
      <c r="AW42" s="878">
        <v>24</v>
      </c>
      <c r="AX42" s="878">
        <v>0.64186962962962968</v>
      </c>
      <c r="AY42" s="880">
        <v>4</v>
      </c>
      <c r="AZ42" s="878">
        <v>13</v>
      </c>
      <c r="BA42" s="46"/>
    </row>
    <row r="43" spans="1:53" ht="17.25" customHeight="1" x14ac:dyDescent="0.55000000000000004">
      <c r="A43" s="917" t="s">
        <v>630</v>
      </c>
      <c r="B43" s="918"/>
      <c r="C43" s="918"/>
      <c r="D43" s="919"/>
      <c r="E43" s="909"/>
      <c r="F43" s="907"/>
      <c r="G43" s="875"/>
      <c r="H43" s="905"/>
      <c r="I43" s="909"/>
      <c r="J43" s="907"/>
      <c r="K43" s="875"/>
      <c r="L43" s="905"/>
      <c r="M43" s="909"/>
      <c r="N43" s="907"/>
      <c r="O43" s="875"/>
      <c r="P43" s="905"/>
      <c r="Q43" s="909"/>
      <c r="R43" s="907"/>
      <c r="S43" s="875"/>
      <c r="T43" s="905"/>
      <c r="U43" s="909"/>
      <c r="V43" s="907"/>
      <c r="W43" s="875"/>
      <c r="X43" s="905"/>
      <c r="Y43" s="909"/>
      <c r="Z43" s="907"/>
      <c r="AA43" s="875"/>
      <c r="AB43" s="905"/>
      <c r="AC43" s="909"/>
      <c r="AD43" s="907"/>
      <c r="AE43" s="875"/>
      <c r="AF43" s="905"/>
      <c r="AG43" s="909"/>
      <c r="AH43" s="907"/>
      <c r="AI43" s="875"/>
      <c r="AJ43" s="905"/>
      <c r="AK43" s="869"/>
      <c r="AL43" s="870"/>
      <c r="AM43" s="870"/>
      <c r="AN43" s="871"/>
      <c r="AO43" s="895"/>
      <c r="AP43" s="897"/>
      <c r="AQ43" s="875"/>
      <c r="AR43" s="893"/>
      <c r="AS43" s="889"/>
      <c r="AT43" s="887"/>
      <c r="AU43" s="885"/>
      <c r="AV43" s="881"/>
      <c r="AW43" s="881"/>
      <c r="AX43" s="881"/>
      <c r="AY43" s="879"/>
      <c r="AZ43" s="879"/>
      <c r="BA43" s="46"/>
    </row>
    <row r="44" spans="1:53" ht="17.25" customHeight="1" x14ac:dyDescent="0.55000000000000004">
      <c r="A44" s="914" t="s">
        <v>128</v>
      </c>
      <c r="B44" s="915"/>
      <c r="C44" s="915"/>
      <c r="D44" s="916"/>
      <c r="E44" s="902" t="s">
        <v>673</v>
      </c>
      <c r="F44" s="900">
        <v>0</v>
      </c>
      <c r="G44" s="912" t="s">
        <v>135</v>
      </c>
      <c r="H44" s="876">
        <v>5</v>
      </c>
      <c r="I44" s="902" t="s">
        <v>673</v>
      </c>
      <c r="J44" s="900">
        <v>0</v>
      </c>
      <c r="K44" s="898" t="s">
        <v>135</v>
      </c>
      <c r="L44" s="876">
        <v>1</v>
      </c>
      <c r="M44" s="902" t="s">
        <v>671</v>
      </c>
      <c r="N44" s="900">
        <v>2</v>
      </c>
      <c r="O44" s="898" t="s">
        <v>135</v>
      </c>
      <c r="P44" s="876">
        <v>1</v>
      </c>
      <c r="Q44" s="902" t="s">
        <v>672</v>
      </c>
      <c r="R44" s="900">
        <v>0</v>
      </c>
      <c r="S44" s="898" t="s">
        <v>135</v>
      </c>
      <c r="T44" s="876">
        <v>0</v>
      </c>
      <c r="U44" s="902" t="s">
        <v>673</v>
      </c>
      <c r="V44" s="900">
        <v>0</v>
      </c>
      <c r="W44" s="898" t="s">
        <v>135</v>
      </c>
      <c r="X44" s="876">
        <v>4</v>
      </c>
      <c r="Y44" s="902" t="s">
        <v>673</v>
      </c>
      <c r="Z44" s="900">
        <v>0</v>
      </c>
      <c r="AA44" s="898" t="s">
        <v>135</v>
      </c>
      <c r="AB44" s="876">
        <v>6</v>
      </c>
      <c r="AC44" s="902" t="s">
        <v>673</v>
      </c>
      <c r="AD44" s="900">
        <v>0</v>
      </c>
      <c r="AE44" s="898" t="s">
        <v>135</v>
      </c>
      <c r="AF44" s="876">
        <v>4</v>
      </c>
      <c r="AG44" s="902" t="s">
        <v>673</v>
      </c>
      <c r="AH44" s="900">
        <v>0</v>
      </c>
      <c r="AI44" s="898" t="s">
        <v>135</v>
      </c>
      <c r="AJ44" s="876">
        <v>3</v>
      </c>
      <c r="AK44" s="902" t="s">
        <v>673</v>
      </c>
      <c r="AL44" s="900">
        <v>0</v>
      </c>
      <c r="AM44" s="898" t="s">
        <v>135</v>
      </c>
      <c r="AN44" s="876">
        <v>6</v>
      </c>
      <c r="AO44" s="185"/>
      <c r="AP44" s="186"/>
      <c r="AQ44" s="186"/>
      <c r="AR44" s="186"/>
      <c r="AS44" s="888">
        <v>9</v>
      </c>
      <c r="AT44" s="886">
        <v>4</v>
      </c>
      <c r="AU44" s="884">
        <v>0.14814814814814814</v>
      </c>
      <c r="AV44" s="878">
        <v>-28</v>
      </c>
      <c r="AW44" s="878">
        <v>2</v>
      </c>
      <c r="AX44" s="878">
        <v>0.12016814814814815</v>
      </c>
      <c r="AY44" s="880">
        <v>9</v>
      </c>
      <c r="AZ44" s="878">
        <v>31</v>
      </c>
      <c r="BA44" s="46"/>
    </row>
    <row r="45" spans="1:53" ht="17.25" customHeight="1" x14ac:dyDescent="0.55000000000000004">
      <c r="A45" s="917" t="s">
        <v>662</v>
      </c>
      <c r="B45" s="918"/>
      <c r="C45" s="918"/>
      <c r="D45" s="919"/>
      <c r="E45" s="903"/>
      <c r="F45" s="901"/>
      <c r="G45" s="913"/>
      <c r="H45" s="877"/>
      <c r="I45" s="903"/>
      <c r="J45" s="901"/>
      <c r="K45" s="899"/>
      <c r="L45" s="877"/>
      <c r="M45" s="903"/>
      <c r="N45" s="901"/>
      <c r="O45" s="899"/>
      <c r="P45" s="877"/>
      <c r="Q45" s="903"/>
      <c r="R45" s="901"/>
      <c r="S45" s="899"/>
      <c r="T45" s="877"/>
      <c r="U45" s="903"/>
      <c r="V45" s="901"/>
      <c r="W45" s="899"/>
      <c r="X45" s="877"/>
      <c r="Y45" s="903"/>
      <c r="Z45" s="901"/>
      <c r="AA45" s="899"/>
      <c r="AB45" s="877"/>
      <c r="AC45" s="903"/>
      <c r="AD45" s="901"/>
      <c r="AE45" s="899"/>
      <c r="AF45" s="877"/>
      <c r="AG45" s="903"/>
      <c r="AH45" s="901"/>
      <c r="AI45" s="899"/>
      <c r="AJ45" s="877"/>
      <c r="AK45" s="903"/>
      <c r="AL45" s="901"/>
      <c r="AM45" s="899"/>
      <c r="AN45" s="877"/>
      <c r="AO45" s="187"/>
      <c r="AP45" s="187"/>
      <c r="AQ45" s="187"/>
      <c r="AR45" s="187"/>
      <c r="AS45" s="889"/>
      <c r="AT45" s="887"/>
      <c r="AU45" s="885"/>
      <c r="AV45" s="881"/>
      <c r="AW45" s="881"/>
      <c r="AX45" s="881"/>
      <c r="AY45" s="879"/>
      <c r="AZ45" s="879"/>
      <c r="BA45" s="46"/>
    </row>
    <row r="46" spans="1:53" x14ac:dyDescent="0.55000000000000004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4"/>
      <c r="AV46" s="44"/>
      <c r="AW46" s="44"/>
      <c r="AX46" s="44"/>
      <c r="AY46" s="44"/>
      <c r="AZ46" s="47"/>
    </row>
    <row r="47" spans="1:53" ht="27" customHeight="1" x14ac:dyDescent="0.55000000000000004">
      <c r="A47" s="929" t="s">
        <v>187</v>
      </c>
      <c r="B47" s="929"/>
      <c r="C47" s="929"/>
      <c r="D47" s="929"/>
      <c r="E47" s="929"/>
      <c r="F47" s="929"/>
      <c r="G47" s="929"/>
      <c r="H47" s="929"/>
      <c r="I47" s="929"/>
      <c r="J47" s="929"/>
      <c r="K47" s="929"/>
      <c r="L47" s="929"/>
      <c r="M47" s="929"/>
      <c r="N47" s="929"/>
      <c r="O47" s="929"/>
      <c r="P47" s="929"/>
      <c r="Q47" s="929"/>
      <c r="R47" s="929"/>
      <c r="S47" s="929"/>
      <c r="T47" s="929"/>
      <c r="U47" s="929"/>
      <c r="V47" s="929"/>
      <c r="W47" s="929"/>
      <c r="X47" s="929"/>
      <c r="Y47" s="929"/>
      <c r="Z47" s="929"/>
      <c r="AA47" s="929"/>
      <c r="AB47" s="929"/>
      <c r="AC47" s="929"/>
      <c r="AD47" s="929"/>
      <c r="AE47" s="929"/>
      <c r="AF47" s="929"/>
      <c r="AG47" s="929"/>
      <c r="AH47" s="929"/>
      <c r="AI47" s="929"/>
      <c r="AJ47" s="929"/>
      <c r="AK47" s="929"/>
      <c r="AL47" s="929"/>
      <c r="AM47" s="929"/>
      <c r="AN47" s="929"/>
      <c r="AO47" s="929"/>
      <c r="AP47" s="929"/>
      <c r="AQ47" s="929"/>
      <c r="AR47" s="929"/>
      <c r="AS47" s="929"/>
      <c r="AT47" s="929"/>
      <c r="AU47" s="930"/>
      <c r="AV47" s="930"/>
      <c r="AW47" s="930"/>
      <c r="AX47" s="930"/>
      <c r="AY47" s="930"/>
      <c r="AZ47" s="930"/>
      <c r="BA47" s="190"/>
    </row>
    <row r="48" spans="1:53" ht="21" customHeight="1" x14ac:dyDescent="0.55000000000000004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4"/>
      <c r="AV48" s="44"/>
      <c r="AW48" s="44"/>
      <c r="AX48" s="44"/>
      <c r="AY48" s="44"/>
      <c r="AZ48" s="47"/>
    </row>
    <row r="49" spans="1:53" ht="45" x14ac:dyDescent="0.55000000000000004">
      <c r="A49" s="931" t="s">
        <v>212</v>
      </c>
      <c r="B49" s="932"/>
      <c r="C49" s="932"/>
      <c r="D49" s="933"/>
      <c r="E49" s="934" t="s">
        <v>632</v>
      </c>
      <c r="F49" s="935"/>
      <c r="G49" s="935"/>
      <c r="H49" s="936"/>
      <c r="I49" s="934" t="s">
        <v>663</v>
      </c>
      <c r="J49" s="935"/>
      <c r="K49" s="935"/>
      <c r="L49" s="936"/>
      <c r="M49" s="937" t="s">
        <v>653</v>
      </c>
      <c r="N49" s="938"/>
      <c r="O49" s="938"/>
      <c r="P49" s="939"/>
      <c r="Q49" s="937" t="s">
        <v>646</v>
      </c>
      <c r="R49" s="938"/>
      <c r="S49" s="938"/>
      <c r="T49" s="939"/>
      <c r="U49" s="937" t="s">
        <v>639</v>
      </c>
      <c r="V49" s="938"/>
      <c r="W49" s="938"/>
      <c r="X49" s="939"/>
      <c r="Y49" s="934" t="s">
        <v>618</v>
      </c>
      <c r="Z49" s="935"/>
      <c r="AA49" s="935"/>
      <c r="AB49" s="936"/>
      <c r="AC49" s="934" t="s">
        <v>655</v>
      </c>
      <c r="AD49" s="935"/>
      <c r="AE49" s="935"/>
      <c r="AF49" s="936"/>
      <c r="AG49" s="937" t="s">
        <v>641</v>
      </c>
      <c r="AH49" s="938"/>
      <c r="AI49" s="938"/>
      <c r="AJ49" s="939"/>
      <c r="AK49" s="937" t="s">
        <v>620</v>
      </c>
      <c r="AL49" s="938"/>
      <c r="AM49" s="938"/>
      <c r="AN49" s="939"/>
      <c r="AO49" s="237"/>
      <c r="AP49" s="237"/>
      <c r="AQ49" s="237"/>
      <c r="AR49" s="237"/>
      <c r="AS49" s="231" t="s">
        <v>185</v>
      </c>
      <c r="AT49" s="232" t="s">
        <v>184</v>
      </c>
      <c r="AU49" s="233" t="s">
        <v>189</v>
      </c>
      <c r="AV49" s="233" t="s">
        <v>186</v>
      </c>
      <c r="AW49" s="233" t="s">
        <v>133</v>
      </c>
      <c r="AX49" s="233"/>
      <c r="AY49" s="234" t="s">
        <v>190</v>
      </c>
      <c r="AZ49" s="235" t="s">
        <v>191</v>
      </c>
      <c r="BA49" s="45"/>
    </row>
    <row r="50" spans="1:53" ht="17.25" customHeight="1" x14ac:dyDescent="0.55000000000000004">
      <c r="A50" s="914" t="s">
        <v>213</v>
      </c>
      <c r="B50" s="915"/>
      <c r="C50" s="915"/>
      <c r="D50" s="916"/>
      <c r="E50" s="866"/>
      <c r="F50" s="867"/>
      <c r="G50" s="867"/>
      <c r="H50" s="868"/>
      <c r="I50" s="894" t="s">
        <v>671</v>
      </c>
      <c r="J50" s="896">
        <v>7</v>
      </c>
      <c r="K50" s="874" t="s">
        <v>135</v>
      </c>
      <c r="L50" s="872">
        <v>1</v>
      </c>
      <c r="M50" s="894" t="s">
        <v>671</v>
      </c>
      <c r="N50" s="896">
        <v>4</v>
      </c>
      <c r="O50" s="874" t="s">
        <v>135</v>
      </c>
      <c r="P50" s="872">
        <v>1</v>
      </c>
      <c r="Q50" s="894" t="s">
        <v>671</v>
      </c>
      <c r="R50" s="910">
        <v>3</v>
      </c>
      <c r="S50" s="874" t="s">
        <v>135</v>
      </c>
      <c r="T50" s="872">
        <v>1</v>
      </c>
      <c r="U50" s="894" t="s">
        <v>672</v>
      </c>
      <c r="V50" s="896">
        <v>2</v>
      </c>
      <c r="W50" s="874" t="s">
        <v>135</v>
      </c>
      <c r="X50" s="872">
        <v>2</v>
      </c>
      <c r="Y50" s="894" t="s">
        <v>672</v>
      </c>
      <c r="Z50" s="896">
        <v>1</v>
      </c>
      <c r="AA50" s="874" t="s">
        <v>135</v>
      </c>
      <c r="AB50" s="872">
        <v>1</v>
      </c>
      <c r="AC50" s="894" t="s">
        <v>671</v>
      </c>
      <c r="AD50" s="896">
        <v>2</v>
      </c>
      <c r="AE50" s="874" t="s">
        <v>135</v>
      </c>
      <c r="AF50" s="872">
        <v>0</v>
      </c>
      <c r="AG50" s="894" t="s">
        <v>672</v>
      </c>
      <c r="AH50" s="896">
        <v>0</v>
      </c>
      <c r="AI50" s="874" t="s">
        <v>135</v>
      </c>
      <c r="AJ50" s="872">
        <v>0</v>
      </c>
      <c r="AK50" s="894" t="s">
        <v>673</v>
      </c>
      <c r="AL50" s="896">
        <v>1</v>
      </c>
      <c r="AM50" s="874" t="s">
        <v>135</v>
      </c>
      <c r="AN50" s="872">
        <v>2</v>
      </c>
      <c r="AO50" s="188"/>
      <c r="AP50" s="188"/>
      <c r="AQ50" s="188"/>
      <c r="AR50" s="188"/>
      <c r="AS50" s="888">
        <v>8</v>
      </c>
      <c r="AT50" s="890">
        <v>15</v>
      </c>
      <c r="AU50" s="882">
        <v>0.625</v>
      </c>
      <c r="AV50" s="878">
        <v>12</v>
      </c>
      <c r="AW50" s="878">
        <v>20</v>
      </c>
      <c r="AX50" s="878">
        <v>0.63719999999999999</v>
      </c>
      <c r="AY50" s="878">
        <v>3</v>
      </c>
      <c r="AZ50" s="878">
        <v>14</v>
      </c>
      <c r="BA50" s="46"/>
    </row>
    <row r="51" spans="1:53" ht="17.25" customHeight="1" x14ac:dyDescent="0.55000000000000004">
      <c r="A51" s="917" t="s">
        <v>632</v>
      </c>
      <c r="B51" s="918"/>
      <c r="C51" s="918"/>
      <c r="D51" s="919"/>
      <c r="E51" s="869"/>
      <c r="F51" s="870"/>
      <c r="G51" s="870"/>
      <c r="H51" s="871"/>
      <c r="I51" s="895"/>
      <c r="J51" s="897"/>
      <c r="K51" s="875"/>
      <c r="L51" s="873"/>
      <c r="M51" s="895"/>
      <c r="N51" s="897"/>
      <c r="O51" s="875"/>
      <c r="P51" s="873"/>
      <c r="Q51" s="895"/>
      <c r="R51" s="911"/>
      <c r="S51" s="875"/>
      <c r="T51" s="873"/>
      <c r="U51" s="895"/>
      <c r="V51" s="897"/>
      <c r="W51" s="875"/>
      <c r="X51" s="873"/>
      <c r="Y51" s="895"/>
      <c r="Z51" s="897"/>
      <c r="AA51" s="875"/>
      <c r="AB51" s="873"/>
      <c r="AC51" s="895"/>
      <c r="AD51" s="897"/>
      <c r="AE51" s="875"/>
      <c r="AF51" s="873"/>
      <c r="AG51" s="895"/>
      <c r="AH51" s="897"/>
      <c r="AI51" s="875"/>
      <c r="AJ51" s="873"/>
      <c r="AK51" s="895"/>
      <c r="AL51" s="897"/>
      <c r="AM51" s="875"/>
      <c r="AN51" s="873"/>
      <c r="AO51" s="189"/>
      <c r="AP51" s="189"/>
      <c r="AQ51" s="189"/>
      <c r="AR51" s="189"/>
      <c r="AS51" s="889"/>
      <c r="AT51" s="891"/>
      <c r="AU51" s="883"/>
      <c r="AV51" s="881"/>
      <c r="AW51" s="879"/>
      <c r="AX51" s="879"/>
      <c r="AY51" s="879"/>
      <c r="AZ51" s="879"/>
      <c r="BA51" s="46"/>
    </row>
    <row r="52" spans="1:53" ht="17.25" customHeight="1" x14ac:dyDescent="0.55000000000000004">
      <c r="A52" s="914" t="s">
        <v>214</v>
      </c>
      <c r="B52" s="915"/>
      <c r="C52" s="915"/>
      <c r="D52" s="916"/>
      <c r="E52" s="908" t="s">
        <v>673</v>
      </c>
      <c r="F52" s="906">
        <v>1</v>
      </c>
      <c r="G52" s="874" t="s">
        <v>135</v>
      </c>
      <c r="H52" s="904">
        <v>7</v>
      </c>
      <c r="I52" s="866"/>
      <c r="J52" s="867"/>
      <c r="K52" s="867"/>
      <c r="L52" s="868"/>
      <c r="M52" s="894" t="s">
        <v>671</v>
      </c>
      <c r="N52" s="896">
        <v>2</v>
      </c>
      <c r="O52" s="874" t="s">
        <v>135</v>
      </c>
      <c r="P52" s="872">
        <v>1</v>
      </c>
      <c r="Q52" s="894" t="s">
        <v>673</v>
      </c>
      <c r="R52" s="896">
        <v>1</v>
      </c>
      <c r="S52" s="874" t="s">
        <v>135</v>
      </c>
      <c r="T52" s="872">
        <v>5</v>
      </c>
      <c r="U52" s="894" t="s">
        <v>673</v>
      </c>
      <c r="V52" s="896">
        <v>0</v>
      </c>
      <c r="W52" s="874" t="s">
        <v>135</v>
      </c>
      <c r="X52" s="872">
        <v>7</v>
      </c>
      <c r="Y52" s="894" t="s">
        <v>673</v>
      </c>
      <c r="Z52" s="896">
        <v>0</v>
      </c>
      <c r="AA52" s="874" t="s">
        <v>135</v>
      </c>
      <c r="AB52" s="872">
        <v>7</v>
      </c>
      <c r="AC52" s="894" t="s">
        <v>673</v>
      </c>
      <c r="AD52" s="896">
        <v>1</v>
      </c>
      <c r="AE52" s="874" t="s">
        <v>135</v>
      </c>
      <c r="AF52" s="872">
        <v>5</v>
      </c>
      <c r="AG52" s="894" t="s">
        <v>673</v>
      </c>
      <c r="AH52" s="896">
        <v>2</v>
      </c>
      <c r="AI52" s="874" t="s">
        <v>135</v>
      </c>
      <c r="AJ52" s="872">
        <v>3</v>
      </c>
      <c r="AK52" s="894" t="s">
        <v>673</v>
      </c>
      <c r="AL52" s="896">
        <v>0</v>
      </c>
      <c r="AM52" s="874" t="s">
        <v>135</v>
      </c>
      <c r="AN52" s="872">
        <v>2</v>
      </c>
      <c r="AO52" s="188"/>
      <c r="AP52" s="188"/>
      <c r="AQ52" s="188"/>
      <c r="AR52" s="188"/>
      <c r="AS52" s="888">
        <v>8</v>
      </c>
      <c r="AT52" s="890">
        <v>3</v>
      </c>
      <c r="AU52" s="882">
        <v>0.125</v>
      </c>
      <c r="AV52" s="878">
        <v>-30</v>
      </c>
      <c r="AW52" s="878">
        <v>7</v>
      </c>
      <c r="AX52" s="878">
        <v>9.5070000000000002E-2</v>
      </c>
      <c r="AY52" s="878">
        <v>9</v>
      </c>
      <c r="AZ52" s="878">
        <v>34</v>
      </c>
      <c r="BA52" s="46"/>
    </row>
    <row r="53" spans="1:53" ht="17.25" customHeight="1" x14ac:dyDescent="0.55000000000000004">
      <c r="A53" s="917" t="s">
        <v>663</v>
      </c>
      <c r="B53" s="918"/>
      <c r="C53" s="918"/>
      <c r="D53" s="919"/>
      <c r="E53" s="909"/>
      <c r="F53" s="907"/>
      <c r="G53" s="875"/>
      <c r="H53" s="905"/>
      <c r="I53" s="869"/>
      <c r="J53" s="870"/>
      <c r="K53" s="870"/>
      <c r="L53" s="871"/>
      <c r="M53" s="895"/>
      <c r="N53" s="897"/>
      <c r="O53" s="875"/>
      <c r="P53" s="873"/>
      <c r="Q53" s="895"/>
      <c r="R53" s="897"/>
      <c r="S53" s="875"/>
      <c r="T53" s="873"/>
      <c r="U53" s="895"/>
      <c r="V53" s="897"/>
      <c r="W53" s="875"/>
      <c r="X53" s="873"/>
      <c r="Y53" s="895"/>
      <c r="Z53" s="897"/>
      <c r="AA53" s="875"/>
      <c r="AB53" s="873"/>
      <c r="AC53" s="895"/>
      <c r="AD53" s="897"/>
      <c r="AE53" s="875"/>
      <c r="AF53" s="873"/>
      <c r="AG53" s="895"/>
      <c r="AH53" s="897"/>
      <c r="AI53" s="875"/>
      <c r="AJ53" s="873"/>
      <c r="AK53" s="895"/>
      <c r="AL53" s="897"/>
      <c r="AM53" s="875"/>
      <c r="AN53" s="873"/>
      <c r="AO53" s="189"/>
      <c r="AP53" s="189"/>
      <c r="AQ53" s="189"/>
      <c r="AR53" s="189"/>
      <c r="AS53" s="889"/>
      <c r="AT53" s="891"/>
      <c r="AU53" s="883"/>
      <c r="AV53" s="881"/>
      <c r="AW53" s="879"/>
      <c r="AX53" s="879"/>
      <c r="AY53" s="879"/>
      <c r="AZ53" s="879"/>
      <c r="BA53" s="46"/>
    </row>
    <row r="54" spans="1:53" ht="17.25" customHeight="1" x14ac:dyDescent="0.55000000000000004">
      <c r="A54" s="914" t="s">
        <v>215</v>
      </c>
      <c r="B54" s="915"/>
      <c r="C54" s="915"/>
      <c r="D54" s="916"/>
      <c r="E54" s="908" t="s">
        <v>673</v>
      </c>
      <c r="F54" s="906">
        <v>1</v>
      </c>
      <c r="G54" s="874" t="s">
        <v>135</v>
      </c>
      <c r="H54" s="904">
        <v>4</v>
      </c>
      <c r="I54" s="908" t="s">
        <v>673</v>
      </c>
      <c r="J54" s="906">
        <v>1</v>
      </c>
      <c r="K54" s="874" t="s">
        <v>135</v>
      </c>
      <c r="L54" s="904">
        <v>2</v>
      </c>
      <c r="M54" s="866"/>
      <c r="N54" s="867"/>
      <c r="O54" s="867"/>
      <c r="P54" s="868"/>
      <c r="Q54" s="894" t="s">
        <v>671</v>
      </c>
      <c r="R54" s="896">
        <v>2</v>
      </c>
      <c r="S54" s="874" t="s">
        <v>135</v>
      </c>
      <c r="T54" s="872">
        <v>1</v>
      </c>
      <c r="U54" s="894" t="s">
        <v>673</v>
      </c>
      <c r="V54" s="896">
        <v>1</v>
      </c>
      <c r="W54" s="874" t="s">
        <v>135</v>
      </c>
      <c r="X54" s="872">
        <v>2</v>
      </c>
      <c r="Y54" s="894" t="s">
        <v>673</v>
      </c>
      <c r="Z54" s="896">
        <v>0</v>
      </c>
      <c r="AA54" s="874" t="s">
        <v>135</v>
      </c>
      <c r="AB54" s="872">
        <v>2</v>
      </c>
      <c r="AC54" s="894" t="s">
        <v>673</v>
      </c>
      <c r="AD54" s="896">
        <v>0</v>
      </c>
      <c r="AE54" s="874" t="s">
        <v>135</v>
      </c>
      <c r="AF54" s="872">
        <v>1</v>
      </c>
      <c r="AG54" s="894" t="s">
        <v>671</v>
      </c>
      <c r="AH54" s="896">
        <v>1</v>
      </c>
      <c r="AI54" s="874" t="s">
        <v>135</v>
      </c>
      <c r="AJ54" s="872">
        <v>0</v>
      </c>
      <c r="AK54" s="894" t="s">
        <v>673</v>
      </c>
      <c r="AL54" s="896">
        <v>0</v>
      </c>
      <c r="AM54" s="874" t="s">
        <v>135</v>
      </c>
      <c r="AN54" s="872">
        <v>4</v>
      </c>
      <c r="AO54" s="188"/>
      <c r="AP54" s="188"/>
      <c r="AQ54" s="188"/>
      <c r="AR54" s="188"/>
      <c r="AS54" s="888">
        <v>8</v>
      </c>
      <c r="AT54" s="890">
        <v>6</v>
      </c>
      <c r="AU54" s="882">
        <v>0.25</v>
      </c>
      <c r="AV54" s="878">
        <v>-10</v>
      </c>
      <c r="AW54" s="878">
        <v>6</v>
      </c>
      <c r="AX54" s="878">
        <v>0.24006</v>
      </c>
      <c r="AY54" s="878">
        <v>7</v>
      </c>
      <c r="AZ54" s="878">
        <v>27</v>
      </c>
      <c r="BA54" s="46"/>
    </row>
    <row r="55" spans="1:53" ht="17.25" customHeight="1" x14ac:dyDescent="0.55000000000000004">
      <c r="A55" s="917" t="s">
        <v>653</v>
      </c>
      <c r="B55" s="918"/>
      <c r="C55" s="918"/>
      <c r="D55" s="919"/>
      <c r="E55" s="909"/>
      <c r="F55" s="907"/>
      <c r="G55" s="875"/>
      <c r="H55" s="905"/>
      <c r="I55" s="909"/>
      <c r="J55" s="907"/>
      <c r="K55" s="875"/>
      <c r="L55" s="905"/>
      <c r="M55" s="869"/>
      <c r="N55" s="870"/>
      <c r="O55" s="870"/>
      <c r="P55" s="871"/>
      <c r="Q55" s="895"/>
      <c r="R55" s="897"/>
      <c r="S55" s="875"/>
      <c r="T55" s="873"/>
      <c r="U55" s="895"/>
      <c r="V55" s="897"/>
      <c r="W55" s="875"/>
      <c r="X55" s="873"/>
      <c r="Y55" s="895"/>
      <c r="Z55" s="897"/>
      <c r="AA55" s="875"/>
      <c r="AB55" s="873"/>
      <c r="AC55" s="895"/>
      <c r="AD55" s="897"/>
      <c r="AE55" s="875"/>
      <c r="AF55" s="873"/>
      <c r="AG55" s="895"/>
      <c r="AH55" s="897"/>
      <c r="AI55" s="875"/>
      <c r="AJ55" s="873"/>
      <c r="AK55" s="895"/>
      <c r="AL55" s="897"/>
      <c r="AM55" s="875"/>
      <c r="AN55" s="873"/>
      <c r="AO55" s="189"/>
      <c r="AP55" s="189"/>
      <c r="AQ55" s="189"/>
      <c r="AR55" s="189"/>
      <c r="AS55" s="889"/>
      <c r="AT55" s="891"/>
      <c r="AU55" s="883"/>
      <c r="AV55" s="881"/>
      <c r="AW55" s="879"/>
      <c r="AX55" s="879"/>
      <c r="AY55" s="879"/>
      <c r="AZ55" s="879"/>
      <c r="BA55" s="46"/>
    </row>
    <row r="56" spans="1:53" ht="17.25" customHeight="1" x14ac:dyDescent="0.55000000000000004">
      <c r="A56" s="914" t="s">
        <v>216</v>
      </c>
      <c r="B56" s="915"/>
      <c r="C56" s="915"/>
      <c r="D56" s="916"/>
      <c r="E56" s="908" t="s">
        <v>673</v>
      </c>
      <c r="F56" s="906">
        <v>1</v>
      </c>
      <c r="G56" s="874" t="s">
        <v>135</v>
      </c>
      <c r="H56" s="904">
        <v>3</v>
      </c>
      <c r="I56" s="908" t="s">
        <v>671</v>
      </c>
      <c r="J56" s="896">
        <v>5</v>
      </c>
      <c r="K56" s="874" t="s">
        <v>135</v>
      </c>
      <c r="L56" s="872">
        <v>1</v>
      </c>
      <c r="M56" s="908" t="s">
        <v>673</v>
      </c>
      <c r="N56" s="906">
        <v>1</v>
      </c>
      <c r="O56" s="874" t="s">
        <v>135</v>
      </c>
      <c r="P56" s="904">
        <v>2</v>
      </c>
      <c r="Q56" s="866"/>
      <c r="R56" s="867"/>
      <c r="S56" s="867"/>
      <c r="T56" s="868"/>
      <c r="U56" s="894" t="s">
        <v>673</v>
      </c>
      <c r="V56" s="896">
        <v>2</v>
      </c>
      <c r="W56" s="874" t="s">
        <v>135</v>
      </c>
      <c r="X56" s="872">
        <v>3</v>
      </c>
      <c r="Y56" s="894" t="s">
        <v>673</v>
      </c>
      <c r="Z56" s="896">
        <v>1</v>
      </c>
      <c r="AA56" s="874" t="s">
        <v>135</v>
      </c>
      <c r="AB56" s="872">
        <v>4</v>
      </c>
      <c r="AC56" s="894" t="s">
        <v>671</v>
      </c>
      <c r="AD56" s="896">
        <v>2</v>
      </c>
      <c r="AE56" s="874" t="s">
        <v>135</v>
      </c>
      <c r="AF56" s="872">
        <v>1</v>
      </c>
      <c r="AG56" s="894" t="s">
        <v>673</v>
      </c>
      <c r="AH56" s="896">
        <v>1</v>
      </c>
      <c r="AI56" s="874" t="s">
        <v>135</v>
      </c>
      <c r="AJ56" s="872">
        <v>2</v>
      </c>
      <c r="AK56" s="894" t="s">
        <v>671</v>
      </c>
      <c r="AL56" s="896">
        <v>4</v>
      </c>
      <c r="AM56" s="874" t="s">
        <v>135</v>
      </c>
      <c r="AN56" s="872">
        <v>1</v>
      </c>
      <c r="AO56" s="188"/>
      <c r="AP56" s="188"/>
      <c r="AQ56" s="188"/>
      <c r="AR56" s="188"/>
      <c r="AS56" s="888">
        <v>8</v>
      </c>
      <c r="AT56" s="890">
        <v>9</v>
      </c>
      <c r="AU56" s="882">
        <v>0.375</v>
      </c>
      <c r="AV56" s="878">
        <v>0</v>
      </c>
      <c r="AW56" s="878">
        <v>17</v>
      </c>
      <c r="AX56" s="878">
        <v>0.37517</v>
      </c>
      <c r="AY56" s="878">
        <v>6</v>
      </c>
      <c r="AZ56" s="878">
        <v>23</v>
      </c>
      <c r="BA56" s="46"/>
    </row>
    <row r="57" spans="1:53" ht="17.25" customHeight="1" x14ac:dyDescent="0.55000000000000004">
      <c r="A57" s="917" t="s">
        <v>646</v>
      </c>
      <c r="B57" s="918"/>
      <c r="C57" s="918"/>
      <c r="D57" s="919"/>
      <c r="E57" s="909"/>
      <c r="F57" s="907"/>
      <c r="G57" s="875"/>
      <c r="H57" s="905"/>
      <c r="I57" s="909"/>
      <c r="J57" s="897"/>
      <c r="K57" s="875"/>
      <c r="L57" s="873"/>
      <c r="M57" s="909"/>
      <c r="N57" s="907"/>
      <c r="O57" s="875"/>
      <c r="P57" s="905"/>
      <c r="Q57" s="869"/>
      <c r="R57" s="870"/>
      <c r="S57" s="870"/>
      <c r="T57" s="871"/>
      <c r="U57" s="895"/>
      <c r="V57" s="897"/>
      <c r="W57" s="875"/>
      <c r="X57" s="873"/>
      <c r="Y57" s="895"/>
      <c r="Z57" s="897"/>
      <c r="AA57" s="875"/>
      <c r="AB57" s="873"/>
      <c r="AC57" s="895"/>
      <c r="AD57" s="897"/>
      <c r="AE57" s="875"/>
      <c r="AF57" s="873"/>
      <c r="AG57" s="895"/>
      <c r="AH57" s="897"/>
      <c r="AI57" s="875"/>
      <c r="AJ57" s="873"/>
      <c r="AK57" s="895"/>
      <c r="AL57" s="897"/>
      <c r="AM57" s="875"/>
      <c r="AN57" s="873"/>
      <c r="AO57" s="189"/>
      <c r="AP57" s="189"/>
      <c r="AQ57" s="189"/>
      <c r="AR57" s="189"/>
      <c r="AS57" s="889"/>
      <c r="AT57" s="891"/>
      <c r="AU57" s="883"/>
      <c r="AV57" s="881"/>
      <c r="AW57" s="879"/>
      <c r="AX57" s="879"/>
      <c r="AY57" s="879"/>
      <c r="AZ57" s="879"/>
      <c r="BA57" s="46"/>
    </row>
    <row r="58" spans="1:53" ht="17.25" customHeight="1" x14ac:dyDescent="0.55000000000000004">
      <c r="A58" s="914" t="s">
        <v>217</v>
      </c>
      <c r="B58" s="915"/>
      <c r="C58" s="915"/>
      <c r="D58" s="916"/>
      <c r="E58" s="908" t="s">
        <v>672</v>
      </c>
      <c r="F58" s="906">
        <v>2</v>
      </c>
      <c r="G58" s="874" t="s">
        <v>135</v>
      </c>
      <c r="H58" s="904">
        <v>2</v>
      </c>
      <c r="I58" s="908" t="s">
        <v>671</v>
      </c>
      <c r="J58" s="896">
        <v>7</v>
      </c>
      <c r="K58" s="874" t="s">
        <v>135</v>
      </c>
      <c r="L58" s="872">
        <v>0</v>
      </c>
      <c r="M58" s="908" t="s">
        <v>671</v>
      </c>
      <c r="N58" s="906">
        <v>2</v>
      </c>
      <c r="O58" s="874" t="s">
        <v>135</v>
      </c>
      <c r="P58" s="904">
        <v>1</v>
      </c>
      <c r="Q58" s="908" t="s">
        <v>671</v>
      </c>
      <c r="R58" s="896">
        <v>3</v>
      </c>
      <c r="S58" s="874" t="s">
        <v>135</v>
      </c>
      <c r="T58" s="872">
        <v>2</v>
      </c>
      <c r="U58" s="866"/>
      <c r="V58" s="867"/>
      <c r="W58" s="867"/>
      <c r="X58" s="868"/>
      <c r="Y58" s="894" t="s">
        <v>673</v>
      </c>
      <c r="Z58" s="896">
        <v>0</v>
      </c>
      <c r="AA58" s="874" t="s">
        <v>135</v>
      </c>
      <c r="AB58" s="872">
        <v>2</v>
      </c>
      <c r="AC58" s="894" t="s">
        <v>671</v>
      </c>
      <c r="AD58" s="896">
        <v>3</v>
      </c>
      <c r="AE58" s="874" t="s">
        <v>135</v>
      </c>
      <c r="AF58" s="872">
        <v>1</v>
      </c>
      <c r="AG58" s="894" t="s">
        <v>672</v>
      </c>
      <c r="AH58" s="896">
        <v>0</v>
      </c>
      <c r="AI58" s="874" t="s">
        <v>135</v>
      </c>
      <c r="AJ58" s="872">
        <v>0</v>
      </c>
      <c r="AK58" s="894" t="s">
        <v>673</v>
      </c>
      <c r="AL58" s="896">
        <v>0</v>
      </c>
      <c r="AM58" s="874" t="s">
        <v>135</v>
      </c>
      <c r="AN58" s="872">
        <v>2</v>
      </c>
      <c r="AO58" s="188"/>
      <c r="AP58" s="188"/>
      <c r="AQ58" s="188"/>
      <c r="AR58" s="188"/>
      <c r="AS58" s="888">
        <v>8</v>
      </c>
      <c r="AT58" s="890">
        <v>14</v>
      </c>
      <c r="AU58" s="882">
        <v>0.58333333333333337</v>
      </c>
      <c r="AV58" s="878">
        <v>7</v>
      </c>
      <c r="AW58" s="878">
        <v>17</v>
      </c>
      <c r="AX58" s="878">
        <v>0.59050333333333338</v>
      </c>
      <c r="AY58" s="878">
        <v>4</v>
      </c>
      <c r="AZ58" s="878">
        <v>19</v>
      </c>
      <c r="BA58" s="46"/>
    </row>
    <row r="59" spans="1:53" ht="17.25" customHeight="1" x14ac:dyDescent="0.55000000000000004">
      <c r="A59" s="917" t="s">
        <v>639</v>
      </c>
      <c r="B59" s="918"/>
      <c r="C59" s="918"/>
      <c r="D59" s="919"/>
      <c r="E59" s="909"/>
      <c r="F59" s="907"/>
      <c r="G59" s="875"/>
      <c r="H59" s="905"/>
      <c r="I59" s="909"/>
      <c r="J59" s="897"/>
      <c r="K59" s="875"/>
      <c r="L59" s="873"/>
      <c r="M59" s="909"/>
      <c r="N59" s="907"/>
      <c r="O59" s="875"/>
      <c r="P59" s="905"/>
      <c r="Q59" s="909"/>
      <c r="R59" s="897"/>
      <c r="S59" s="875"/>
      <c r="T59" s="873"/>
      <c r="U59" s="869"/>
      <c r="V59" s="870"/>
      <c r="W59" s="870"/>
      <c r="X59" s="871"/>
      <c r="Y59" s="895"/>
      <c r="Z59" s="897"/>
      <c r="AA59" s="875"/>
      <c r="AB59" s="873"/>
      <c r="AC59" s="895"/>
      <c r="AD59" s="897"/>
      <c r="AE59" s="875"/>
      <c r="AF59" s="873"/>
      <c r="AG59" s="895"/>
      <c r="AH59" s="897"/>
      <c r="AI59" s="875"/>
      <c r="AJ59" s="873"/>
      <c r="AK59" s="895"/>
      <c r="AL59" s="897"/>
      <c r="AM59" s="875"/>
      <c r="AN59" s="873"/>
      <c r="AO59" s="189"/>
      <c r="AP59" s="189"/>
      <c r="AQ59" s="189"/>
      <c r="AR59" s="189"/>
      <c r="AS59" s="889"/>
      <c r="AT59" s="891"/>
      <c r="AU59" s="883"/>
      <c r="AV59" s="881"/>
      <c r="AW59" s="879"/>
      <c r="AX59" s="879"/>
      <c r="AY59" s="879"/>
      <c r="AZ59" s="879"/>
      <c r="BA59" s="46"/>
    </row>
    <row r="60" spans="1:53" ht="17.25" customHeight="1" x14ac:dyDescent="0.55000000000000004">
      <c r="A60" s="914" t="s">
        <v>218</v>
      </c>
      <c r="B60" s="915"/>
      <c r="C60" s="915"/>
      <c r="D60" s="916"/>
      <c r="E60" s="908" t="s">
        <v>672</v>
      </c>
      <c r="F60" s="906">
        <v>1</v>
      </c>
      <c r="G60" s="874" t="s">
        <v>135</v>
      </c>
      <c r="H60" s="904">
        <v>1</v>
      </c>
      <c r="I60" s="908" t="s">
        <v>671</v>
      </c>
      <c r="J60" s="896">
        <v>7</v>
      </c>
      <c r="K60" s="874" t="s">
        <v>135</v>
      </c>
      <c r="L60" s="872">
        <v>0</v>
      </c>
      <c r="M60" s="908" t="s">
        <v>671</v>
      </c>
      <c r="N60" s="906">
        <v>2</v>
      </c>
      <c r="O60" s="874" t="s">
        <v>135</v>
      </c>
      <c r="P60" s="904">
        <v>0</v>
      </c>
      <c r="Q60" s="908" t="s">
        <v>671</v>
      </c>
      <c r="R60" s="896">
        <v>4</v>
      </c>
      <c r="S60" s="874" t="s">
        <v>135</v>
      </c>
      <c r="T60" s="872">
        <v>1</v>
      </c>
      <c r="U60" s="908" t="s">
        <v>671</v>
      </c>
      <c r="V60" s="896">
        <v>2</v>
      </c>
      <c r="W60" s="874" t="s">
        <v>135</v>
      </c>
      <c r="X60" s="872">
        <v>0</v>
      </c>
      <c r="Y60" s="866"/>
      <c r="Z60" s="867"/>
      <c r="AA60" s="867"/>
      <c r="AB60" s="868"/>
      <c r="AC60" s="894" t="s">
        <v>671</v>
      </c>
      <c r="AD60" s="896">
        <v>7</v>
      </c>
      <c r="AE60" s="874" t="s">
        <v>135</v>
      </c>
      <c r="AF60" s="872">
        <v>0</v>
      </c>
      <c r="AG60" s="894" t="s">
        <v>673</v>
      </c>
      <c r="AH60" s="896">
        <v>0</v>
      </c>
      <c r="AI60" s="874" t="s">
        <v>135</v>
      </c>
      <c r="AJ60" s="872">
        <v>2</v>
      </c>
      <c r="AK60" s="894" t="s">
        <v>671</v>
      </c>
      <c r="AL60" s="896">
        <v>3</v>
      </c>
      <c r="AM60" s="874" t="s">
        <v>135</v>
      </c>
      <c r="AN60" s="872">
        <v>0</v>
      </c>
      <c r="AO60" s="188"/>
      <c r="AP60" s="188"/>
      <c r="AQ60" s="188"/>
      <c r="AR60" s="188"/>
      <c r="AS60" s="888">
        <v>8</v>
      </c>
      <c r="AT60" s="890">
        <v>19</v>
      </c>
      <c r="AU60" s="882">
        <v>0.79166666666666663</v>
      </c>
      <c r="AV60" s="878">
        <v>22</v>
      </c>
      <c r="AW60" s="878">
        <v>26</v>
      </c>
      <c r="AX60" s="878">
        <v>0.81392666666666669</v>
      </c>
      <c r="AY60" s="878">
        <v>1</v>
      </c>
      <c r="AZ60" s="878">
        <v>6</v>
      </c>
      <c r="BA60" s="46"/>
    </row>
    <row r="61" spans="1:53" ht="17.25" customHeight="1" x14ac:dyDescent="0.55000000000000004">
      <c r="A61" s="917" t="s">
        <v>618</v>
      </c>
      <c r="B61" s="918"/>
      <c r="C61" s="918"/>
      <c r="D61" s="919"/>
      <c r="E61" s="909"/>
      <c r="F61" s="907"/>
      <c r="G61" s="875"/>
      <c r="H61" s="905"/>
      <c r="I61" s="909"/>
      <c r="J61" s="897"/>
      <c r="K61" s="875"/>
      <c r="L61" s="873"/>
      <c r="M61" s="909"/>
      <c r="N61" s="907"/>
      <c r="O61" s="875"/>
      <c r="P61" s="905"/>
      <c r="Q61" s="909"/>
      <c r="R61" s="897"/>
      <c r="S61" s="875"/>
      <c r="T61" s="873"/>
      <c r="U61" s="909"/>
      <c r="V61" s="897"/>
      <c r="W61" s="875"/>
      <c r="X61" s="873"/>
      <c r="Y61" s="869"/>
      <c r="Z61" s="870"/>
      <c r="AA61" s="870"/>
      <c r="AB61" s="871"/>
      <c r="AC61" s="895"/>
      <c r="AD61" s="897"/>
      <c r="AE61" s="875"/>
      <c r="AF61" s="873"/>
      <c r="AG61" s="895"/>
      <c r="AH61" s="897"/>
      <c r="AI61" s="875"/>
      <c r="AJ61" s="873"/>
      <c r="AK61" s="895"/>
      <c r="AL61" s="897"/>
      <c r="AM61" s="875"/>
      <c r="AN61" s="873"/>
      <c r="AO61" s="189"/>
      <c r="AP61" s="189"/>
      <c r="AQ61" s="189"/>
      <c r="AR61" s="189"/>
      <c r="AS61" s="889"/>
      <c r="AT61" s="891"/>
      <c r="AU61" s="883"/>
      <c r="AV61" s="881"/>
      <c r="AW61" s="879"/>
      <c r="AX61" s="879"/>
      <c r="AY61" s="879"/>
      <c r="AZ61" s="879"/>
      <c r="BA61" s="46"/>
    </row>
    <row r="62" spans="1:53" ht="17.25" customHeight="1" x14ac:dyDescent="0.55000000000000004">
      <c r="A62" s="914" t="s">
        <v>219</v>
      </c>
      <c r="B62" s="915"/>
      <c r="C62" s="915"/>
      <c r="D62" s="916"/>
      <c r="E62" s="908" t="s">
        <v>673</v>
      </c>
      <c r="F62" s="906">
        <v>0</v>
      </c>
      <c r="G62" s="874" t="s">
        <v>135</v>
      </c>
      <c r="H62" s="904">
        <v>2</v>
      </c>
      <c r="I62" s="908" t="s">
        <v>671</v>
      </c>
      <c r="J62" s="906">
        <v>5</v>
      </c>
      <c r="K62" s="874" t="s">
        <v>135</v>
      </c>
      <c r="L62" s="904">
        <v>1</v>
      </c>
      <c r="M62" s="908" t="s">
        <v>671</v>
      </c>
      <c r="N62" s="906">
        <v>1</v>
      </c>
      <c r="O62" s="874" t="s">
        <v>135</v>
      </c>
      <c r="P62" s="904">
        <v>0</v>
      </c>
      <c r="Q62" s="908" t="s">
        <v>673</v>
      </c>
      <c r="R62" s="906">
        <v>1</v>
      </c>
      <c r="S62" s="874" t="s">
        <v>135</v>
      </c>
      <c r="T62" s="904">
        <v>2</v>
      </c>
      <c r="U62" s="908" t="s">
        <v>673</v>
      </c>
      <c r="V62" s="906">
        <v>1</v>
      </c>
      <c r="W62" s="874" t="s">
        <v>135</v>
      </c>
      <c r="X62" s="904">
        <v>3</v>
      </c>
      <c r="Y62" s="908" t="s">
        <v>673</v>
      </c>
      <c r="Z62" s="906">
        <v>0</v>
      </c>
      <c r="AA62" s="874" t="s">
        <v>135</v>
      </c>
      <c r="AB62" s="904">
        <v>7</v>
      </c>
      <c r="AC62" s="866"/>
      <c r="AD62" s="867"/>
      <c r="AE62" s="867"/>
      <c r="AF62" s="868"/>
      <c r="AG62" s="894" t="s">
        <v>673</v>
      </c>
      <c r="AH62" s="896">
        <v>0</v>
      </c>
      <c r="AI62" s="874" t="s">
        <v>135</v>
      </c>
      <c r="AJ62" s="872">
        <v>1</v>
      </c>
      <c r="AK62" s="894" t="s">
        <v>673</v>
      </c>
      <c r="AL62" s="896">
        <v>0</v>
      </c>
      <c r="AM62" s="874" t="s">
        <v>135</v>
      </c>
      <c r="AN62" s="872">
        <v>6</v>
      </c>
      <c r="AO62" s="188"/>
      <c r="AP62" s="188"/>
      <c r="AQ62" s="188"/>
      <c r="AR62" s="188"/>
      <c r="AS62" s="888">
        <v>8</v>
      </c>
      <c r="AT62" s="890">
        <v>6</v>
      </c>
      <c r="AU62" s="882">
        <v>0.25</v>
      </c>
      <c r="AV62" s="878">
        <v>-14</v>
      </c>
      <c r="AW62" s="878">
        <v>8</v>
      </c>
      <c r="AX62" s="878">
        <v>0.23607999999999998</v>
      </c>
      <c r="AY62" s="878">
        <v>8</v>
      </c>
      <c r="AZ62" s="878">
        <v>28</v>
      </c>
      <c r="BA62" s="46"/>
    </row>
    <row r="63" spans="1:53" ht="17.25" customHeight="1" x14ac:dyDescent="0.55000000000000004">
      <c r="A63" s="917" t="s">
        <v>655</v>
      </c>
      <c r="B63" s="918"/>
      <c r="C63" s="918"/>
      <c r="D63" s="919"/>
      <c r="E63" s="909"/>
      <c r="F63" s="907"/>
      <c r="G63" s="875"/>
      <c r="H63" s="905"/>
      <c r="I63" s="909"/>
      <c r="J63" s="907"/>
      <c r="K63" s="875"/>
      <c r="L63" s="905"/>
      <c r="M63" s="909"/>
      <c r="N63" s="907"/>
      <c r="O63" s="875"/>
      <c r="P63" s="905"/>
      <c r="Q63" s="909"/>
      <c r="R63" s="907"/>
      <c r="S63" s="875"/>
      <c r="T63" s="905"/>
      <c r="U63" s="909"/>
      <c r="V63" s="907"/>
      <c r="W63" s="875"/>
      <c r="X63" s="905"/>
      <c r="Y63" s="909"/>
      <c r="Z63" s="907"/>
      <c r="AA63" s="875"/>
      <c r="AB63" s="905"/>
      <c r="AC63" s="869"/>
      <c r="AD63" s="870"/>
      <c r="AE63" s="870"/>
      <c r="AF63" s="871"/>
      <c r="AG63" s="895"/>
      <c r="AH63" s="897"/>
      <c r="AI63" s="875"/>
      <c r="AJ63" s="873"/>
      <c r="AK63" s="895"/>
      <c r="AL63" s="897"/>
      <c r="AM63" s="875"/>
      <c r="AN63" s="873"/>
      <c r="AO63" s="189"/>
      <c r="AP63" s="189"/>
      <c r="AQ63" s="189"/>
      <c r="AR63" s="189"/>
      <c r="AS63" s="889"/>
      <c r="AT63" s="891"/>
      <c r="AU63" s="883"/>
      <c r="AV63" s="881"/>
      <c r="AW63" s="879"/>
      <c r="AX63" s="879"/>
      <c r="AY63" s="879"/>
      <c r="AZ63" s="879"/>
      <c r="BA63" s="46"/>
    </row>
    <row r="64" spans="1:53" ht="17.25" customHeight="1" x14ac:dyDescent="0.55000000000000004">
      <c r="A64" s="914" t="s">
        <v>220</v>
      </c>
      <c r="B64" s="915"/>
      <c r="C64" s="915"/>
      <c r="D64" s="916"/>
      <c r="E64" s="908" t="s">
        <v>672</v>
      </c>
      <c r="F64" s="906">
        <v>0</v>
      </c>
      <c r="G64" s="874" t="s">
        <v>135</v>
      </c>
      <c r="H64" s="904">
        <v>0</v>
      </c>
      <c r="I64" s="908" t="s">
        <v>671</v>
      </c>
      <c r="J64" s="906">
        <v>3</v>
      </c>
      <c r="K64" s="874" t="s">
        <v>135</v>
      </c>
      <c r="L64" s="904">
        <v>2</v>
      </c>
      <c r="M64" s="908" t="s">
        <v>673</v>
      </c>
      <c r="N64" s="906">
        <v>0</v>
      </c>
      <c r="O64" s="874" t="s">
        <v>135</v>
      </c>
      <c r="P64" s="904">
        <v>1</v>
      </c>
      <c r="Q64" s="908" t="s">
        <v>671</v>
      </c>
      <c r="R64" s="906">
        <v>2</v>
      </c>
      <c r="S64" s="874" t="s">
        <v>135</v>
      </c>
      <c r="T64" s="904">
        <v>1</v>
      </c>
      <c r="U64" s="908" t="s">
        <v>672</v>
      </c>
      <c r="V64" s="906">
        <v>0</v>
      </c>
      <c r="W64" s="874" t="s">
        <v>135</v>
      </c>
      <c r="X64" s="904">
        <v>0</v>
      </c>
      <c r="Y64" s="908" t="s">
        <v>671</v>
      </c>
      <c r="Z64" s="906">
        <v>2</v>
      </c>
      <c r="AA64" s="874" t="s">
        <v>135</v>
      </c>
      <c r="AB64" s="904">
        <v>0</v>
      </c>
      <c r="AC64" s="908" t="s">
        <v>671</v>
      </c>
      <c r="AD64" s="906">
        <v>1</v>
      </c>
      <c r="AE64" s="874" t="s">
        <v>135</v>
      </c>
      <c r="AF64" s="904">
        <v>0</v>
      </c>
      <c r="AG64" s="866"/>
      <c r="AH64" s="867"/>
      <c r="AI64" s="867"/>
      <c r="AJ64" s="868"/>
      <c r="AK64" s="894" t="s">
        <v>673</v>
      </c>
      <c r="AL64" s="896">
        <v>0</v>
      </c>
      <c r="AM64" s="874" t="s">
        <v>135</v>
      </c>
      <c r="AN64" s="872">
        <v>2</v>
      </c>
      <c r="AO64" s="188"/>
      <c r="AP64" s="188"/>
      <c r="AQ64" s="188"/>
      <c r="AR64" s="188"/>
      <c r="AS64" s="888">
        <v>8</v>
      </c>
      <c r="AT64" s="890">
        <v>14</v>
      </c>
      <c r="AU64" s="882">
        <v>0.58333333333333337</v>
      </c>
      <c r="AV64" s="878">
        <v>2</v>
      </c>
      <c r="AW64" s="878">
        <v>8</v>
      </c>
      <c r="AX64" s="878">
        <v>0.58541333333333334</v>
      </c>
      <c r="AY64" s="878">
        <v>5</v>
      </c>
      <c r="AZ64" s="878">
        <v>20</v>
      </c>
      <c r="BA64" s="46"/>
    </row>
    <row r="65" spans="1:53" ht="17.25" customHeight="1" x14ac:dyDescent="0.55000000000000004">
      <c r="A65" s="917" t="s">
        <v>641</v>
      </c>
      <c r="B65" s="918"/>
      <c r="C65" s="918"/>
      <c r="D65" s="919"/>
      <c r="E65" s="909"/>
      <c r="F65" s="907"/>
      <c r="G65" s="875"/>
      <c r="H65" s="905"/>
      <c r="I65" s="909"/>
      <c r="J65" s="907"/>
      <c r="K65" s="875"/>
      <c r="L65" s="905"/>
      <c r="M65" s="909"/>
      <c r="N65" s="907"/>
      <c r="O65" s="875"/>
      <c r="P65" s="905"/>
      <c r="Q65" s="909"/>
      <c r="R65" s="907"/>
      <c r="S65" s="875"/>
      <c r="T65" s="905"/>
      <c r="U65" s="909"/>
      <c r="V65" s="907"/>
      <c r="W65" s="875"/>
      <c r="X65" s="905"/>
      <c r="Y65" s="909"/>
      <c r="Z65" s="907"/>
      <c r="AA65" s="875"/>
      <c r="AB65" s="905"/>
      <c r="AC65" s="909"/>
      <c r="AD65" s="907"/>
      <c r="AE65" s="875"/>
      <c r="AF65" s="905"/>
      <c r="AG65" s="869"/>
      <c r="AH65" s="870"/>
      <c r="AI65" s="870"/>
      <c r="AJ65" s="871"/>
      <c r="AK65" s="895"/>
      <c r="AL65" s="897"/>
      <c r="AM65" s="875"/>
      <c r="AN65" s="873"/>
      <c r="AO65" s="189"/>
      <c r="AP65" s="189"/>
      <c r="AQ65" s="189"/>
      <c r="AR65" s="189"/>
      <c r="AS65" s="889"/>
      <c r="AT65" s="891"/>
      <c r="AU65" s="883"/>
      <c r="AV65" s="881"/>
      <c r="AW65" s="879"/>
      <c r="AX65" s="879"/>
      <c r="AY65" s="879"/>
      <c r="AZ65" s="879"/>
      <c r="BA65" s="46"/>
    </row>
    <row r="66" spans="1:53" ht="17.25" customHeight="1" x14ac:dyDescent="0.55000000000000004">
      <c r="A66" s="914" t="s">
        <v>221</v>
      </c>
      <c r="B66" s="915"/>
      <c r="C66" s="915"/>
      <c r="D66" s="916"/>
      <c r="E66" s="908" t="s">
        <v>671</v>
      </c>
      <c r="F66" s="906">
        <v>2</v>
      </c>
      <c r="G66" s="874" t="s">
        <v>135</v>
      </c>
      <c r="H66" s="904">
        <v>1</v>
      </c>
      <c r="I66" s="908" t="s">
        <v>671</v>
      </c>
      <c r="J66" s="906">
        <v>2</v>
      </c>
      <c r="K66" s="874" t="s">
        <v>135</v>
      </c>
      <c r="L66" s="904">
        <v>0</v>
      </c>
      <c r="M66" s="908" t="s">
        <v>671</v>
      </c>
      <c r="N66" s="906">
        <v>4</v>
      </c>
      <c r="O66" s="874" t="s">
        <v>135</v>
      </c>
      <c r="P66" s="904">
        <v>0</v>
      </c>
      <c r="Q66" s="908" t="s">
        <v>673</v>
      </c>
      <c r="R66" s="906">
        <v>1</v>
      </c>
      <c r="S66" s="874" t="s">
        <v>135</v>
      </c>
      <c r="T66" s="904">
        <v>4</v>
      </c>
      <c r="U66" s="908" t="s">
        <v>671</v>
      </c>
      <c r="V66" s="906">
        <v>2</v>
      </c>
      <c r="W66" s="874" t="s">
        <v>135</v>
      </c>
      <c r="X66" s="904">
        <v>0</v>
      </c>
      <c r="Y66" s="908" t="s">
        <v>673</v>
      </c>
      <c r="Z66" s="906">
        <v>0</v>
      </c>
      <c r="AA66" s="874" t="s">
        <v>135</v>
      </c>
      <c r="AB66" s="904">
        <v>3</v>
      </c>
      <c r="AC66" s="908" t="s">
        <v>671</v>
      </c>
      <c r="AD66" s="906">
        <v>6</v>
      </c>
      <c r="AE66" s="874" t="s">
        <v>135</v>
      </c>
      <c r="AF66" s="904">
        <v>0</v>
      </c>
      <c r="AG66" s="908" t="s">
        <v>671</v>
      </c>
      <c r="AH66" s="906">
        <v>2</v>
      </c>
      <c r="AI66" s="874" t="s">
        <v>135</v>
      </c>
      <c r="AJ66" s="904">
        <v>0</v>
      </c>
      <c r="AK66" s="866"/>
      <c r="AL66" s="867"/>
      <c r="AM66" s="867"/>
      <c r="AN66" s="868"/>
      <c r="AO66" s="188"/>
      <c r="AP66" s="188"/>
      <c r="AQ66" s="188"/>
      <c r="AR66" s="188"/>
      <c r="AS66" s="888">
        <v>8</v>
      </c>
      <c r="AT66" s="890">
        <v>18</v>
      </c>
      <c r="AU66" s="882">
        <v>0.75</v>
      </c>
      <c r="AV66" s="878">
        <v>11</v>
      </c>
      <c r="AW66" s="878">
        <v>19</v>
      </c>
      <c r="AX66" s="878">
        <v>0.76119000000000003</v>
      </c>
      <c r="AY66" s="878">
        <v>2</v>
      </c>
      <c r="AZ66" s="878">
        <v>7</v>
      </c>
      <c r="BA66" s="46"/>
    </row>
    <row r="67" spans="1:53" ht="17.25" customHeight="1" x14ac:dyDescent="0.55000000000000004">
      <c r="A67" s="917" t="s">
        <v>620</v>
      </c>
      <c r="B67" s="918"/>
      <c r="C67" s="918"/>
      <c r="D67" s="919"/>
      <c r="E67" s="909"/>
      <c r="F67" s="907"/>
      <c r="G67" s="875"/>
      <c r="H67" s="905"/>
      <c r="I67" s="909"/>
      <c r="J67" s="907"/>
      <c r="K67" s="875"/>
      <c r="L67" s="905"/>
      <c r="M67" s="909"/>
      <c r="N67" s="907"/>
      <c r="O67" s="875"/>
      <c r="P67" s="905"/>
      <c r="Q67" s="909"/>
      <c r="R67" s="907"/>
      <c r="S67" s="875"/>
      <c r="T67" s="905"/>
      <c r="U67" s="909"/>
      <c r="V67" s="907"/>
      <c r="W67" s="875"/>
      <c r="X67" s="905"/>
      <c r="Y67" s="909"/>
      <c r="Z67" s="907"/>
      <c r="AA67" s="875"/>
      <c r="AB67" s="905"/>
      <c r="AC67" s="909"/>
      <c r="AD67" s="907"/>
      <c r="AE67" s="875"/>
      <c r="AF67" s="905"/>
      <c r="AG67" s="909"/>
      <c r="AH67" s="907"/>
      <c r="AI67" s="875"/>
      <c r="AJ67" s="905"/>
      <c r="AK67" s="869"/>
      <c r="AL67" s="870"/>
      <c r="AM67" s="870"/>
      <c r="AN67" s="871"/>
      <c r="AO67" s="189"/>
      <c r="AP67" s="189"/>
      <c r="AQ67" s="189"/>
      <c r="AR67" s="189"/>
      <c r="AS67" s="889"/>
      <c r="AT67" s="891"/>
      <c r="AU67" s="883"/>
      <c r="AV67" s="881"/>
      <c r="AW67" s="879"/>
      <c r="AX67" s="879"/>
      <c r="AY67" s="879"/>
      <c r="AZ67" s="879"/>
      <c r="BA67" s="46"/>
    </row>
    <row r="68" spans="1:53" x14ac:dyDescent="0.55000000000000004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9"/>
      <c r="AP68" s="49"/>
      <c r="AQ68" s="49"/>
      <c r="AR68" s="49"/>
      <c r="AS68" s="42"/>
      <c r="AT68" s="42"/>
      <c r="AU68" s="44"/>
      <c r="AV68" s="44"/>
      <c r="AW68" s="44"/>
      <c r="AX68" s="44"/>
      <c r="AY68" s="44"/>
      <c r="AZ68" s="47"/>
    </row>
    <row r="69" spans="1:53" ht="45" x14ac:dyDescent="0.55000000000000004">
      <c r="A69" s="923" t="s">
        <v>222</v>
      </c>
      <c r="B69" s="923"/>
      <c r="C69" s="923"/>
      <c r="D69" s="923"/>
      <c r="E69" s="924" t="s">
        <v>665</v>
      </c>
      <c r="F69" s="924"/>
      <c r="G69" s="924"/>
      <c r="H69" s="924"/>
      <c r="I69" s="925" t="s">
        <v>648</v>
      </c>
      <c r="J69" s="925"/>
      <c r="K69" s="925"/>
      <c r="L69" s="925"/>
      <c r="M69" s="925" t="s">
        <v>666</v>
      </c>
      <c r="N69" s="925"/>
      <c r="O69" s="925"/>
      <c r="P69" s="925"/>
      <c r="Q69" s="925" t="s">
        <v>629</v>
      </c>
      <c r="R69" s="925"/>
      <c r="S69" s="925"/>
      <c r="T69" s="925"/>
      <c r="U69" s="926" t="s">
        <v>634</v>
      </c>
      <c r="V69" s="926"/>
      <c r="W69" s="926"/>
      <c r="X69" s="926"/>
      <c r="Y69" s="927" t="s">
        <v>613</v>
      </c>
      <c r="Z69" s="927"/>
      <c r="AA69" s="927"/>
      <c r="AB69" s="927"/>
      <c r="AC69" s="928" t="s">
        <v>656</v>
      </c>
      <c r="AD69" s="928"/>
      <c r="AE69" s="928"/>
      <c r="AF69" s="928"/>
      <c r="AG69" s="925" t="s">
        <v>609</v>
      </c>
      <c r="AH69" s="925"/>
      <c r="AI69" s="925"/>
      <c r="AJ69" s="925"/>
      <c r="AK69" s="925" t="s">
        <v>644</v>
      </c>
      <c r="AL69" s="925"/>
      <c r="AM69" s="925"/>
      <c r="AN69" s="925"/>
      <c r="AO69" s="237"/>
      <c r="AP69" s="237"/>
      <c r="AQ69" s="237"/>
      <c r="AR69" s="237"/>
      <c r="AS69" s="231" t="s">
        <v>185</v>
      </c>
      <c r="AT69" s="232" t="s">
        <v>184</v>
      </c>
      <c r="AU69" s="233" t="s">
        <v>189</v>
      </c>
      <c r="AV69" s="233" t="s">
        <v>186</v>
      </c>
      <c r="AW69" s="233" t="s">
        <v>133</v>
      </c>
      <c r="AX69" s="233"/>
      <c r="AY69" s="234" t="s">
        <v>190</v>
      </c>
      <c r="AZ69" s="235" t="s">
        <v>191</v>
      </c>
      <c r="BA69" s="45"/>
    </row>
    <row r="70" spans="1:53" ht="17.25" customHeight="1" x14ac:dyDescent="0.55000000000000004">
      <c r="A70" s="914" t="s">
        <v>223</v>
      </c>
      <c r="B70" s="915"/>
      <c r="C70" s="915"/>
      <c r="D70" s="915"/>
      <c r="E70" s="866"/>
      <c r="F70" s="867"/>
      <c r="G70" s="867"/>
      <c r="H70" s="868"/>
      <c r="I70" s="894" t="s">
        <v>673</v>
      </c>
      <c r="J70" s="896">
        <v>0</v>
      </c>
      <c r="K70" s="874" t="s">
        <v>135</v>
      </c>
      <c r="L70" s="872">
        <v>5</v>
      </c>
      <c r="M70" s="894" t="s">
        <v>671</v>
      </c>
      <c r="N70" s="896">
        <v>5</v>
      </c>
      <c r="O70" s="874" t="s">
        <v>135</v>
      </c>
      <c r="P70" s="872">
        <v>0</v>
      </c>
      <c r="Q70" s="894" t="s">
        <v>673</v>
      </c>
      <c r="R70" s="910">
        <v>0</v>
      </c>
      <c r="S70" s="874" t="s">
        <v>135</v>
      </c>
      <c r="T70" s="872">
        <v>10</v>
      </c>
      <c r="U70" s="894" t="s">
        <v>673</v>
      </c>
      <c r="V70" s="896">
        <v>2</v>
      </c>
      <c r="W70" s="874" t="s">
        <v>135</v>
      </c>
      <c r="X70" s="872">
        <v>4</v>
      </c>
      <c r="Y70" s="894" t="s">
        <v>673</v>
      </c>
      <c r="Z70" s="896">
        <v>0</v>
      </c>
      <c r="AA70" s="874" t="s">
        <v>135</v>
      </c>
      <c r="AB70" s="872">
        <v>7</v>
      </c>
      <c r="AC70" s="894" t="s">
        <v>673</v>
      </c>
      <c r="AD70" s="896">
        <v>0</v>
      </c>
      <c r="AE70" s="874" t="s">
        <v>135</v>
      </c>
      <c r="AF70" s="872">
        <v>4</v>
      </c>
      <c r="AG70" s="894" t="s">
        <v>673</v>
      </c>
      <c r="AH70" s="896">
        <v>0</v>
      </c>
      <c r="AI70" s="874" t="s">
        <v>135</v>
      </c>
      <c r="AJ70" s="872">
        <v>12</v>
      </c>
      <c r="AK70" s="894" t="s">
        <v>673</v>
      </c>
      <c r="AL70" s="896">
        <v>0</v>
      </c>
      <c r="AM70" s="874" t="s">
        <v>135</v>
      </c>
      <c r="AN70" s="872">
        <v>2</v>
      </c>
      <c r="AO70" s="188"/>
      <c r="AP70" s="188"/>
      <c r="AQ70" s="188"/>
      <c r="AR70" s="188"/>
      <c r="AS70" s="888">
        <v>8</v>
      </c>
      <c r="AT70" s="886">
        <v>3</v>
      </c>
      <c r="AU70" s="884">
        <v>0.125</v>
      </c>
      <c r="AV70" s="878">
        <v>-37</v>
      </c>
      <c r="AW70" s="878">
        <v>7</v>
      </c>
      <c r="AX70" s="878">
        <v>8.8069999999999996E-2</v>
      </c>
      <c r="AY70" s="880">
        <v>9</v>
      </c>
      <c r="AZ70" s="878">
        <v>36</v>
      </c>
      <c r="BA70" s="46"/>
    </row>
    <row r="71" spans="1:53" ht="17.25" customHeight="1" x14ac:dyDescent="0.55000000000000004">
      <c r="A71" s="917" t="s">
        <v>665</v>
      </c>
      <c r="B71" s="918"/>
      <c r="C71" s="918"/>
      <c r="D71" s="919"/>
      <c r="E71" s="869"/>
      <c r="F71" s="870"/>
      <c r="G71" s="870"/>
      <c r="H71" s="871"/>
      <c r="I71" s="895"/>
      <c r="J71" s="897"/>
      <c r="K71" s="875"/>
      <c r="L71" s="873"/>
      <c r="M71" s="895"/>
      <c r="N71" s="897"/>
      <c r="O71" s="875"/>
      <c r="P71" s="873"/>
      <c r="Q71" s="895"/>
      <c r="R71" s="911"/>
      <c r="S71" s="875"/>
      <c r="T71" s="873"/>
      <c r="U71" s="895"/>
      <c r="V71" s="897"/>
      <c r="W71" s="875"/>
      <c r="X71" s="873"/>
      <c r="Y71" s="895"/>
      <c r="Z71" s="897"/>
      <c r="AA71" s="875"/>
      <c r="AB71" s="873"/>
      <c r="AC71" s="895"/>
      <c r="AD71" s="897"/>
      <c r="AE71" s="875"/>
      <c r="AF71" s="873"/>
      <c r="AG71" s="895"/>
      <c r="AH71" s="897"/>
      <c r="AI71" s="875"/>
      <c r="AJ71" s="873"/>
      <c r="AK71" s="895"/>
      <c r="AL71" s="897"/>
      <c r="AM71" s="875"/>
      <c r="AN71" s="873"/>
      <c r="AO71" s="189"/>
      <c r="AP71" s="189"/>
      <c r="AQ71" s="189"/>
      <c r="AR71" s="189"/>
      <c r="AS71" s="889"/>
      <c r="AT71" s="887"/>
      <c r="AU71" s="885"/>
      <c r="AV71" s="881"/>
      <c r="AW71" s="881"/>
      <c r="AX71" s="881"/>
      <c r="AY71" s="879"/>
      <c r="AZ71" s="879"/>
      <c r="BA71" s="46"/>
    </row>
    <row r="72" spans="1:53" ht="17.25" customHeight="1" x14ac:dyDescent="0.55000000000000004">
      <c r="A72" s="914" t="s">
        <v>224</v>
      </c>
      <c r="B72" s="915"/>
      <c r="C72" s="915"/>
      <c r="D72" s="916"/>
      <c r="E72" s="908" t="s">
        <v>671</v>
      </c>
      <c r="F72" s="906">
        <v>5</v>
      </c>
      <c r="G72" s="874" t="s">
        <v>135</v>
      </c>
      <c r="H72" s="904">
        <v>0</v>
      </c>
      <c r="I72" s="866"/>
      <c r="J72" s="867"/>
      <c r="K72" s="867"/>
      <c r="L72" s="868"/>
      <c r="M72" s="894" t="s">
        <v>671</v>
      </c>
      <c r="N72" s="896">
        <v>7</v>
      </c>
      <c r="O72" s="874" t="s">
        <v>135</v>
      </c>
      <c r="P72" s="872">
        <v>1</v>
      </c>
      <c r="Q72" s="894" t="s">
        <v>673</v>
      </c>
      <c r="R72" s="896">
        <v>0</v>
      </c>
      <c r="S72" s="874" t="s">
        <v>135</v>
      </c>
      <c r="T72" s="872">
        <v>5</v>
      </c>
      <c r="U72" s="894" t="s">
        <v>673</v>
      </c>
      <c r="V72" s="896">
        <v>2</v>
      </c>
      <c r="W72" s="874" t="s">
        <v>135</v>
      </c>
      <c r="X72" s="872">
        <v>3</v>
      </c>
      <c r="Y72" s="894" t="s">
        <v>673</v>
      </c>
      <c r="Z72" s="896">
        <v>0</v>
      </c>
      <c r="AA72" s="874" t="s">
        <v>135</v>
      </c>
      <c r="AB72" s="872">
        <v>6</v>
      </c>
      <c r="AC72" s="894" t="s">
        <v>671</v>
      </c>
      <c r="AD72" s="896">
        <v>1</v>
      </c>
      <c r="AE72" s="874" t="s">
        <v>135</v>
      </c>
      <c r="AF72" s="872">
        <v>0</v>
      </c>
      <c r="AG72" s="894" t="s">
        <v>673</v>
      </c>
      <c r="AH72" s="896">
        <v>1</v>
      </c>
      <c r="AI72" s="874" t="s">
        <v>135</v>
      </c>
      <c r="AJ72" s="872">
        <v>2</v>
      </c>
      <c r="AK72" s="894" t="s">
        <v>673</v>
      </c>
      <c r="AL72" s="896">
        <v>2</v>
      </c>
      <c r="AM72" s="874" t="s">
        <v>135</v>
      </c>
      <c r="AN72" s="872">
        <v>3</v>
      </c>
      <c r="AO72" s="188"/>
      <c r="AP72" s="188"/>
      <c r="AQ72" s="188"/>
      <c r="AR72" s="188"/>
      <c r="AS72" s="888">
        <v>8</v>
      </c>
      <c r="AT72" s="886">
        <v>9</v>
      </c>
      <c r="AU72" s="884">
        <v>0.375</v>
      </c>
      <c r="AV72" s="878">
        <v>-2</v>
      </c>
      <c r="AW72" s="878">
        <v>18</v>
      </c>
      <c r="AX72" s="878">
        <v>0.37318000000000001</v>
      </c>
      <c r="AY72" s="880">
        <v>6</v>
      </c>
      <c r="AZ72" s="878">
        <v>24</v>
      </c>
      <c r="BA72" s="46"/>
    </row>
    <row r="73" spans="1:53" ht="17.25" customHeight="1" x14ac:dyDescent="0.55000000000000004">
      <c r="A73" s="917" t="s">
        <v>648</v>
      </c>
      <c r="B73" s="918"/>
      <c r="C73" s="918"/>
      <c r="D73" s="919"/>
      <c r="E73" s="909"/>
      <c r="F73" s="907"/>
      <c r="G73" s="875"/>
      <c r="H73" s="905"/>
      <c r="I73" s="869"/>
      <c r="J73" s="870"/>
      <c r="K73" s="870"/>
      <c r="L73" s="871"/>
      <c r="M73" s="895"/>
      <c r="N73" s="897"/>
      <c r="O73" s="875"/>
      <c r="P73" s="873"/>
      <c r="Q73" s="895"/>
      <c r="R73" s="897"/>
      <c r="S73" s="875"/>
      <c r="T73" s="873"/>
      <c r="U73" s="895"/>
      <c r="V73" s="897"/>
      <c r="W73" s="875"/>
      <c r="X73" s="873"/>
      <c r="Y73" s="895"/>
      <c r="Z73" s="897"/>
      <c r="AA73" s="875"/>
      <c r="AB73" s="873"/>
      <c r="AC73" s="895"/>
      <c r="AD73" s="897"/>
      <c r="AE73" s="875"/>
      <c r="AF73" s="873"/>
      <c r="AG73" s="895"/>
      <c r="AH73" s="897"/>
      <c r="AI73" s="875"/>
      <c r="AJ73" s="873"/>
      <c r="AK73" s="895"/>
      <c r="AL73" s="897"/>
      <c r="AM73" s="875"/>
      <c r="AN73" s="873"/>
      <c r="AO73" s="189"/>
      <c r="AP73" s="189"/>
      <c r="AQ73" s="189"/>
      <c r="AR73" s="189"/>
      <c r="AS73" s="889"/>
      <c r="AT73" s="887"/>
      <c r="AU73" s="885"/>
      <c r="AV73" s="881"/>
      <c r="AW73" s="881"/>
      <c r="AX73" s="881"/>
      <c r="AY73" s="879"/>
      <c r="AZ73" s="879"/>
      <c r="BA73" s="46"/>
    </row>
    <row r="74" spans="1:53" ht="17.25" customHeight="1" x14ac:dyDescent="0.55000000000000004">
      <c r="A74" s="914" t="s">
        <v>225</v>
      </c>
      <c r="B74" s="915"/>
      <c r="C74" s="915"/>
      <c r="D74" s="916"/>
      <c r="E74" s="908" t="s">
        <v>673</v>
      </c>
      <c r="F74" s="906">
        <v>0</v>
      </c>
      <c r="G74" s="874" t="s">
        <v>135</v>
      </c>
      <c r="H74" s="904">
        <v>5</v>
      </c>
      <c r="I74" s="908" t="s">
        <v>673</v>
      </c>
      <c r="J74" s="906">
        <v>1</v>
      </c>
      <c r="K74" s="874" t="s">
        <v>135</v>
      </c>
      <c r="L74" s="904">
        <v>7</v>
      </c>
      <c r="M74" s="866"/>
      <c r="N74" s="867"/>
      <c r="O74" s="867"/>
      <c r="P74" s="868"/>
      <c r="Q74" s="894" t="s">
        <v>673</v>
      </c>
      <c r="R74" s="896">
        <v>0</v>
      </c>
      <c r="S74" s="874" t="s">
        <v>135</v>
      </c>
      <c r="T74" s="872">
        <v>4</v>
      </c>
      <c r="U74" s="894" t="s">
        <v>673</v>
      </c>
      <c r="V74" s="896">
        <v>0</v>
      </c>
      <c r="W74" s="874" t="s">
        <v>135</v>
      </c>
      <c r="X74" s="872">
        <v>3</v>
      </c>
      <c r="Y74" s="894" t="s">
        <v>673</v>
      </c>
      <c r="Z74" s="896">
        <v>0</v>
      </c>
      <c r="AA74" s="874" t="s">
        <v>135</v>
      </c>
      <c r="AB74" s="872">
        <v>5</v>
      </c>
      <c r="AC74" s="894" t="s">
        <v>671</v>
      </c>
      <c r="AD74" s="896">
        <v>5</v>
      </c>
      <c r="AE74" s="874" t="s">
        <v>135</v>
      </c>
      <c r="AF74" s="872">
        <v>0</v>
      </c>
      <c r="AG74" s="894" t="s">
        <v>673</v>
      </c>
      <c r="AH74" s="896">
        <v>0</v>
      </c>
      <c r="AI74" s="874" t="s">
        <v>135</v>
      </c>
      <c r="AJ74" s="872">
        <v>13</v>
      </c>
      <c r="AK74" s="894" t="s">
        <v>673</v>
      </c>
      <c r="AL74" s="896">
        <v>0</v>
      </c>
      <c r="AM74" s="874" t="s">
        <v>135</v>
      </c>
      <c r="AN74" s="872">
        <v>1</v>
      </c>
      <c r="AO74" s="188"/>
      <c r="AP74" s="188"/>
      <c r="AQ74" s="188"/>
      <c r="AR74" s="188"/>
      <c r="AS74" s="888">
        <v>8</v>
      </c>
      <c r="AT74" s="886">
        <v>3</v>
      </c>
      <c r="AU74" s="884">
        <v>0.125</v>
      </c>
      <c r="AV74" s="878">
        <v>-32</v>
      </c>
      <c r="AW74" s="878">
        <v>6</v>
      </c>
      <c r="AX74" s="878">
        <v>9.3060000000000004E-2</v>
      </c>
      <c r="AY74" s="880">
        <v>8</v>
      </c>
      <c r="AZ74" s="878">
        <v>35</v>
      </c>
      <c r="BA74" s="46"/>
    </row>
    <row r="75" spans="1:53" ht="17.25" customHeight="1" x14ac:dyDescent="0.55000000000000004">
      <c r="A75" s="917" t="s">
        <v>666</v>
      </c>
      <c r="B75" s="918"/>
      <c r="C75" s="918"/>
      <c r="D75" s="919"/>
      <c r="E75" s="909"/>
      <c r="F75" s="907"/>
      <c r="G75" s="875"/>
      <c r="H75" s="905"/>
      <c r="I75" s="909"/>
      <c r="J75" s="907"/>
      <c r="K75" s="875"/>
      <c r="L75" s="905"/>
      <c r="M75" s="869"/>
      <c r="N75" s="870"/>
      <c r="O75" s="870"/>
      <c r="P75" s="871"/>
      <c r="Q75" s="895"/>
      <c r="R75" s="897"/>
      <c r="S75" s="875"/>
      <c r="T75" s="873"/>
      <c r="U75" s="895"/>
      <c r="V75" s="897"/>
      <c r="W75" s="875"/>
      <c r="X75" s="873"/>
      <c r="Y75" s="895"/>
      <c r="Z75" s="897"/>
      <c r="AA75" s="875"/>
      <c r="AB75" s="873"/>
      <c r="AC75" s="895"/>
      <c r="AD75" s="897"/>
      <c r="AE75" s="875"/>
      <c r="AF75" s="873"/>
      <c r="AG75" s="895"/>
      <c r="AH75" s="897"/>
      <c r="AI75" s="875"/>
      <c r="AJ75" s="873"/>
      <c r="AK75" s="895"/>
      <c r="AL75" s="897"/>
      <c r="AM75" s="875"/>
      <c r="AN75" s="873"/>
      <c r="AO75" s="189"/>
      <c r="AP75" s="189"/>
      <c r="AQ75" s="189"/>
      <c r="AR75" s="189"/>
      <c r="AS75" s="889"/>
      <c r="AT75" s="887"/>
      <c r="AU75" s="885"/>
      <c r="AV75" s="881"/>
      <c r="AW75" s="881"/>
      <c r="AX75" s="881"/>
      <c r="AY75" s="879"/>
      <c r="AZ75" s="879"/>
      <c r="BA75" s="46"/>
    </row>
    <row r="76" spans="1:53" ht="17.25" customHeight="1" x14ac:dyDescent="0.55000000000000004">
      <c r="A76" s="914" t="s">
        <v>226</v>
      </c>
      <c r="B76" s="915"/>
      <c r="C76" s="915"/>
      <c r="D76" s="916"/>
      <c r="E76" s="908" t="s">
        <v>671</v>
      </c>
      <c r="F76" s="906">
        <v>10</v>
      </c>
      <c r="G76" s="874" t="s">
        <v>135</v>
      </c>
      <c r="H76" s="904">
        <v>0</v>
      </c>
      <c r="I76" s="908" t="s">
        <v>671</v>
      </c>
      <c r="J76" s="896">
        <v>5</v>
      </c>
      <c r="K76" s="874" t="s">
        <v>135</v>
      </c>
      <c r="L76" s="872">
        <v>0</v>
      </c>
      <c r="M76" s="908" t="s">
        <v>671</v>
      </c>
      <c r="N76" s="906">
        <v>4</v>
      </c>
      <c r="O76" s="874" t="s">
        <v>135</v>
      </c>
      <c r="P76" s="904">
        <v>0</v>
      </c>
      <c r="Q76" s="866"/>
      <c r="R76" s="867"/>
      <c r="S76" s="867"/>
      <c r="T76" s="868"/>
      <c r="U76" s="894" t="s">
        <v>671</v>
      </c>
      <c r="V76" s="896">
        <v>5</v>
      </c>
      <c r="W76" s="874" t="s">
        <v>135</v>
      </c>
      <c r="X76" s="872">
        <v>0</v>
      </c>
      <c r="Y76" s="894" t="s">
        <v>673</v>
      </c>
      <c r="Z76" s="896">
        <v>1</v>
      </c>
      <c r="AA76" s="874" t="s">
        <v>135</v>
      </c>
      <c r="AB76" s="872">
        <v>3</v>
      </c>
      <c r="AC76" s="894" t="s">
        <v>671</v>
      </c>
      <c r="AD76" s="896">
        <v>4</v>
      </c>
      <c r="AE76" s="874" t="s">
        <v>135</v>
      </c>
      <c r="AF76" s="872">
        <v>0</v>
      </c>
      <c r="AG76" s="894" t="s">
        <v>673</v>
      </c>
      <c r="AH76" s="896">
        <v>0</v>
      </c>
      <c r="AI76" s="874" t="s">
        <v>135</v>
      </c>
      <c r="AJ76" s="872">
        <v>4</v>
      </c>
      <c r="AK76" s="894" t="s">
        <v>672</v>
      </c>
      <c r="AL76" s="896">
        <v>1</v>
      </c>
      <c r="AM76" s="874" t="s">
        <v>135</v>
      </c>
      <c r="AN76" s="872">
        <v>1</v>
      </c>
      <c r="AO76" s="188"/>
      <c r="AP76" s="188"/>
      <c r="AQ76" s="188"/>
      <c r="AR76" s="188"/>
      <c r="AS76" s="888">
        <v>8</v>
      </c>
      <c r="AT76" s="886">
        <v>16</v>
      </c>
      <c r="AU76" s="884">
        <v>0.66666666666666663</v>
      </c>
      <c r="AV76" s="878">
        <v>22</v>
      </c>
      <c r="AW76" s="878">
        <v>30</v>
      </c>
      <c r="AX76" s="878">
        <v>0.68896666666666662</v>
      </c>
      <c r="AY76" s="880">
        <v>3</v>
      </c>
      <c r="AZ76" s="878">
        <v>10</v>
      </c>
      <c r="BA76" s="46"/>
    </row>
    <row r="77" spans="1:53" ht="17.25" customHeight="1" x14ac:dyDescent="0.55000000000000004">
      <c r="A77" s="917" t="s">
        <v>629</v>
      </c>
      <c r="B77" s="918"/>
      <c r="C77" s="918"/>
      <c r="D77" s="919"/>
      <c r="E77" s="909"/>
      <c r="F77" s="907"/>
      <c r="G77" s="875"/>
      <c r="H77" s="905"/>
      <c r="I77" s="909"/>
      <c r="J77" s="897"/>
      <c r="K77" s="875"/>
      <c r="L77" s="873"/>
      <c r="M77" s="909"/>
      <c r="N77" s="907"/>
      <c r="O77" s="875"/>
      <c r="P77" s="905"/>
      <c r="Q77" s="869"/>
      <c r="R77" s="870"/>
      <c r="S77" s="870"/>
      <c r="T77" s="871"/>
      <c r="U77" s="895"/>
      <c r="V77" s="897"/>
      <c r="W77" s="875"/>
      <c r="X77" s="873"/>
      <c r="Y77" s="895"/>
      <c r="Z77" s="897"/>
      <c r="AA77" s="875"/>
      <c r="AB77" s="873"/>
      <c r="AC77" s="895"/>
      <c r="AD77" s="897"/>
      <c r="AE77" s="875"/>
      <c r="AF77" s="873"/>
      <c r="AG77" s="895"/>
      <c r="AH77" s="897"/>
      <c r="AI77" s="875"/>
      <c r="AJ77" s="873"/>
      <c r="AK77" s="895"/>
      <c r="AL77" s="897"/>
      <c r="AM77" s="875"/>
      <c r="AN77" s="873"/>
      <c r="AO77" s="189"/>
      <c r="AP77" s="189"/>
      <c r="AQ77" s="189"/>
      <c r="AR77" s="189"/>
      <c r="AS77" s="889"/>
      <c r="AT77" s="887"/>
      <c r="AU77" s="885"/>
      <c r="AV77" s="881"/>
      <c r="AW77" s="881"/>
      <c r="AX77" s="881"/>
      <c r="AY77" s="879"/>
      <c r="AZ77" s="879"/>
      <c r="BA77" s="46"/>
    </row>
    <row r="78" spans="1:53" ht="17.25" customHeight="1" x14ac:dyDescent="0.55000000000000004">
      <c r="A78" s="914" t="s">
        <v>227</v>
      </c>
      <c r="B78" s="915"/>
      <c r="C78" s="915"/>
      <c r="D78" s="916"/>
      <c r="E78" s="908" t="s">
        <v>671</v>
      </c>
      <c r="F78" s="906">
        <v>4</v>
      </c>
      <c r="G78" s="874" t="s">
        <v>135</v>
      </c>
      <c r="H78" s="904">
        <v>2</v>
      </c>
      <c r="I78" s="908" t="s">
        <v>671</v>
      </c>
      <c r="J78" s="896">
        <v>3</v>
      </c>
      <c r="K78" s="874" t="s">
        <v>135</v>
      </c>
      <c r="L78" s="872">
        <v>2</v>
      </c>
      <c r="M78" s="908" t="s">
        <v>671</v>
      </c>
      <c r="N78" s="906">
        <v>3</v>
      </c>
      <c r="O78" s="874" t="s">
        <v>135</v>
      </c>
      <c r="P78" s="904">
        <v>0</v>
      </c>
      <c r="Q78" s="908" t="s">
        <v>673</v>
      </c>
      <c r="R78" s="896">
        <v>0</v>
      </c>
      <c r="S78" s="874" t="s">
        <v>135</v>
      </c>
      <c r="T78" s="872">
        <v>5</v>
      </c>
      <c r="U78" s="866"/>
      <c r="V78" s="867"/>
      <c r="W78" s="867"/>
      <c r="X78" s="868"/>
      <c r="Y78" s="894" t="s">
        <v>673</v>
      </c>
      <c r="Z78" s="896">
        <v>0</v>
      </c>
      <c r="AA78" s="874" t="s">
        <v>135</v>
      </c>
      <c r="AB78" s="872">
        <v>2</v>
      </c>
      <c r="AC78" s="894" t="s">
        <v>671</v>
      </c>
      <c r="AD78" s="896">
        <v>2</v>
      </c>
      <c r="AE78" s="874" t="s">
        <v>135</v>
      </c>
      <c r="AF78" s="872">
        <v>0</v>
      </c>
      <c r="AG78" s="894" t="s">
        <v>673</v>
      </c>
      <c r="AH78" s="896">
        <v>1</v>
      </c>
      <c r="AI78" s="874" t="s">
        <v>135</v>
      </c>
      <c r="AJ78" s="872">
        <v>7</v>
      </c>
      <c r="AK78" s="894" t="s">
        <v>671</v>
      </c>
      <c r="AL78" s="896">
        <v>2</v>
      </c>
      <c r="AM78" s="874" t="s">
        <v>135</v>
      </c>
      <c r="AN78" s="872">
        <v>1</v>
      </c>
      <c r="AO78" s="188"/>
      <c r="AP78" s="188"/>
      <c r="AQ78" s="188"/>
      <c r="AR78" s="188"/>
      <c r="AS78" s="888">
        <v>8</v>
      </c>
      <c r="AT78" s="886">
        <v>15</v>
      </c>
      <c r="AU78" s="884">
        <v>0.625</v>
      </c>
      <c r="AV78" s="878">
        <v>-4</v>
      </c>
      <c r="AW78" s="878">
        <v>15</v>
      </c>
      <c r="AX78" s="878">
        <v>0.62114999999999998</v>
      </c>
      <c r="AY78" s="880">
        <v>4</v>
      </c>
      <c r="AZ78" s="878">
        <v>15</v>
      </c>
      <c r="BA78" s="46"/>
    </row>
    <row r="79" spans="1:53" ht="17.25" customHeight="1" x14ac:dyDescent="0.55000000000000004">
      <c r="A79" s="920" t="s">
        <v>634</v>
      </c>
      <c r="B79" s="921"/>
      <c r="C79" s="921"/>
      <c r="D79" s="922"/>
      <c r="E79" s="909"/>
      <c r="F79" s="907"/>
      <c r="G79" s="875"/>
      <c r="H79" s="905"/>
      <c r="I79" s="909"/>
      <c r="J79" s="897"/>
      <c r="K79" s="875"/>
      <c r="L79" s="873"/>
      <c r="M79" s="909"/>
      <c r="N79" s="907"/>
      <c r="O79" s="875"/>
      <c r="P79" s="905"/>
      <c r="Q79" s="909"/>
      <c r="R79" s="897"/>
      <c r="S79" s="875"/>
      <c r="T79" s="873"/>
      <c r="U79" s="869"/>
      <c r="V79" s="870"/>
      <c r="W79" s="870"/>
      <c r="X79" s="871"/>
      <c r="Y79" s="895"/>
      <c r="Z79" s="897"/>
      <c r="AA79" s="875"/>
      <c r="AB79" s="873"/>
      <c r="AC79" s="895"/>
      <c r="AD79" s="897"/>
      <c r="AE79" s="875"/>
      <c r="AF79" s="873"/>
      <c r="AG79" s="895"/>
      <c r="AH79" s="897"/>
      <c r="AI79" s="875"/>
      <c r="AJ79" s="873"/>
      <c r="AK79" s="895"/>
      <c r="AL79" s="897"/>
      <c r="AM79" s="875"/>
      <c r="AN79" s="873"/>
      <c r="AO79" s="189"/>
      <c r="AP79" s="189"/>
      <c r="AQ79" s="189"/>
      <c r="AR79" s="189"/>
      <c r="AS79" s="889"/>
      <c r="AT79" s="887"/>
      <c r="AU79" s="885"/>
      <c r="AV79" s="881"/>
      <c r="AW79" s="881"/>
      <c r="AX79" s="881"/>
      <c r="AY79" s="879"/>
      <c r="AZ79" s="879"/>
      <c r="BA79" s="46"/>
    </row>
    <row r="80" spans="1:53" ht="17.25" customHeight="1" x14ac:dyDescent="0.55000000000000004">
      <c r="A80" s="914" t="s">
        <v>228</v>
      </c>
      <c r="B80" s="915"/>
      <c r="C80" s="915"/>
      <c r="D80" s="916"/>
      <c r="E80" s="908" t="s">
        <v>671</v>
      </c>
      <c r="F80" s="906">
        <v>7</v>
      </c>
      <c r="G80" s="874" t="s">
        <v>135</v>
      </c>
      <c r="H80" s="904">
        <v>0</v>
      </c>
      <c r="I80" s="908" t="s">
        <v>671</v>
      </c>
      <c r="J80" s="896">
        <v>6</v>
      </c>
      <c r="K80" s="874" t="s">
        <v>135</v>
      </c>
      <c r="L80" s="872">
        <v>0</v>
      </c>
      <c r="M80" s="908" t="s">
        <v>671</v>
      </c>
      <c r="N80" s="906">
        <v>5</v>
      </c>
      <c r="O80" s="874" t="s">
        <v>135</v>
      </c>
      <c r="P80" s="904">
        <v>0</v>
      </c>
      <c r="Q80" s="908" t="s">
        <v>671</v>
      </c>
      <c r="R80" s="896">
        <v>3</v>
      </c>
      <c r="S80" s="874" t="s">
        <v>135</v>
      </c>
      <c r="T80" s="872">
        <v>1</v>
      </c>
      <c r="U80" s="908" t="s">
        <v>671</v>
      </c>
      <c r="V80" s="896">
        <v>2</v>
      </c>
      <c r="W80" s="874" t="s">
        <v>135</v>
      </c>
      <c r="X80" s="872">
        <v>0</v>
      </c>
      <c r="Y80" s="866"/>
      <c r="Z80" s="867"/>
      <c r="AA80" s="867"/>
      <c r="AB80" s="868"/>
      <c r="AC80" s="894" t="s">
        <v>671</v>
      </c>
      <c r="AD80" s="896">
        <v>5</v>
      </c>
      <c r="AE80" s="874" t="s">
        <v>135</v>
      </c>
      <c r="AF80" s="872">
        <v>0</v>
      </c>
      <c r="AG80" s="894" t="s">
        <v>673</v>
      </c>
      <c r="AH80" s="896">
        <v>2</v>
      </c>
      <c r="AI80" s="874" t="s">
        <v>135</v>
      </c>
      <c r="AJ80" s="872">
        <v>4</v>
      </c>
      <c r="AK80" s="894" t="s">
        <v>671</v>
      </c>
      <c r="AL80" s="896">
        <v>5</v>
      </c>
      <c r="AM80" s="874" t="s">
        <v>135</v>
      </c>
      <c r="AN80" s="872">
        <v>0</v>
      </c>
      <c r="AO80" s="188"/>
      <c r="AP80" s="188"/>
      <c r="AQ80" s="188"/>
      <c r="AR80" s="188"/>
      <c r="AS80" s="888">
        <v>8</v>
      </c>
      <c r="AT80" s="886">
        <v>21</v>
      </c>
      <c r="AU80" s="884">
        <v>0.875</v>
      </c>
      <c r="AV80" s="878">
        <v>30</v>
      </c>
      <c r="AW80" s="878">
        <v>35</v>
      </c>
      <c r="AX80" s="878">
        <v>0.90534999999999999</v>
      </c>
      <c r="AY80" s="880">
        <v>2</v>
      </c>
      <c r="AZ80" s="878">
        <v>3</v>
      </c>
      <c r="BA80" s="46"/>
    </row>
    <row r="81" spans="1:56" ht="17.25" customHeight="1" x14ac:dyDescent="0.55000000000000004">
      <c r="A81" s="920" t="s">
        <v>613</v>
      </c>
      <c r="B81" s="921"/>
      <c r="C81" s="921"/>
      <c r="D81" s="922"/>
      <c r="E81" s="909"/>
      <c r="F81" s="907"/>
      <c r="G81" s="875"/>
      <c r="H81" s="905"/>
      <c r="I81" s="909"/>
      <c r="J81" s="897"/>
      <c r="K81" s="875"/>
      <c r="L81" s="873"/>
      <c r="M81" s="909"/>
      <c r="N81" s="907"/>
      <c r="O81" s="875"/>
      <c r="P81" s="905"/>
      <c r="Q81" s="909"/>
      <c r="R81" s="897"/>
      <c r="S81" s="875"/>
      <c r="T81" s="873"/>
      <c r="U81" s="909"/>
      <c r="V81" s="897"/>
      <c r="W81" s="875"/>
      <c r="X81" s="873"/>
      <c r="Y81" s="869"/>
      <c r="Z81" s="870"/>
      <c r="AA81" s="870"/>
      <c r="AB81" s="871"/>
      <c r="AC81" s="895"/>
      <c r="AD81" s="897"/>
      <c r="AE81" s="875"/>
      <c r="AF81" s="873"/>
      <c r="AG81" s="895"/>
      <c r="AH81" s="897"/>
      <c r="AI81" s="875"/>
      <c r="AJ81" s="873"/>
      <c r="AK81" s="895"/>
      <c r="AL81" s="897"/>
      <c r="AM81" s="875"/>
      <c r="AN81" s="873"/>
      <c r="AO81" s="189"/>
      <c r="AP81" s="189"/>
      <c r="AQ81" s="189"/>
      <c r="AR81" s="189"/>
      <c r="AS81" s="889"/>
      <c r="AT81" s="887"/>
      <c r="AU81" s="885"/>
      <c r="AV81" s="881"/>
      <c r="AW81" s="881"/>
      <c r="AX81" s="881"/>
      <c r="AY81" s="879"/>
      <c r="AZ81" s="879"/>
      <c r="BA81" s="46"/>
    </row>
    <row r="82" spans="1:56" ht="17.25" customHeight="1" x14ac:dyDescent="0.55000000000000004">
      <c r="A82" s="914" t="s">
        <v>229</v>
      </c>
      <c r="B82" s="915"/>
      <c r="C82" s="915"/>
      <c r="D82" s="916"/>
      <c r="E82" s="908" t="s">
        <v>671</v>
      </c>
      <c r="F82" s="906">
        <v>4</v>
      </c>
      <c r="G82" s="874" t="s">
        <v>135</v>
      </c>
      <c r="H82" s="904">
        <v>0</v>
      </c>
      <c r="I82" s="908" t="s">
        <v>673</v>
      </c>
      <c r="J82" s="906">
        <v>0</v>
      </c>
      <c r="K82" s="874" t="s">
        <v>135</v>
      </c>
      <c r="L82" s="904">
        <v>1</v>
      </c>
      <c r="M82" s="908" t="s">
        <v>673</v>
      </c>
      <c r="N82" s="906">
        <v>0</v>
      </c>
      <c r="O82" s="874" t="s">
        <v>135</v>
      </c>
      <c r="P82" s="904">
        <v>5</v>
      </c>
      <c r="Q82" s="908" t="s">
        <v>673</v>
      </c>
      <c r="R82" s="906">
        <v>0</v>
      </c>
      <c r="S82" s="874" t="s">
        <v>135</v>
      </c>
      <c r="T82" s="904">
        <v>4</v>
      </c>
      <c r="U82" s="908" t="s">
        <v>673</v>
      </c>
      <c r="V82" s="906">
        <v>0</v>
      </c>
      <c r="W82" s="874" t="s">
        <v>135</v>
      </c>
      <c r="X82" s="904">
        <v>2</v>
      </c>
      <c r="Y82" s="908" t="s">
        <v>673</v>
      </c>
      <c r="Z82" s="906">
        <v>0</v>
      </c>
      <c r="AA82" s="874" t="s">
        <v>135</v>
      </c>
      <c r="AB82" s="904">
        <v>5</v>
      </c>
      <c r="AC82" s="866"/>
      <c r="AD82" s="867"/>
      <c r="AE82" s="867"/>
      <c r="AF82" s="868"/>
      <c r="AG82" s="894" t="s">
        <v>673</v>
      </c>
      <c r="AH82" s="896">
        <v>1</v>
      </c>
      <c r="AI82" s="874" t="s">
        <v>135</v>
      </c>
      <c r="AJ82" s="872">
        <v>9</v>
      </c>
      <c r="AK82" s="894" t="s">
        <v>672</v>
      </c>
      <c r="AL82" s="896">
        <v>1</v>
      </c>
      <c r="AM82" s="874" t="s">
        <v>135</v>
      </c>
      <c r="AN82" s="872">
        <v>1</v>
      </c>
      <c r="AO82" s="188"/>
      <c r="AP82" s="188"/>
      <c r="AQ82" s="188"/>
      <c r="AR82" s="188"/>
      <c r="AS82" s="888">
        <v>8</v>
      </c>
      <c r="AT82" s="886">
        <v>4</v>
      </c>
      <c r="AU82" s="884">
        <v>0.16666666666666666</v>
      </c>
      <c r="AV82" s="878">
        <v>-21</v>
      </c>
      <c r="AW82" s="878">
        <v>6</v>
      </c>
      <c r="AX82" s="878">
        <v>0.14572666666666667</v>
      </c>
      <c r="AY82" s="880">
        <v>7</v>
      </c>
      <c r="AZ82" s="878">
        <v>29</v>
      </c>
      <c r="BA82" s="46"/>
    </row>
    <row r="83" spans="1:56" ht="17.25" customHeight="1" x14ac:dyDescent="0.55000000000000004">
      <c r="A83" s="920" t="s">
        <v>656</v>
      </c>
      <c r="B83" s="921"/>
      <c r="C83" s="921"/>
      <c r="D83" s="922"/>
      <c r="E83" s="909"/>
      <c r="F83" s="907"/>
      <c r="G83" s="875"/>
      <c r="H83" s="905"/>
      <c r="I83" s="909"/>
      <c r="J83" s="907"/>
      <c r="K83" s="875"/>
      <c r="L83" s="905"/>
      <c r="M83" s="909"/>
      <c r="N83" s="907"/>
      <c r="O83" s="875"/>
      <c r="P83" s="905"/>
      <c r="Q83" s="909"/>
      <c r="R83" s="907"/>
      <c r="S83" s="875"/>
      <c r="T83" s="905"/>
      <c r="U83" s="909"/>
      <c r="V83" s="907"/>
      <c r="W83" s="875"/>
      <c r="X83" s="905"/>
      <c r="Y83" s="909"/>
      <c r="Z83" s="907"/>
      <c r="AA83" s="875"/>
      <c r="AB83" s="905"/>
      <c r="AC83" s="869"/>
      <c r="AD83" s="870"/>
      <c r="AE83" s="870"/>
      <c r="AF83" s="871"/>
      <c r="AG83" s="895"/>
      <c r="AH83" s="897"/>
      <c r="AI83" s="875"/>
      <c r="AJ83" s="873"/>
      <c r="AK83" s="895"/>
      <c r="AL83" s="897"/>
      <c r="AM83" s="875"/>
      <c r="AN83" s="873"/>
      <c r="AO83" s="189"/>
      <c r="AP83" s="189"/>
      <c r="AQ83" s="189"/>
      <c r="AR83" s="189"/>
      <c r="AS83" s="889"/>
      <c r="AT83" s="887"/>
      <c r="AU83" s="885"/>
      <c r="AV83" s="881"/>
      <c r="AW83" s="881"/>
      <c r="AX83" s="881"/>
      <c r="AY83" s="879"/>
      <c r="AZ83" s="879"/>
      <c r="BA83" s="46"/>
    </row>
    <row r="84" spans="1:56" ht="17.25" customHeight="1" x14ac:dyDescent="0.55000000000000004">
      <c r="A84" s="914" t="s">
        <v>230</v>
      </c>
      <c r="B84" s="915"/>
      <c r="C84" s="915"/>
      <c r="D84" s="916"/>
      <c r="E84" s="908" t="s">
        <v>671</v>
      </c>
      <c r="F84" s="906">
        <v>12</v>
      </c>
      <c r="G84" s="874" t="s">
        <v>135</v>
      </c>
      <c r="H84" s="904">
        <v>0</v>
      </c>
      <c r="I84" s="908" t="s">
        <v>671</v>
      </c>
      <c r="J84" s="906">
        <v>2</v>
      </c>
      <c r="K84" s="874" t="s">
        <v>135</v>
      </c>
      <c r="L84" s="904">
        <v>1</v>
      </c>
      <c r="M84" s="908" t="s">
        <v>671</v>
      </c>
      <c r="N84" s="906">
        <v>13</v>
      </c>
      <c r="O84" s="874" t="s">
        <v>135</v>
      </c>
      <c r="P84" s="904">
        <v>0</v>
      </c>
      <c r="Q84" s="908" t="s">
        <v>671</v>
      </c>
      <c r="R84" s="906">
        <v>4</v>
      </c>
      <c r="S84" s="874" t="s">
        <v>135</v>
      </c>
      <c r="T84" s="904">
        <v>0</v>
      </c>
      <c r="U84" s="908" t="s">
        <v>671</v>
      </c>
      <c r="V84" s="906">
        <v>7</v>
      </c>
      <c r="W84" s="874" t="s">
        <v>135</v>
      </c>
      <c r="X84" s="904">
        <v>1</v>
      </c>
      <c r="Y84" s="908" t="s">
        <v>671</v>
      </c>
      <c r="Z84" s="906">
        <v>4</v>
      </c>
      <c r="AA84" s="874" t="s">
        <v>135</v>
      </c>
      <c r="AB84" s="904">
        <v>2</v>
      </c>
      <c r="AC84" s="908" t="s">
        <v>671</v>
      </c>
      <c r="AD84" s="906">
        <v>9</v>
      </c>
      <c r="AE84" s="874" t="s">
        <v>135</v>
      </c>
      <c r="AF84" s="904">
        <v>1</v>
      </c>
      <c r="AG84" s="866"/>
      <c r="AH84" s="867"/>
      <c r="AI84" s="867"/>
      <c r="AJ84" s="868"/>
      <c r="AK84" s="894" t="s">
        <v>671</v>
      </c>
      <c r="AL84" s="896">
        <v>4</v>
      </c>
      <c r="AM84" s="874" t="s">
        <v>135</v>
      </c>
      <c r="AN84" s="872">
        <v>1</v>
      </c>
      <c r="AO84" s="188"/>
      <c r="AP84" s="188"/>
      <c r="AQ84" s="188"/>
      <c r="AR84" s="188"/>
      <c r="AS84" s="888">
        <v>8</v>
      </c>
      <c r="AT84" s="886">
        <v>24</v>
      </c>
      <c r="AU84" s="884">
        <v>1</v>
      </c>
      <c r="AV84" s="878">
        <v>49</v>
      </c>
      <c r="AW84" s="878">
        <v>55</v>
      </c>
      <c r="AX84" s="878">
        <v>1.04955</v>
      </c>
      <c r="AY84" s="880">
        <v>1</v>
      </c>
      <c r="AZ84" s="878">
        <v>1</v>
      </c>
      <c r="BA84" s="46"/>
      <c r="BD84" s="50"/>
    </row>
    <row r="85" spans="1:56" ht="17.25" customHeight="1" x14ac:dyDescent="0.55000000000000004">
      <c r="A85" s="917" t="s">
        <v>609</v>
      </c>
      <c r="B85" s="918"/>
      <c r="C85" s="918"/>
      <c r="D85" s="919"/>
      <c r="E85" s="909"/>
      <c r="F85" s="907"/>
      <c r="G85" s="875"/>
      <c r="H85" s="905"/>
      <c r="I85" s="909"/>
      <c r="J85" s="907"/>
      <c r="K85" s="875"/>
      <c r="L85" s="905"/>
      <c r="M85" s="909"/>
      <c r="N85" s="907"/>
      <c r="O85" s="875"/>
      <c r="P85" s="905"/>
      <c r="Q85" s="909"/>
      <c r="R85" s="907"/>
      <c r="S85" s="875"/>
      <c r="T85" s="905"/>
      <c r="U85" s="909"/>
      <c r="V85" s="907"/>
      <c r="W85" s="875"/>
      <c r="X85" s="905"/>
      <c r="Y85" s="909"/>
      <c r="Z85" s="907"/>
      <c r="AA85" s="875"/>
      <c r="AB85" s="905"/>
      <c r="AC85" s="909"/>
      <c r="AD85" s="907"/>
      <c r="AE85" s="875"/>
      <c r="AF85" s="905"/>
      <c r="AG85" s="869"/>
      <c r="AH85" s="870"/>
      <c r="AI85" s="870"/>
      <c r="AJ85" s="871"/>
      <c r="AK85" s="895"/>
      <c r="AL85" s="897"/>
      <c r="AM85" s="875"/>
      <c r="AN85" s="873"/>
      <c r="AO85" s="189"/>
      <c r="AP85" s="189"/>
      <c r="AQ85" s="189"/>
      <c r="AR85" s="189"/>
      <c r="AS85" s="889"/>
      <c r="AT85" s="887"/>
      <c r="AU85" s="885"/>
      <c r="AV85" s="881"/>
      <c r="AW85" s="881"/>
      <c r="AX85" s="881"/>
      <c r="AY85" s="879"/>
      <c r="AZ85" s="879"/>
      <c r="BA85" s="46"/>
    </row>
    <row r="86" spans="1:56" ht="17.25" customHeight="1" x14ac:dyDescent="0.55000000000000004">
      <c r="A86" s="914" t="s">
        <v>231</v>
      </c>
      <c r="B86" s="915"/>
      <c r="C86" s="915"/>
      <c r="D86" s="916"/>
      <c r="E86" s="908" t="s">
        <v>671</v>
      </c>
      <c r="F86" s="906">
        <v>2</v>
      </c>
      <c r="G86" s="874" t="s">
        <v>135</v>
      </c>
      <c r="H86" s="904">
        <v>0</v>
      </c>
      <c r="I86" s="908" t="s">
        <v>671</v>
      </c>
      <c r="J86" s="906">
        <v>3</v>
      </c>
      <c r="K86" s="874" t="s">
        <v>135</v>
      </c>
      <c r="L86" s="904">
        <v>2</v>
      </c>
      <c r="M86" s="908" t="s">
        <v>671</v>
      </c>
      <c r="N86" s="906">
        <v>1</v>
      </c>
      <c r="O86" s="874" t="s">
        <v>135</v>
      </c>
      <c r="P86" s="904">
        <v>0</v>
      </c>
      <c r="Q86" s="908" t="s">
        <v>672</v>
      </c>
      <c r="R86" s="906">
        <v>1</v>
      </c>
      <c r="S86" s="874" t="s">
        <v>135</v>
      </c>
      <c r="T86" s="904">
        <v>1</v>
      </c>
      <c r="U86" s="908" t="s">
        <v>673</v>
      </c>
      <c r="V86" s="906">
        <v>1</v>
      </c>
      <c r="W86" s="874" t="s">
        <v>135</v>
      </c>
      <c r="X86" s="904">
        <v>2</v>
      </c>
      <c r="Y86" s="908" t="s">
        <v>673</v>
      </c>
      <c r="Z86" s="906">
        <v>0</v>
      </c>
      <c r="AA86" s="874" t="s">
        <v>135</v>
      </c>
      <c r="AB86" s="904">
        <v>5</v>
      </c>
      <c r="AC86" s="908" t="s">
        <v>672</v>
      </c>
      <c r="AD86" s="906">
        <v>1</v>
      </c>
      <c r="AE86" s="874" t="s">
        <v>135</v>
      </c>
      <c r="AF86" s="904">
        <v>1</v>
      </c>
      <c r="AG86" s="908" t="s">
        <v>673</v>
      </c>
      <c r="AH86" s="906">
        <v>1</v>
      </c>
      <c r="AI86" s="874" t="s">
        <v>135</v>
      </c>
      <c r="AJ86" s="904">
        <v>4</v>
      </c>
      <c r="AK86" s="866"/>
      <c r="AL86" s="867"/>
      <c r="AM86" s="867"/>
      <c r="AN86" s="868"/>
      <c r="AO86" s="188"/>
      <c r="AP86" s="188"/>
      <c r="AQ86" s="188"/>
      <c r="AR86" s="188"/>
      <c r="AS86" s="888">
        <v>8</v>
      </c>
      <c r="AT86" s="886">
        <v>11</v>
      </c>
      <c r="AU86" s="884">
        <v>0.45833333333333331</v>
      </c>
      <c r="AV86" s="878">
        <v>-5</v>
      </c>
      <c r="AW86" s="878">
        <v>10</v>
      </c>
      <c r="AX86" s="878">
        <v>0.4534333333333333</v>
      </c>
      <c r="AY86" s="880">
        <v>5</v>
      </c>
      <c r="AZ86" s="878">
        <v>22</v>
      </c>
      <c r="BA86" s="46"/>
    </row>
    <row r="87" spans="1:56" ht="17.25" customHeight="1" x14ac:dyDescent="0.55000000000000004">
      <c r="A87" s="917" t="s">
        <v>644</v>
      </c>
      <c r="B87" s="918"/>
      <c r="C87" s="918"/>
      <c r="D87" s="919"/>
      <c r="E87" s="909"/>
      <c r="F87" s="907"/>
      <c r="G87" s="875"/>
      <c r="H87" s="905"/>
      <c r="I87" s="909"/>
      <c r="J87" s="907"/>
      <c r="K87" s="875"/>
      <c r="L87" s="905"/>
      <c r="M87" s="909"/>
      <c r="N87" s="907"/>
      <c r="O87" s="875"/>
      <c r="P87" s="905"/>
      <c r="Q87" s="909"/>
      <c r="R87" s="907"/>
      <c r="S87" s="875"/>
      <c r="T87" s="905"/>
      <c r="U87" s="909"/>
      <c r="V87" s="907"/>
      <c r="W87" s="875"/>
      <c r="X87" s="905"/>
      <c r="Y87" s="909"/>
      <c r="Z87" s="907"/>
      <c r="AA87" s="875"/>
      <c r="AB87" s="905"/>
      <c r="AC87" s="909"/>
      <c r="AD87" s="907"/>
      <c r="AE87" s="875"/>
      <c r="AF87" s="905"/>
      <c r="AG87" s="909"/>
      <c r="AH87" s="907"/>
      <c r="AI87" s="875"/>
      <c r="AJ87" s="905"/>
      <c r="AK87" s="869"/>
      <c r="AL87" s="870"/>
      <c r="AM87" s="870"/>
      <c r="AN87" s="871"/>
      <c r="AO87" s="189"/>
      <c r="AP87" s="189"/>
      <c r="AQ87" s="189"/>
      <c r="AR87" s="189"/>
      <c r="AS87" s="889"/>
      <c r="AT87" s="887"/>
      <c r="AU87" s="885"/>
      <c r="AV87" s="881"/>
      <c r="AW87" s="881"/>
      <c r="AX87" s="881"/>
      <c r="AY87" s="879"/>
      <c r="AZ87" s="879"/>
      <c r="BA87" s="46"/>
    </row>
    <row r="89" spans="1:56" x14ac:dyDescent="0.55000000000000004">
      <c r="AM89" s="48"/>
    </row>
  </sheetData>
  <mergeCells count="1757">
    <mergeCell ref="A1:AZ1"/>
    <mergeCell ref="B2:K2"/>
    <mergeCell ref="A3:D3"/>
    <mergeCell ref="E3:H3"/>
    <mergeCell ref="I3:L3"/>
    <mergeCell ref="M3:P3"/>
    <mergeCell ref="Q3:T3"/>
    <mergeCell ref="U3:X3"/>
    <mergeCell ref="Y3:AB3"/>
    <mergeCell ref="AC3:AF3"/>
    <mergeCell ref="AG3:AJ3"/>
    <mergeCell ref="AK3:AN3"/>
    <mergeCell ref="AO3:AR3"/>
    <mergeCell ref="A4:D4"/>
    <mergeCell ref="A5:D5"/>
    <mergeCell ref="A6:D6"/>
    <mergeCell ref="A7:D7"/>
    <mergeCell ref="AJ4:AJ5"/>
    <mergeCell ref="AJ6:AJ7"/>
    <mergeCell ref="AL4:AL5"/>
    <mergeCell ref="AL6:AL7"/>
    <mergeCell ref="AN4:AN5"/>
    <mergeCell ref="AN6:AN7"/>
    <mergeCell ref="AQ4:AQ5"/>
    <mergeCell ref="AQ6:AQ7"/>
    <mergeCell ref="E4:H5"/>
    <mergeCell ref="I6:L7"/>
    <mergeCell ref="AM4:AM5"/>
    <mergeCell ref="AM6:AM7"/>
    <mergeCell ref="AP4:AP5"/>
    <mergeCell ref="AP6:AP7"/>
    <mergeCell ref="AR4:AR5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5:D25"/>
    <mergeCell ref="E25:H25"/>
    <mergeCell ref="I25:L25"/>
    <mergeCell ref="M25:P25"/>
    <mergeCell ref="Q25:T25"/>
    <mergeCell ref="U25:X25"/>
    <mergeCell ref="Y25:AB25"/>
    <mergeCell ref="AC25:AF25"/>
    <mergeCell ref="AG25:AJ25"/>
    <mergeCell ref="AK25:AN25"/>
    <mergeCell ref="AO25:AR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7:AZ47"/>
    <mergeCell ref="A49:D49"/>
    <mergeCell ref="E49:H49"/>
    <mergeCell ref="I49:L49"/>
    <mergeCell ref="M49:P49"/>
    <mergeCell ref="Q49:T49"/>
    <mergeCell ref="U49:X49"/>
    <mergeCell ref="Y49:AB49"/>
    <mergeCell ref="AC49:AF49"/>
    <mergeCell ref="AG49:AJ49"/>
    <mergeCell ref="AK49:AN49"/>
    <mergeCell ref="G42:G43"/>
    <mergeCell ref="G44:G45"/>
    <mergeCell ref="H42:H43"/>
    <mergeCell ref="H44:H45"/>
    <mergeCell ref="I42:I43"/>
    <mergeCell ref="I44:I45"/>
    <mergeCell ref="J42:J43"/>
    <mergeCell ref="J44:J45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9:D69"/>
    <mergeCell ref="E69:H69"/>
    <mergeCell ref="I69:L69"/>
    <mergeCell ref="M69:P69"/>
    <mergeCell ref="Q69:T69"/>
    <mergeCell ref="U69:X69"/>
    <mergeCell ref="Y69:AB69"/>
    <mergeCell ref="AC69:AF69"/>
    <mergeCell ref="AG69:AJ69"/>
    <mergeCell ref="AK69:AN69"/>
    <mergeCell ref="A70:D70"/>
    <mergeCell ref="A71:D71"/>
    <mergeCell ref="A72:D72"/>
    <mergeCell ref="A73:D73"/>
    <mergeCell ref="A74:D74"/>
    <mergeCell ref="A75:D75"/>
    <mergeCell ref="N72:N73"/>
    <mergeCell ref="O70:O71"/>
    <mergeCell ref="O72:O73"/>
    <mergeCell ref="P70:P71"/>
    <mergeCell ref="P72:P73"/>
    <mergeCell ref="Q70:Q71"/>
    <mergeCell ref="Q72:Q73"/>
    <mergeCell ref="Q74:Q75"/>
    <mergeCell ref="R72:R73"/>
    <mergeCell ref="R74:R75"/>
    <mergeCell ref="S72:S73"/>
    <mergeCell ref="S74:S75"/>
    <mergeCell ref="T72:T73"/>
    <mergeCell ref="T74:T75"/>
    <mergeCell ref="U72:U73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52:E53"/>
    <mergeCell ref="E54:E55"/>
    <mergeCell ref="E56:E57"/>
    <mergeCell ref="E58:E59"/>
    <mergeCell ref="E60:E61"/>
    <mergeCell ref="E62:E63"/>
    <mergeCell ref="E64:E65"/>
    <mergeCell ref="E66:E67"/>
    <mergeCell ref="E72:E73"/>
    <mergeCell ref="E74:E75"/>
    <mergeCell ref="E76:E77"/>
    <mergeCell ref="E78:E79"/>
    <mergeCell ref="E80:E81"/>
    <mergeCell ref="E82:E83"/>
    <mergeCell ref="E84:E85"/>
    <mergeCell ref="E86:E87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52:F53"/>
    <mergeCell ref="F54:F55"/>
    <mergeCell ref="F56:F57"/>
    <mergeCell ref="F58:F59"/>
    <mergeCell ref="F60:F61"/>
    <mergeCell ref="F62:F63"/>
    <mergeCell ref="F64:F65"/>
    <mergeCell ref="F66:F67"/>
    <mergeCell ref="F72:F73"/>
    <mergeCell ref="F74:F75"/>
    <mergeCell ref="F76:F77"/>
    <mergeCell ref="F78:F79"/>
    <mergeCell ref="F80:F81"/>
    <mergeCell ref="F82:F83"/>
    <mergeCell ref="F84:F85"/>
    <mergeCell ref="F86:F87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8:G29"/>
    <mergeCell ref="G30:G31"/>
    <mergeCell ref="G32:G33"/>
    <mergeCell ref="G34:G35"/>
    <mergeCell ref="G36:G37"/>
    <mergeCell ref="G38:G39"/>
    <mergeCell ref="G40:G41"/>
    <mergeCell ref="G52:G53"/>
    <mergeCell ref="G54:G55"/>
    <mergeCell ref="G56:G57"/>
    <mergeCell ref="G58:G59"/>
    <mergeCell ref="G60:G61"/>
    <mergeCell ref="G62:G63"/>
    <mergeCell ref="G64:G65"/>
    <mergeCell ref="G66:G67"/>
    <mergeCell ref="G72:G73"/>
    <mergeCell ref="G74:G75"/>
    <mergeCell ref="G76:G77"/>
    <mergeCell ref="G78:G79"/>
    <mergeCell ref="G80:G81"/>
    <mergeCell ref="G82:G83"/>
    <mergeCell ref="G84:G85"/>
    <mergeCell ref="G86:G87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8:H29"/>
    <mergeCell ref="H30:H31"/>
    <mergeCell ref="H32:H33"/>
    <mergeCell ref="H34:H35"/>
    <mergeCell ref="H36:H37"/>
    <mergeCell ref="H38:H39"/>
    <mergeCell ref="H40:H41"/>
    <mergeCell ref="H52:H53"/>
    <mergeCell ref="H54:H55"/>
    <mergeCell ref="H56:H57"/>
    <mergeCell ref="H58:H59"/>
    <mergeCell ref="H60:H61"/>
    <mergeCell ref="H62:H63"/>
    <mergeCell ref="H64:H65"/>
    <mergeCell ref="H66:H67"/>
    <mergeCell ref="H72:H73"/>
    <mergeCell ref="H74:H75"/>
    <mergeCell ref="H76:H77"/>
    <mergeCell ref="H78:H79"/>
    <mergeCell ref="H80:H81"/>
    <mergeCell ref="H82:H83"/>
    <mergeCell ref="H84:H85"/>
    <mergeCell ref="H86:H87"/>
    <mergeCell ref="I4:I5"/>
    <mergeCell ref="I8:I9"/>
    <mergeCell ref="I10:I11"/>
    <mergeCell ref="I12:I13"/>
    <mergeCell ref="I14:I15"/>
    <mergeCell ref="I16:I17"/>
    <mergeCell ref="I18:I19"/>
    <mergeCell ref="I20:I21"/>
    <mergeCell ref="I22:I23"/>
    <mergeCell ref="I26:I27"/>
    <mergeCell ref="I30:I31"/>
    <mergeCell ref="I32:I33"/>
    <mergeCell ref="I34:I35"/>
    <mergeCell ref="I36:I37"/>
    <mergeCell ref="I38:I39"/>
    <mergeCell ref="I40:I41"/>
    <mergeCell ref="I86:I87"/>
    <mergeCell ref="J4:J5"/>
    <mergeCell ref="J8:J9"/>
    <mergeCell ref="J10:J11"/>
    <mergeCell ref="J12:J13"/>
    <mergeCell ref="J14:J15"/>
    <mergeCell ref="J16:J17"/>
    <mergeCell ref="J18:J19"/>
    <mergeCell ref="J20:J21"/>
    <mergeCell ref="J22:J23"/>
    <mergeCell ref="J26:J27"/>
    <mergeCell ref="J30:J31"/>
    <mergeCell ref="J32:J33"/>
    <mergeCell ref="J34:J35"/>
    <mergeCell ref="J36:J37"/>
    <mergeCell ref="J38:J39"/>
    <mergeCell ref="J40:J41"/>
    <mergeCell ref="J86:J87"/>
    <mergeCell ref="J84:J85"/>
    <mergeCell ref="I50:I51"/>
    <mergeCell ref="I54:I55"/>
    <mergeCell ref="I56:I57"/>
    <mergeCell ref="I58:I59"/>
    <mergeCell ref="I60:I61"/>
    <mergeCell ref="I62:I63"/>
    <mergeCell ref="I64:I65"/>
    <mergeCell ref="I66:I67"/>
    <mergeCell ref="I70:I71"/>
    <mergeCell ref="I74:I75"/>
    <mergeCell ref="K4:K5"/>
    <mergeCell ref="K8:K9"/>
    <mergeCell ref="K10:K11"/>
    <mergeCell ref="K12:K13"/>
    <mergeCell ref="K14:K15"/>
    <mergeCell ref="K16:K17"/>
    <mergeCell ref="K18:K19"/>
    <mergeCell ref="K20:K21"/>
    <mergeCell ref="K22:K23"/>
    <mergeCell ref="K26:K27"/>
    <mergeCell ref="K30:K31"/>
    <mergeCell ref="K32:K33"/>
    <mergeCell ref="K34:K35"/>
    <mergeCell ref="K36:K37"/>
    <mergeCell ref="K38:K39"/>
    <mergeCell ref="K40:K41"/>
    <mergeCell ref="K42:K43"/>
    <mergeCell ref="K78:K79"/>
    <mergeCell ref="K80:K81"/>
    <mergeCell ref="K82:K83"/>
    <mergeCell ref="K84:K85"/>
    <mergeCell ref="I52:L53"/>
    <mergeCell ref="J50:J51"/>
    <mergeCell ref="J54:J55"/>
    <mergeCell ref="J56:J57"/>
    <mergeCell ref="J58:J59"/>
    <mergeCell ref="J60:J61"/>
    <mergeCell ref="J62:J63"/>
    <mergeCell ref="J64:J65"/>
    <mergeCell ref="J66:J67"/>
    <mergeCell ref="J70:J71"/>
    <mergeCell ref="J74:J75"/>
    <mergeCell ref="J76:J77"/>
    <mergeCell ref="J78:J79"/>
    <mergeCell ref="J80:J81"/>
    <mergeCell ref="J82:J83"/>
    <mergeCell ref="L82:L83"/>
    <mergeCell ref="I78:I79"/>
    <mergeCell ref="I80:I81"/>
    <mergeCell ref="I82:I83"/>
    <mergeCell ref="I84:I85"/>
    <mergeCell ref="I76:I77"/>
    <mergeCell ref="K86:K87"/>
    <mergeCell ref="L4:L5"/>
    <mergeCell ref="L8:L9"/>
    <mergeCell ref="L10:L11"/>
    <mergeCell ref="L12:L13"/>
    <mergeCell ref="L14:L15"/>
    <mergeCell ref="L16:L17"/>
    <mergeCell ref="L18:L19"/>
    <mergeCell ref="L20:L21"/>
    <mergeCell ref="L22:L23"/>
    <mergeCell ref="L26:L27"/>
    <mergeCell ref="L30:L31"/>
    <mergeCell ref="L32:L33"/>
    <mergeCell ref="L34:L35"/>
    <mergeCell ref="L36:L37"/>
    <mergeCell ref="L38:L39"/>
    <mergeCell ref="L40:L41"/>
    <mergeCell ref="L42:L43"/>
    <mergeCell ref="L44:L45"/>
    <mergeCell ref="K44:K45"/>
    <mergeCell ref="L86:L87"/>
    <mergeCell ref="K50:K51"/>
    <mergeCell ref="K54:K55"/>
    <mergeCell ref="K56:K57"/>
    <mergeCell ref="K58:K59"/>
    <mergeCell ref="K60:K61"/>
    <mergeCell ref="K62:K63"/>
    <mergeCell ref="K64:K65"/>
    <mergeCell ref="K66:K67"/>
    <mergeCell ref="K70:K71"/>
    <mergeCell ref="K74:K75"/>
    <mergeCell ref="K76:K77"/>
    <mergeCell ref="M4:M5"/>
    <mergeCell ref="M6:M7"/>
    <mergeCell ref="M10:M11"/>
    <mergeCell ref="M12:M13"/>
    <mergeCell ref="M14:M15"/>
    <mergeCell ref="M16:M17"/>
    <mergeCell ref="M18:M19"/>
    <mergeCell ref="M20:M21"/>
    <mergeCell ref="M22:M23"/>
    <mergeCell ref="M26:M27"/>
    <mergeCell ref="M28:M29"/>
    <mergeCell ref="M32:M33"/>
    <mergeCell ref="M34:M35"/>
    <mergeCell ref="M36:M37"/>
    <mergeCell ref="M38:M39"/>
    <mergeCell ref="M40:M41"/>
    <mergeCell ref="M42:M43"/>
    <mergeCell ref="M44:M45"/>
    <mergeCell ref="L84:L85"/>
    <mergeCell ref="N44:N45"/>
    <mergeCell ref="N50:N51"/>
    <mergeCell ref="N52:N53"/>
    <mergeCell ref="N56:N57"/>
    <mergeCell ref="N58:N59"/>
    <mergeCell ref="N60:N61"/>
    <mergeCell ref="N62:N63"/>
    <mergeCell ref="N64:N65"/>
    <mergeCell ref="N66:N67"/>
    <mergeCell ref="N70:N71"/>
    <mergeCell ref="N76:N77"/>
    <mergeCell ref="N78:N79"/>
    <mergeCell ref="N80:N81"/>
    <mergeCell ref="L50:L51"/>
    <mergeCell ref="L54:L55"/>
    <mergeCell ref="L56:L57"/>
    <mergeCell ref="L58:L59"/>
    <mergeCell ref="L60:L61"/>
    <mergeCell ref="L62:L63"/>
    <mergeCell ref="L64:L65"/>
    <mergeCell ref="L66:L67"/>
    <mergeCell ref="L70:L71"/>
    <mergeCell ref="L74:L75"/>
    <mergeCell ref="L76:L77"/>
    <mergeCell ref="L78:L79"/>
    <mergeCell ref="L80:L81"/>
    <mergeCell ref="N82:N83"/>
    <mergeCell ref="N84:N85"/>
    <mergeCell ref="N4:N5"/>
    <mergeCell ref="N6:N7"/>
    <mergeCell ref="N10:N11"/>
    <mergeCell ref="N12:N13"/>
    <mergeCell ref="N14:N15"/>
    <mergeCell ref="N16:N17"/>
    <mergeCell ref="N18:N19"/>
    <mergeCell ref="N20:N21"/>
    <mergeCell ref="N22:N23"/>
    <mergeCell ref="N26:N27"/>
    <mergeCell ref="N28:N29"/>
    <mergeCell ref="N32:N33"/>
    <mergeCell ref="N34:N35"/>
    <mergeCell ref="N36:N37"/>
    <mergeCell ref="N38:N39"/>
    <mergeCell ref="N40:N41"/>
    <mergeCell ref="N42:N43"/>
    <mergeCell ref="N86:N87"/>
    <mergeCell ref="M54:P55"/>
    <mergeCell ref="M50:M51"/>
    <mergeCell ref="M52:M53"/>
    <mergeCell ref="M56:M57"/>
    <mergeCell ref="M58:M59"/>
    <mergeCell ref="M60:M61"/>
    <mergeCell ref="M62:M63"/>
    <mergeCell ref="M64:M65"/>
    <mergeCell ref="M66:M67"/>
    <mergeCell ref="M70:M71"/>
    <mergeCell ref="M72:M73"/>
    <mergeCell ref="M76:M77"/>
    <mergeCell ref="M78:M79"/>
    <mergeCell ref="M80:M81"/>
    <mergeCell ref="M82:M83"/>
    <mergeCell ref="M84:M85"/>
    <mergeCell ref="M86:M87"/>
    <mergeCell ref="O4:O5"/>
    <mergeCell ref="O6:O7"/>
    <mergeCell ref="O10:O11"/>
    <mergeCell ref="O12:O13"/>
    <mergeCell ref="O14:O15"/>
    <mergeCell ref="O16:O17"/>
    <mergeCell ref="O18:O19"/>
    <mergeCell ref="O20:O21"/>
    <mergeCell ref="O22:O23"/>
    <mergeCell ref="O26:O27"/>
    <mergeCell ref="O28:O29"/>
    <mergeCell ref="O32:O33"/>
    <mergeCell ref="O34:O35"/>
    <mergeCell ref="O36:O37"/>
    <mergeCell ref="O38:O39"/>
    <mergeCell ref="O40:O41"/>
    <mergeCell ref="O42:O43"/>
    <mergeCell ref="O44:O45"/>
    <mergeCell ref="O50:O51"/>
    <mergeCell ref="O52:O53"/>
    <mergeCell ref="O56:O57"/>
    <mergeCell ref="O58:O59"/>
    <mergeCell ref="O60:O61"/>
    <mergeCell ref="O62:O63"/>
    <mergeCell ref="O64:O65"/>
    <mergeCell ref="O66:O67"/>
    <mergeCell ref="O76:O77"/>
    <mergeCell ref="O78:O79"/>
    <mergeCell ref="O80:O81"/>
    <mergeCell ref="O82:O83"/>
    <mergeCell ref="O84:O85"/>
    <mergeCell ref="O86:O87"/>
    <mergeCell ref="P4:P5"/>
    <mergeCell ref="P6:P7"/>
    <mergeCell ref="P10:P11"/>
    <mergeCell ref="P12:P13"/>
    <mergeCell ref="P14:P15"/>
    <mergeCell ref="P16:P17"/>
    <mergeCell ref="P18:P19"/>
    <mergeCell ref="P20:P21"/>
    <mergeCell ref="P22:P23"/>
    <mergeCell ref="P26:P27"/>
    <mergeCell ref="P28:P29"/>
    <mergeCell ref="P32:P33"/>
    <mergeCell ref="P34:P35"/>
    <mergeCell ref="P36:P37"/>
    <mergeCell ref="P38:P39"/>
    <mergeCell ref="P40:P41"/>
    <mergeCell ref="P42:P43"/>
    <mergeCell ref="P44:P45"/>
    <mergeCell ref="P50:P51"/>
    <mergeCell ref="P52:P53"/>
    <mergeCell ref="P56:P57"/>
    <mergeCell ref="P58:P59"/>
    <mergeCell ref="P60:P61"/>
    <mergeCell ref="P62:P63"/>
    <mergeCell ref="P64:P65"/>
    <mergeCell ref="P66:P67"/>
    <mergeCell ref="P76:P77"/>
    <mergeCell ref="P78:P79"/>
    <mergeCell ref="P80:P81"/>
    <mergeCell ref="P82:P83"/>
    <mergeCell ref="P84:P85"/>
    <mergeCell ref="P86:P87"/>
    <mergeCell ref="Q4:Q5"/>
    <mergeCell ref="Q6:Q7"/>
    <mergeCell ref="Q8:Q9"/>
    <mergeCell ref="Q12:Q13"/>
    <mergeCell ref="Q14:Q15"/>
    <mergeCell ref="Q16:Q17"/>
    <mergeCell ref="Q18:Q19"/>
    <mergeCell ref="Q20:Q21"/>
    <mergeCell ref="Q22:Q23"/>
    <mergeCell ref="Q26:Q27"/>
    <mergeCell ref="Q28:Q29"/>
    <mergeCell ref="Q30:Q31"/>
    <mergeCell ref="Q34:Q35"/>
    <mergeCell ref="Q36:Q37"/>
    <mergeCell ref="Q38:Q39"/>
    <mergeCell ref="Q40:Q41"/>
    <mergeCell ref="Q42:Q43"/>
    <mergeCell ref="Q44:Q45"/>
    <mergeCell ref="Q50:Q51"/>
    <mergeCell ref="Q52:Q53"/>
    <mergeCell ref="Q54:Q55"/>
    <mergeCell ref="Q58:Q59"/>
    <mergeCell ref="Q60:Q61"/>
    <mergeCell ref="Q62:Q63"/>
    <mergeCell ref="Q64:Q65"/>
    <mergeCell ref="Q66:Q67"/>
    <mergeCell ref="Q78:Q79"/>
    <mergeCell ref="Q80:Q81"/>
    <mergeCell ref="Q82:Q83"/>
    <mergeCell ref="Q84:Q85"/>
    <mergeCell ref="Q86:Q87"/>
    <mergeCell ref="R4:R5"/>
    <mergeCell ref="R6:R7"/>
    <mergeCell ref="R8:R9"/>
    <mergeCell ref="R12:R13"/>
    <mergeCell ref="R14:R15"/>
    <mergeCell ref="R16:R17"/>
    <mergeCell ref="R18:R19"/>
    <mergeCell ref="R20:R21"/>
    <mergeCell ref="R22:R23"/>
    <mergeCell ref="R26:R27"/>
    <mergeCell ref="R28:R29"/>
    <mergeCell ref="R30:R31"/>
    <mergeCell ref="R34:R35"/>
    <mergeCell ref="R36:R37"/>
    <mergeCell ref="R38:R39"/>
    <mergeCell ref="R40:R41"/>
    <mergeCell ref="R42:R43"/>
    <mergeCell ref="R44:R45"/>
    <mergeCell ref="R50:R51"/>
    <mergeCell ref="R52:R53"/>
    <mergeCell ref="R54:R55"/>
    <mergeCell ref="R58:R59"/>
    <mergeCell ref="R60:R61"/>
    <mergeCell ref="R62:R63"/>
    <mergeCell ref="R64:R65"/>
    <mergeCell ref="R66:R67"/>
    <mergeCell ref="R70:R71"/>
    <mergeCell ref="R78:R79"/>
    <mergeCell ref="R80:R81"/>
    <mergeCell ref="R82:R83"/>
    <mergeCell ref="R84:R85"/>
    <mergeCell ref="R86:R87"/>
    <mergeCell ref="S4:S5"/>
    <mergeCell ref="S6:S7"/>
    <mergeCell ref="S8:S9"/>
    <mergeCell ref="S12:S13"/>
    <mergeCell ref="S14:S15"/>
    <mergeCell ref="S16:S17"/>
    <mergeCell ref="S18:S19"/>
    <mergeCell ref="S20:S21"/>
    <mergeCell ref="S22:S23"/>
    <mergeCell ref="S26:S27"/>
    <mergeCell ref="S28:S29"/>
    <mergeCell ref="S30:S31"/>
    <mergeCell ref="S34:S35"/>
    <mergeCell ref="S36:S37"/>
    <mergeCell ref="S38:S39"/>
    <mergeCell ref="S40:S41"/>
    <mergeCell ref="S42:S43"/>
    <mergeCell ref="S44:S45"/>
    <mergeCell ref="S50:S51"/>
    <mergeCell ref="S52:S53"/>
    <mergeCell ref="S54:S55"/>
    <mergeCell ref="S58:S59"/>
    <mergeCell ref="S60:S61"/>
    <mergeCell ref="S62:S63"/>
    <mergeCell ref="S64:S65"/>
    <mergeCell ref="S66:S67"/>
    <mergeCell ref="S70:S71"/>
    <mergeCell ref="S78:S79"/>
    <mergeCell ref="S80:S81"/>
    <mergeCell ref="S82:S83"/>
    <mergeCell ref="S84:S85"/>
    <mergeCell ref="S86:S87"/>
    <mergeCell ref="T4:T5"/>
    <mergeCell ref="T6:T7"/>
    <mergeCell ref="T8:T9"/>
    <mergeCell ref="T12:T13"/>
    <mergeCell ref="T14:T15"/>
    <mergeCell ref="T16:T17"/>
    <mergeCell ref="T18:T19"/>
    <mergeCell ref="T20:T21"/>
    <mergeCell ref="T22:T23"/>
    <mergeCell ref="T26:T27"/>
    <mergeCell ref="T28:T29"/>
    <mergeCell ref="T30:T31"/>
    <mergeCell ref="T34:T35"/>
    <mergeCell ref="T36:T37"/>
    <mergeCell ref="T38:T39"/>
    <mergeCell ref="T40:T41"/>
    <mergeCell ref="T42:T43"/>
    <mergeCell ref="T44:T45"/>
    <mergeCell ref="T50:T51"/>
    <mergeCell ref="T52:T53"/>
    <mergeCell ref="T54:T55"/>
    <mergeCell ref="T58:T59"/>
    <mergeCell ref="T60:T61"/>
    <mergeCell ref="T62:T63"/>
    <mergeCell ref="T64:T65"/>
    <mergeCell ref="T66:T67"/>
    <mergeCell ref="T70:T71"/>
    <mergeCell ref="T78:T79"/>
    <mergeCell ref="T80:T81"/>
    <mergeCell ref="T82:T83"/>
    <mergeCell ref="T84:T85"/>
    <mergeCell ref="T86:T87"/>
    <mergeCell ref="U4:U5"/>
    <mergeCell ref="U6:U7"/>
    <mergeCell ref="U8:U9"/>
    <mergeCell ref="U10:U11"/>
    <mergeCell ref="U14:U15"/>
    <mergeCell ref="U16:U17"/>
    <mergeCell ref="U18:U19"/>
    <mergeCell ref="U20:U21"/>
    <mergeCell ref="U22:U23"/>
    <mergeCell ref="U26:U27"/>
    <mergeCell ref="U28:U29"/>
    <mergeCell ref="U30:U31"/>
    <mergeCell ref="U32:U33"/>
    <mergeCell ref="U36:U37"/>
    <mergeCell ref="U38:U39"/>
    <mergeCell ref="U40:U41"/>
    <mergeCell ref="U42:U43"/>
    <mergeCell ref="U44:U45"/>
    <mergeCell ref="U50:U51"/>
    <mergeCell ref="U52:U53"/>
    <mergeCell ref="U54:U55"/>
    <mergeCell ref="U56:U57"/>
    <mergeCell ref="U60:U61"/>
    <mergeCell ref="U62:U63"/>
    <mergeCell ref="U64:U65"/>
    <mergeCell ref="U66:U67"/>
    <mergeCell ref="U70:U71"/>
    <mergeCell ref="U74:U75"/>
    <mergeCell ref="U76:U77"/>
    <mergeCell ref="U80:U81"/>
    <mergeCell ref="U82:U83"/>
    <mergeCell ref="U84:U85"/>
    <mergeCell ref="U86:U87"/>
    <mergeCell ref="V4:V5"/>
    <mergeCell ref="V6:V7"/>
    <mergeCell ref="V8:V9"/>
    <mergeCell ref="V10:V11"/>
    <mergeCell ref="V14:V15"/>
    <mergeCell ref="V16:V17"/>
    <mergeCell ref="V18:V19"/>
    <mergeCell ref="V20:V21"/>
    <mergeCell ref="V22:V23"/>
    <mergeCell ref="V26:V27"/>
    <mergeCell ref="V28:V29"/>
    <mergeCell ref="V30:V31"/>
    <mergeCell ref="V32:V33"/>
    <mergeCell ref="V36:V37"/>
    <mergeCell ref="V38:V39"/>
    <mergeCell ref="V40:V41"/>
    <mergeCell ref="V42:V43"/>
    <mergeCell ref="V44:V45"/>
    <mergeCell ref="V50:V51"/>
    <mergeCell ref="V52:V53"/>
    <mergeCell ref="V54:V55"/>
    <mergeCell ref="V56:V57"/>
    <mergeCell ref="V60:V61"/>
    <mergeCell ref="V62:V63"/>
    <mergeCell ref="V64:V65"/>
    <mergeCell ref="V66:V67"/>
    <mergeCell ref="V70:V71"/>
    <mergeCell ref="V72:V73"/>
    <mergeCell ref="V74:V75"/>
    <mergeCell ref="V76:V77"/>
    <mergeCell ref="V80:V81"/>
    <mergeCell ref="V82:V83"/>
    <mergeCell ref="V84:V85"/>
    <mergeCell ref="V86:V87"/>
    <mergeCell ref="W4:W5"/>
    <mergeCell ref="W6:W7"/>
    <mergeCell ref="W8:W9"/>
    <mergeCell ref="W10:W11"/>
    <mergeCell ref="W14:W15"/>
    <mergeCell ref="W16:W17"/>
    <mergeCell ref="W18:W19"/>
    <mergeCell ref="W20:W21"/>
    <mergeCell ref="W22:W23"/>
    <mergeCell ref="W26:W27"/>
    <mergeCell ref="W28:W29"/>
    <mergeCell ref="W30:W31"/>
    <mergeCell ref="W32:W33"/>
    <mergeCell ref="W36:W37"/>
    <mergeCell ref="W38:W39"/>
    <mergeCell ref="W40:W41"/>
    <mergeCell ref="W42:W43"/>
    <mergeCell ref="W44:W45"/>
    <mergeCell ref="W50:W51"/>
    <mergeCell ref="W52:W53"/>
    <mergeCell ref="W54:W55"/>
    <mergeCell ref="W56:W57"/>
    <mergeCell ref="W60:W61"/>
    <mergeCell ref="W62:W63"/>
    <mergeCell ref="W64:W65"/>
    <mergeCell ref="W66:W67"/>
    <mergeCell ref="W70:W71"/>
    <mergeCell ref="W72:W73"/>
    <mergeCell ref="W74:W75"/>
    <mergeCell ref="W76:W77"/>
    <mergeCell ref="W80:W81"/>
    <mergeCell ref="W82:W83"/>
    <mergeCell ref="W84:W85"/>
    <mergeCell ref="W86:W87"/>
    <mergeCell ref="X4:X5"/>
    <mergeCell ref="X6:X7"/>
    <mergeCell ref="X8:X9"/>
    <mergeCell ref="X10:X11"/>
    <mergeCell ref="X14:X15"/>
    <mergeCell ref="X16:X17"/>
    <mergeCell ref="X18:X19"/>
    <mergeCell ref="X20:X21"/>
    <mergeCell ref="X22:X23"/>
    <mergeCell ref="X26:X27"/>
    <mergeCell ref="X28:X29"/>
    <mergeCell ref="X30:X31"/>
    <mergeCell ref="X32:X33"/>
    <mergeCell ref="X36:X37"/>
    <mergeCell ref="X38:X39"/>
    <mergeCell ref="X40:X41"/>
    <mergeCell ref="X42:X43"/>
    <mergeCell ref="X44:X45"/>
    <mergeCell ref="X50:X51"/>
    <mergeCell ref="X52:X53"/>
    <mergeCell ref="X54:X55"/>
    <mergeCell ref="X56:X57"/>
    <mergeCell ref="X60:X61"/>
    <mergeCell ref="X62:X63"/>
    <mergeCell ref="X64:X65"/>
    <mergeCell ref="X66:X67"/>
    <mergeCell ref="X70:X71"/>
    <mergeCell ref="X72:X73"/>
    <mergeCell ref="X74:X75"/>
    <mergeCell ref="X76:X77"/>
    <mergeCell ref="X80:X81"/>
    <mergeCell ref="X82:X83"/>
    <mergeCell ref="X84:X85"/>
    <mergeCell ref="X86:X87"/>
    <mergeCell ref="Y4:Y5"/>
    <mergeCell ref="Y6:Y7"/>
    <mergeCell ref="Y8:Y9"/>
    <mergeCell ref="Y10:Y11"/>
    <mergeCell ref="Y12:Y13"/>
    <mergeCell ref="Y16:Y17"/>
    <mergeCell ref="Y18:Y19"/>
    <mergeCell ref="Y20:Y21"/>
    <mergeCell ref="Y22:Y23"/>
    <mergeCell ref="Y26:Y27"/>
    <mergeCell ref="Y28:Y29"/>
    <mergeCell ref="Y30:Y31"/>
    <mergeCell ref="Y32:Y33"/>
    <mergeCell ref="Y34:Y35"/>
    <mergeCell ref="Y38:Y39"/>
    <mergeCell ref="Y40:Y41"/>
    <mergeCell ref="Y42:Y43"/>
    <mergeCell ref="Y44:Y45"/>
    <mergeCell ref="Y50:Y51"/>
    <mergeCell ref="Y52:Y53"/>
    <mergeCell ref="Y54:Y55"/>
    <mergeCell ref="Y56:Y57"/>
    <mergeCell ref="Y58:Y59"/>
    <mergeCell ref="Y62:Y63"/>
    <mergeCell ref="Y64:Y65"/>
    <mergeCell ref="Y66:Y67"/>
    <mergeCell ref="Y70:Y71"/>
    <mergeCell ref="Y72:Y73"/>
    <mergeCell ref="Y74:Y75"/>
    <mergeCell ref="Y76:Y77"/>
    <mergeCell ref="Y78:Y79"/>
    <mergeCell ref="Y82:Y83"/>
    <mergeCell ref="Y84:Y85"/>
    <mergeCell ref="Y86:Y87"/>
    <mergeCell ref="Z4:Z5"/>
    <mergeCell ref="Z6:Z7"/>
    <mergeCell ref="Z8:Z9"/>
    <mergeCell ref="Z10:Z11"/>
    <mergeCell ref="Z12:Z13"/>
    <mergeCell ref="Z16:Z17"/>
    <mergeCell ref="Z18:Z19"/>
    <mergeCell ref="Z20:Z21"/>
    <mergeCell ref="Z22:Z23"/>
    <mergeCell ref="Z26:Z27"/>
    <mergeCell ref="Z28:Z29"/>
    <mergeCell ref="Z30:Z31"/>
    <mergeCell ref="Z32:Z33"/>
    <mergeCell ref="Z34:Z35"/>
    <mergeCell ref="Z38:Z39"/>
    <mergeCell ref="Z40:Z41"/>
    <mergeCell ref="Z42:Z43"/>
    <mergeCell ref="Z44:Z45"/>
    <mergeCell ref="Z50:Z51"/>
    <mergeCell ref="Z52:Z53"/>
    <mergeCell ref="Z54:Z55"/>
    <mergeCell ref="Z56:Z57"/>
    <mergeCell ref="Z58:Z59"/>
    <mergeCell ref="Z62:Z63"/>
    <mergeCell ref="Z64:Z65"/>
    <mergeCell ref="Z66:Z67"/>
    <mergeCell ref="Z70:Z71"/>
    <mergeCell ref="Z72:Z73"/>
    <mergeCell ref="Z74:Z75"/>
    <mergeCell ref="Z76:Z77"/>
    <mergeCell ref="Z78:Z79"/>
    <mergeCell ref="Z82:Z83"/>
    <mergeCell ref="Z84:Z85"/>
    <mergeCell ref="Z86:Z87"/>
    <mergeCell ref="AA4:AA5"/>
    <mergeCell ref="AA6:AA7"/>
    <mergeCell ref="AA8:AA9"/>
    <mergeCell ref="AA10:AA11"/>
    <mergeCell ref="AA12:AA13"/>
    <mergeCell ref="AA16:AA17"/>
    <mergeCell ref="AA18:AA19"/>
    <mergeCell ref="AA20:AA21"/>
    <mergeCell ref="AA22:AA23"/>
    <mergeCell ref="AA26:AA27"/>
    <mergeCell ref="AA28:AA29"/>
    <mergeCell ref="AA30:AA31"/>
    <mergeCell ref="AA32:AA33"/>
    <mergeCell ref="AA34:AA35"/>
    <mergeCell ref="AA38:AA39"/>
    <mergeCell ref="AA40:AA41"/>
    <mergeCell ref="AA42:AA43"/>
    <mergeCell ref="AA44:AA45"/>
    <mergeCell ref="AA50:AA51"/>
    <mergeCell ref="AA52:AA53"/>
    <mergeCell ref="AA54:AA55"/>
    <mergeCell ref="AA56:AA57"/>
    <mergeCell ref="AA58:AA59"/>
    <mergeCell ref="AA62:AA63"/>
    <mergeCell ref="AA64:AA65"/>
    <mergeCell ref="AA66:AA67"/>
    <mergeCell ref="AA70:AA71"/>
    <mergeCell ref="AA72:AA73"/>
    <mergeCell ref="AA74:AA75"/>
    <mergeCell ref="AA76:AA77"/>
    <mergeCell ref="AA78:AA79"/>
    <mergeCell ref="AA82:AA83"/>
    <mergeCell ref="AA84:AA85"/>
    <mergeCell ref="AA86:AA87"/>
    <mergeCell ref="AB4:AB5"/>
    <mergeCell ref="AB6:AB7"/>
    <mergeCell ref="AB8:AB9"/>
    <mergeCell ref="AB10:AB11"/>
    <mergeCell ref="AB12:AB13"/>
    <mergeCell ref="AB16:AB17"/>
    <mergeCell ref="AB18:AB19"/>
    <mergeCell ref="AB20:AB21"/>
    <mergeCell ref="AB22:AB23"/>
    <mergeCell ref="AB26:AB27"/>
    <mergeCell ref="AB28:AB29"/>
    <mergeCell ref="AB30:AB31"/>
    <mergeCell ref="AB32:AB33"/>
    <mergeCell ref="AB34:AB35"/>
    <mergeCell ref="AB38:AB39"/>
    <mergeCell ref="AB40:AB41"/>
    <mergeCell ref="AB42:AB43"/>
    <mergeCell ref="AB44:AB45"/>
    <mergeCell ref="AB50:AB51"/>
    <mergeCell ref="AB52:AB53"/>
    <mergeCell ref="AB54:AB55"/>
    <mergeCell ref="AB56:AB57"/>
    <mergeCell ref="AB58:AB59"/>
    <mergeCell ref="AB62:AB63"/>
    <mergeCell ref="AB64:AB65"/>
    <mergeCell ref="AB66:AB67"/>
    <mergeCell ref="AB70:AB71"/>
    <mergeCell ref="AB72:AB73"/>
    <mergeCell ref="AB74:AB75"/>
    <mergeCell ref="AB76:AB77"/>
    <mergeCell ref="AB78:AB79"/>
    <mergeCell ref="AB82:AB83"/>
    <mergeCell ref="AB84:AB85"/>
    <mergeCell ref="AB86:AB87"/>
    <mergeCell ref="AC4:AC5"/>
    <mergeCell ref="AC6:AC7"/>
    <mergeCell ref="AC8:AC9"/>
    <mergeCell ref="AC10:AC11"/>
    <mergeCell ref="AC12:AC13"/>
    <mergeCell ref="AC14:AC15"/>
    <mergeCell ref="AC18:AC19"/>
    <mergeCell ref="AC20:AC21"/>
    <mergeCell ref="AC22:AC23"/>
    <mergeCell ref="AC26:AC27"/>
    <mergeCell ref="AC28:AC29"/>
    <mergeCell ref="AC30:AC31"/>
    <mergeCell ref="AC32:AC33"/>
    <mergeCell ref="AC34:AC35"/>
    <mergeCell ref="AC36:AC37"/>
    <mergeCell ref="AC40:AC41"/>
    <mergeCell ref="AC42:AC43"/>
    <mergeCell ref="AC44:AC45"/>
    <mergeCell ref="AC50:AC51"/>
    <mergeCell ref="AC52:AC53"/>
    <mergeCell ref="AC54:AC55"/>
    <mergeCell ref="AC56:AC57"/>
    <mergeCell ref="AC58:AC59"/>
    <mergeCell ref="AC60:AC61"/>
    <mergeCell ref="AC64:AC65"/>
    <mergeCell ref="AC66:AC67"/>
    <mergeCell ref="AC70:AC71"/>
    <mergeCell ref="AC72:AC73"/>
    <mergeCell ref="AC74:AC75"/>
    <mergeCell ref="AC76:AC77"/>
    <mergeCell ref="AC78:AC79"/>
    <mergeCell ref="AC80:AC81"/>
    <mergeCell ref="AC84:AC85"/>
    <mergeCell ref="AC86:AC87"/>
    <mergeCell ref="AD4:AD5"/>
    <mergeCell ref="AD6:AD7"/>
    <mergeCell ref="AD8:AD9"/>
    <mergeCell ref="AD10:AD11"/>
    <mergeCell ref="AD12:AD13"/>
    <mergeCell ref="AD14:AD15"/>
    <mergeCell ref="AD18:AD19"/>
    <mergeCell ref="AD20:AD21"/>
    <mergeCell ref="AD22:AD23"/>
    <mergeCell ref="AD26:AD27"/>
    <mergeCell ref="AD28:AD29"/>
    <mergeCell ref="AD30:AD31"/>
    <mergeCell ref="AD32:AD33"/>
    <mergeCell ref="AD34:AD35"/>
    <mergeCell ref="AD36:AD37"/>
    <mergeCell ref="AD40:AD41"/>
    <mergeCell ref="AD42:AD43"/>
    <mergeCell ref="AD44:AD45"/>
    <mergeCell ref="AD50:AD51"/>
    <mergeCell ref="AD52:AD53"/>
    <mergeCell ref="AD54:AD55"/>
    <mergeCell ref="AD56:AD57"/>
    <mergeCell ref="AD58:AD59"/>
    <mergeCell ref="AD60:AD61"/>
    <mergeCell ref="AD64:AD65"/>
    <mergeCell ref="AD66:AD67"/>
    <mergeCell ref="AD70:AD71"/>
    <mergeCell ref="AD72:AD73"/>
    <mergeCell ref="AD74:AD75"/>
    <mergeCell ref="AD76:AD77"/>
    <mergeCell ref="AD78:AD79"/>
    <mergeCell ref="AD80:AD81"/>
    <mergeCell ref="AD84:AD85"/>
    <mergeCell ref="AD86:AD87"/>
    <mergeCell ref="AE4:AE5"/>
    <mergeCell ref="AE6:AE7"/>
    <mergeCell ref="AE8:AE9"/>
    <mergeCell ref="AE10:AE11"/>
    <mergeCell ref="AE12:AE13"/>
    <mergeCell ref="AE14:AE15"/>
    <mergeCell ref="AE18:AE19"/>
    <mergeCell ref="AE20:AE21"/>
    <mergeCell ref="AE22:AE23"/>
    <mergeCell ref="AE26:AE27"/>
    <mergeCell ref="AE28:AE29"/>
    <mergeCell ref="AE30:AE31"/>
    <mergeCell ref="AE32:AE33"/>
    <mergeCell ref="AE34:AE35"/>
    <mergeCell ref="AE36:AE37"/>
    <mergeCell ref="AE40:AE41"/>
    <mergeCell ref="AE42:AE43"/>
    <mergeCell ref="AE44:AE45"/>
    <mergeCell ref="AE50:AE51"/>
    <mergeCell ref="AE52:AE53"/>
    <mergeCell ref="AE54:AE55"/>
    <mergeCell ref="AE56:AE57"/>
    <mergeCell ref="AE58:AE59"/>
    <mergeCell ref="AE60:AE61"/>
    <mergeCell ref="AE64:AE65"/>
    <mergeCell ref="AE66:AE67"/>
    <mergeCell ref="AE70:AE71"/>
    <mergeCell ref="AE72:AE73"/>
    <mergeCell ref="AE74:AE75"/>
    <mergeCell ref="AE76:AE77"/>
    <mergeCell ref="AE78:AE79"/>
    <mergeCell ref="AE80:AE81"/>
    <mergeCell ref="AE84:AE85"/>
    <mergeCell ref="AE86:AE87"/>
    <mergeCell ref="AF4:AF5"/>
    <mergeCell ref="AF6:AF7"/>
    <mergeCell ref="AF8:AF9"/>
    <mergeCell ref="AF10:AF11"/>
    <mergeCell ref="AF12:AF13"/>
    <mergeCell ref="AF14:AF15"/>
    <mergeCell ref="AF18:AF19"/>
    <mergeCell ref="AF20:AF21"/>
    <mergeCell ref="AF22:AF23"/>
    <mergeCell ref="AF26:AF27"/>
    <mergeCell ref="AF28:AF29"/>
    <mergeCell ref="AF30:AF31"/>
    <mergeCell ref="AF32:AF33"/>
    <mergeCell ref="AF34:AF35"/>
    <mergeCell ref="AF36:AF37"/>
    <mergeCell ref="AF40:AF41"/>
    <mergeCell ref="AF42:AF43"/>
    <mergeCell ref="AF44:AF45"/>
    <mergeCell ref="AF50:AF51"/>
    <mergeCell ref="AF52:AF53"/>
    <mergeCell ref="AF54:AF55"/>
    <mergeCell ref="AF56:AF57"/>
    <mergeCell ref="AF58:AF59"/>
    <mergeCell ref="AF60:AF61"/>
    <mergeCell ref="AF64:AF65"/>
    <mergeCell ref="AF66:AF67"/>
    <mergeCell ref="AF70:AF71"/>
    <mergeCell ref="AF72:AF73"/>
    <mergeCell ref="AF74:AF75"/>
    <mergeCell ref="AF76:AF77"/>
    <mergeCell ref="AF78:AF79"/>
    <mergeCell ref="AF80:AF81"/>
    <mergeCell ref="AF84:AF85"/>
    <mergeCell ref="AF86:AF87"/>
    <mergeCell ref="AG4:AG5"/>
    <mergeCell ref="AG6:AG7"/>
    <mergeCell ref="AG8:AG9"/>
    <mergeCell ref="AG10:AG11"/>
    <mergeCell ref="AG12:AG13"/>
    <mergeCell ref="AG14:AG15"/>
    <mergeCell ref="AG16:AG17"/>
    <mergeCell ref="AG20:AG21"/>
    <mergeCell ref="AG22:AG23"/>
    <mergeCell ref="AG26:AG27"/>
    <mergeCell ref="AG28:AG29"/>
    <mergeCell ref="AG30:AG31"/>
    <mergeCell ref="AG32:AG33"/>
    <mergeCell ref="AG34:AG35"/>
    <mergeCell ref="AG36:AG37"/>
    <mergeCell ref="AG38:AG39"/>
    <mergeCell ref="AG42:AG43"/>
    <mergeCell ref="AG44:AG45"/>
    <mergeCell ref="AG50:AG51"/>
    <mergeCell ref="AG52:AG53"/>
    <mergeCell ref="AG54:AG55"/>
    <mergeCell ref="AG56:AG57"/>
    <mergeCell ref="AG58:AG59"/>
    <mergeCell ref="AG60:AG61"/>
    <mergeCell ref="AG62:AG63"/>
    <mergeCell ref="AG66:AG67"/>
    <mergeCell ref="AG70:AG71"/>
    <mergeCell ref="AG72:AG73"/>
    <mergeCell ref="AG74:AG75"/>
    <mergeCell ref="AG76:AG77"/>
    <mergeCell ref="AG78:AG79"/>
    <mergeCell ref="AG80:AG81"/>
    <mergeCell ref="AG82:AG83"/>
    <mergeCell ref="AG86:AG87"/>
    <mergeCell ref="AH4:AH5"/>
    <mergeCell ref="AH6:AH7"/>
    <mergeCell ref="AH8:AH9"/>
    <mergeCell ref="AH10:AH11"/>
    <mergeCell ref="AH12:AH13"/>
    <mergeCell ref="AH14:AH15"/>
    <mergeCell ref="AH16:AH17"/>
    <mergeCell ref="AH20:AH21"/>
    <mergeCell ref="AH22:AH23"/>
    <mergeCell ref="AH26:AH27"/>
    <mergeCell ref="AH28:AH29"/>
    <mergeCell ref="AH30:AH31"/>
    <mergeCell ref="AH32:AH33"/>
    <mergeCell ref="AH34:AH35"/>
    <mergeCell ref="AH36:AH37"/>
    <mergeCell ref="AH38:AH39"/>
    <mergeCell ref="AH42:AH43"/>
    <mergeCell ref="AH44:AH45"/>
    <mergeCell ref="AH50:AH51"/>
    <mergeCell ref="AH52:AH53"/>
    <mergeCell ref="AH54:AH55"/>
    <mergeCell ref="AH56:AH57"/>
    <mergeCell ref="AH58:AH59"/>
    <mergeCell ref="AH60:AH61"/>
    <mergeCell ref="AH62:AH63"/>
    <mergeCell ref="AH66:AH67"/>
    <mergeCell ref="AH70:AH71"/>
    <mergeCell ref="AH72:AH73"/>
    <mergeCell ref="AH74:AH75"/>
    <mergeCell ref="AH76:AH77"/>
    <mergeCell ref="AH78:AH79"/>
    <mergeCell ref="AH80:AH81"/>
    <mergeCell ref="AH82:AH83"/>
    <mergeCell ref="AH86:AH87"/>
    <mergeCell ref="AI4:AI5"/>
    <mergeCell ref="AI6:AI7"/>
    <mergeCell ref="AI8:AI9"/>
    <mergeCell ref="AI10:AI11"/>
    <mergeCell ref="AI12:AI13"/>
    <mergeCell ref="AI14:AI15"/>
    <mergeCell ref="AI16:AI17"/>
    <mergeCell ref="AI20:AI21"/>
    <mergeCell ref="AI22:AI23"/>
    <mergeCell ref="AI26:AI27"/>
    <mergeCell ref="AI28:AI29"/>
    <mergeCell ref="AI30:AI31"/>
    <mergeCell ref="AI32:AI33"/>
    <mergeCell ref="AI34:AI35"/>
    <mergeCell ref="AI36:AI37"/>
    <mergeCell ref="AI38:AI39"/>
    <mergeCell ref="AI42:AI43"/>
    <mergeCell ref="AI44:AI45"/>
    <mergeCell ref="AI50:AI51"/>
    <mergeCell ref="AI52:AI53"/>
    <mergeCell ref="AI54:AI55"/>
    <mergeCell ref="AI56:AI57"/>
    <mergeCell ref="AI58:AI59"/>
    <mergeCell ref="AI60:AI61"/>
    <mergeCell ref="AI62:AI63"/>
    <mergeCell ref="AI66:AI67"/>
    <mergeCell ref="AI70:AI71"/>
    <mergeCell ref="AI72:AI73"/>
    <mergeCell ref="AI74:AI75"/>
    <mergeCell ref="AI76:AI77"/>
    <mergeCell ref="AI78:AI79"/>
    <mergeCell ref="AI80:AI81"/>
    <mergeCell ref="AI82:AI83"/>
    <mergeCell ref="AI86:AI87"/>
    <mergeCell ref="AJ8:AJ9"/>
    <mergeCell ref="AJ10:AJ11"/>
    <mergeCell ref="AJ12:AJ13"/>
    <mergeCell ref="AJ14:AJ15"/>
    <mergeCell ref="AJ16:AJ17"/>
    <mergeCell ref="AJ20:AJ21"/>
    <mergeCell ref="AJ22:AJ23"/>
    <mergeCell ref="AJ26:AJ27"/>
    <mergeCell ref="AJ28:AJ29"/>
    <mergeCell ref="AJ30:AJ31"/>
    <mergeCell ref="AJ32:AJ33"/>
    <mergeCell ref="AJ34:AJ35"/>
    <mergeCell ref="AJ36:AJ37"/>
    <mergeCell ref="AJ38:AJ39"/>
    <mergeCell ref="AJ42:AJ43"/>
    <mergeCell ref="AJ44:AJ45"/>
    <mergeCell ref="AJ50:AJ51"/>
    <mergeCell ref="AJ52:AJ53"/>
    <mergeCell ref="AJ54:AJ55"/>
    <mergeCell ref="AJ56:AJ57"/>
    <mergeCell ref="AJ58:AJ59"/>
    <mergeCell ref="AJ60:AJ61"/>
    <mergeCell ref="AJ62:AJ63"/>
    <mergeCell ref="AJ66:AJ67"/>
    <mergeCell ref="AJ70:AJ71"/>
    <mergeCell ref="AJ72:AJ73"/>
    <mergeCell ref="AJ74:AJ75"/>
    <mergeCell ref="AJ76:AJ77"/>
    <mergeCell ref="AJ78:AJ79"/>
    <mergeCell ref="AJ80:AJ81"/>
    <mergeCell ref="AJ82:AJ83"/>
    <mergeCell ref="AJ86:AJ87"/>
    <mergeCell ref="AK4:AK5"/>
    <mergeCell ref="AK6:AK7"/>
    <mergeCell ref="AK8:AK9"/>
    <mergeCell ref="AK10:AK11"/>
    <mergeCell ref="AK12:AK13"/>
    <mergeCell ref="AK14:AK15"/>
    <mergeCell ref="AK16:AK17"/>
    <mergeCell ref="AK18:AK19"/>
    <mergeCell ref="AK22:AK23"/>
    <mergeCell ref="AK26:AK27"/>
    <mergeCell ref="AK28:AK29"/>
    <mergeCell ref="AK30:AK31"/>
    <mergeCell ref="AK32:AK33"/>
    <mergeCell ref="AK34:AK35"/>
    <mergeCell ref="AK36:AK37"/>
    <mergeCell ref="AK38:AK39"/>
    <mergeCell ref="AK40:AK41"/>
    <mergeCell ref="AK44:AK45"/>
    <mergeCell ref="AK50:AK51"/>
    <mergeCell ref="AK52:AK53"/>
    <mergeCell ref="AK54:AK55"/>
    <mergeCell ref="AK56:AK57"/>
    <mergeCell ref="AK58:AK59"/>
    <mergeCell ref="AK60:AK61"/>
    <mergeCell ref="AK62:AK63"/>
    <mergeCell ref="AK64:AK65"/>
    <mergeCell ref="AK70:AK71"/>
    <mergeCell ref="AK72:AK73"/>
    <mergeCell ref="AK74:AK75"/>
    <mergeCell ref="AK76:AK77"/>
    <mergeCell ref="AK78:AK79"/>
    <mergeCell ref="AK80:AK81"/>
    <mergeCell ref="AK82:AK83"/>
    <mergeCell ref="AK84:AK85"/>
    <mergeCell ref="AL8:AL9"/>
    <mergeCell ref="AL10:AL11"/>
    <mergeCell ref="AL12:AL13"/>
    <mergeCell ref="AL14:AL15"/>
    <mergeCell ref="AL16:AL17"/>
    <mergeCell ref="AL18:AL19"/>
    <mergeCell ref="AL22:AL23"/>
    <mergeCell ref="AL26:AL27"/>
    <mergeCell ref="AL28:AL29"/>
    <mergeCell ref="AL30:AL31"/>
    <mergeCell ref="AL32:AL33"/>
    <mergeCell ref="AL34:AL35"/>
    <mergeCell ref="AL36:AL37"/>
    <mergeCell ref="AL38:AL39"/>
    <mergeCell ref="AL40:AL41"/>
    <mergeCell ref="AL44:AL45"/>
    <mergeCell ref="AL50:AL51"/>
    <mergeCell ref="AM10:AM11"/>
    <mergeCell ref="AM12:AM13"/>
    <mergeCell ref="AM14:AM15"/>
    <mergeCell ref="AM16:AM17"/>
    <mergeCell ref="AM18:AM19"/>
    <mergeCell ref="AM22:AM23"/>
    <mergeCell ref="AM26:AM27"/>
    <mergeCell ref="AM28:AM29"/>
    <mergeCell ref="AM30:AM31"/>
    <mergeCell ref="AM32:AM33"/>
    <mergeCell ref="AM34:AM35"/>
    <mergeCell ref="AM36:AM37"/>
    <mergeCell ref="AM38:AM39"/>
    <mergeCell ref="AM40:AM41"/>
    <mergeCell ref="AM78:AM79"/>
    <mergeCell ref="AM80:AM81"/>
    <mergeCell ref="AM44:AM45"/>
    <mergeCell ref="AM50:AM51"/>
    <mergeCell ref="AM82:AM83"/>
    <mergeCell ref="AM84:AM85"/>
    <mergeCell ref="AL52:AL53"/>
    <mergeCell ref="AL54:AL55"/>
    <mergeCell ref="AL56:AL57"/>
    <mergeCell ref="AL58:AL59"/>
    <mergeCell ref="AL60:AL61"/>
    <mergeCell ref="AL62:AL63"/>
    <mergeCell ref="AL64:AL65"/>
    <mergeCell ref="AL70:AL71"/>
    <mergeCell ref="AL72:AL73"/>
    <mergeCell ref="AL74:AL75"/>
    <mergeCell ref="AL76:AL77"/>
    <mergeCell ref="AL78:AL79"/>
    <mergeCell ref="AL80:AL81"/>
    <mergeCell ref="AL82:AL83"/>
    <mergeCell ref="AL84:AL85"/>
    <mergeCell ref="AM52:AM53"/>
    <mergeCell ref="AM54:AM55"/>
    <mergeCell ref="AM56:AM57"/>
    <mergeCell ref="AM58:AM59"/>
    <mergeCell ref="AM60:AM61"/>
    <mergeCell ref="AM62:AM63"/>
    <mergeCell ref="AM64:AM65"/>
    <mergeCell ref="AM70:AM71"/>
    <mergeCell ref="AM72:AM73"/>
    <mergeCell ref="AM74:AM75"/>
    <mergeCell ref="AM76:AM77"/>
    <mergeCell ref="AN58:AN59"/>
    <mergeCell ref="AN60:AN61"/>
    <mergeCell ref="AN62:AN63"/>
    <mergeCell ref="AN64:AN65"/>
    <mergeCell ref="AN70:AN71"/>
    <mergeCell ref="AN72:AN73"/>
    <mergeCell ref="AN74:AN75"/>
    <mergeCell ref="AN76:AN77"/>
    <mergeCell ref="AN78:AN79"/>
    <mergeCell ref="AN80:AN81"/>
    <mergeCell ref="AN82:AN83"/>
    <mergeCell ref="AN84:AN85"/>
    <mergeCell ref="AO4:AO5"/>
    <mergeCell ref="AO6:AO7"/>
    <mergeCell ref="AO8:AO9"/>
    <mergeCell ref="AO10:AO11"/>
    <mergeCell ref="AO12:AO13"/>
    <mergeCell ref="AO14:AO15"/>
    <mergeCell ref="AO16:AO17"/>
    <mergeCell ref="AO18:AO19"/>
    <mergeCell ref="AO20:AO21"/>
    <mergeCell ref="AO26:AO27"/>
    <mergeCell ref="AO28:AO29"/>
    <mergeCell ref="AO30:AO31"/>
    <mergeCell ref="AO32:AO33"/>
    <mergeCell ref="AO34:AO35"/>
    <mergeCell ref="AO36:AO37"/>
    <mergeCell ref="AO38:AO39"/>
    <mergeCell ref="AO40:AO41"/>
    <mergeCell ref="AN8:AN9"/>
    <mergeCell ref="AN10:AN11"/>
    <mergeCell ref="AN12:AN13"/>
    <mergeCell ref="AO42:AO43"/>
    <mergeCell ref="AN38:AN39"/>
    <mergeCell ref="AN40:AN41"/>
    <mergeCell ref="AN44:AN45"/>
    <mergeCell ref="AN50:AN51"/>
    <mergeCell ref="AP8:AP9"/>
    <mergeCell ref="AP10:AP11"/>
    <mergeCell ref="AP12:AP13"/>
    <mergeCell ref="AP14:AP15"/>
    <mergeCell ref="AP16:AP17"/>
    <mergeCell ref="AP18:AP19"/>
    <mergeCell ref="AP20:AP21"/>
    <mergeCell ref="AP26:AP27"/>
    <mergeCell ref="AP28:AP29"/>
    <mergeCell ref="AP30:AP31"/>
    <mergeCell ref="AP32:AP33"/>
    <mergeCell ref="AP34:AP35"/>
    <mergeCell ref="AP36:AP37"/>
    <mergeCell ref="AP38:AP39"/>
    <mergeCell ref="AP40:AP41"/>
    <mergeCell ref="AP42:AP43"/>
    <mergeCell ref="AQ8:AQ9"/>
    <mergeCell ref="AQ10:AQ11"/>
    <mergeCell ref="AQ12:AQ13"/>
    <mergeCell ref="AQ14:AQ15"/>
    <mergeCell ref="AQ16:AQ17"/>
    <mergeCell ref="AQ18:AQ19"/>
    <mergeCell ref="AQ20:AQ21"/>
    <mergeCell ref="AQ26:AQ27"/>
    <mergeCell ref="AQ28:AQ29"/>
    <mergeCell ref="AQ30:AQ31"/>
    <mergeCell ref="AQ32:AQ33"/>
    <mergeCell ref="AQ34:AQ35"/>
    <mergeCell ref="AQ36:AQ37"/>
    <mergeCell ref="AQ38:AQ39"/>
    <mergeCell ref="AQ40:AQ41"/>
    <mergeCell ref="AQ42:AQ43"/>
    <mergeCell ref="AR6:AR7"/>
    <mergeCell ref="AR8:AR9"/>
    <mergeCell ref="AR10:AR11"/>
    <mergeCell ref="AR12:AR13"/>
    <mergeCell ref="AR14:AR15"/>
    <mergeCell ref="AR16:AR17"/>
    <mergeCell ref="AR18:AR19"/>
    <mergeCell ref="AR20:AR21"/>
    <mergeCell ref="AR26:AR27"/>
    <mergeCell ref="AR28:AR29"/>
    <mergeCell ref="AR30:AR31"/>
    <mergeCell ref="AR32:AR33"/>
    <mergeCell ref="AR34:AR35"/>
    <mergeCell ref="AR36:AR37"/>
    <mergeCell ref="AR38:AR39"/>
    <mergeCell ref="AR40:AR41"/>
    <mergeCell ref="AR42:AR43"/>
    <mergeCell ref="AS4:AS5"/>
    <mergeCell ref="AS6:AS7"/>
    <mergeCell ref="AS8:AS9"/>
    <mergeCell ref="AS10:AS11"/>
    <mergeCell ref="AS12:AS13"/>
    <mergeCell ref="AS14:AS15"/>
    <mergeCell ref="AS16:AS17"/>
    <mergeCell ref="AS18:AS19"/>
    <mergeCell ref="AS20:AS21"/>
    <mergeCell ref="AS22:AS23"/>
    <mergeCell ref="AS26:AS27"/>
    <mergeCell ref="AS28:AS29"/>
    <mergeCell ref="AS30:AS31"/>
    <mergeCell ref="AS32:AS33"/>
    <mergeCell ref="AS34:AS35"/>
    <mergeCell ref="AS36:AS37"/>
    <mergeCell ref="AS38:AS39"/>
    <mergeCell ref="AS40:AS41"/>
    <mergeCell ref="AS42:AS43"/>
    <mergeCell ref="AS44:AS45"/>
    <mergeCell ref="AS50:AS51"/>
    <mergeCell ref="AS52:AS53"/>
    <mergeCell ref="AS54:AS55"/>
    <mergeCell ref="AS56:AS57"/>
    <mergeCell ref="AS58:AS59"/>
    <mergeCell ref="AS60:AS61"/>
    <mergeCell ref="AS62:AS63"/>
    <mergeCell ref="AS64:AS65"/>
    <mergeCell ref="AS66:AS67"/>
    <mergeCell ref="AS70:AS71"/>
    <mergeCell ref="AS72:AS73"/>
    <mergeCell ref="AS74:AS75"/>
    <mergeCell ref="AS76:AS77"/>
    <mergeCell ref="AS78:AS79"/>
    <mergeCell ref="AS80:AS81"/>
    <mergeCell ref="AS82:AS83"/>
    <mergeCell ref="AS84:AS85"/>
    <mergeCell ref="AS86:AS87"/>
    <mergeCell ref="AT4:AT5"/>
    <mergeCell ref="AT6:AT7"/>
    <mergeCell ref="AT8:AT9"/>
    <mergeCell ref="AT10:AT11"/>
    <mergeCell ref="AT12:AT13"/>
    <mergeCell ref="AT14:AT15"/>
    <mergeCell ref="AT16:AT17"/>
    <mergeCell ref="AT18:AT19"/>
    <mergeCell ref="AT20:AT21"/>
    <mergeCell ref="AT22:AT23"/>
    <mergeCell ref="AT26:AT27"/>
    <mergeCell ref="AT28:AT29"/>
    <mergeCell ref="AT30:AT31"/>
    <mergeCell ref="AT32:AT33"/>
    <mergeCell ref="AT34:AT35"/>
    <mergeCell ref="AT36:AT37"/>
    <mergeCell ref="AT38:AT39"/>
    <mergeCell ref="AT40:AT41"/>
    <mergeCell ref="AT42:AT43"/>
    <mergeCell ref="AT44:AT45"/>
    <mergeCell ref="AT50:AT51"/>
    <mergeCell ref="AT52:AT53"/>
    <mergeCell ref="AT54:AT55"/>
    <mergeCell ref="AT56:AT57"/>
    <mergeCell ref="AT58:AT59"/>
    <mergeCell ref="AT60:AT61"/>
    <mergeCell ref="AT62:AT63"/>
    <mergeCell ref="AT64:AT65"/>
    <mergeCell ref="AT66:AT67"/>
    <mergeCell ref="AT70:AT71"/>
    <mergeCell ref="AT72:AT73"/>
    <mergeCell ref="AT74:AT75"/>
    <mergeCell ref="AT76:AT77"/>
    <mergeCell ref="AT78:AT79"/>
    <mergeCell ref="AT80:AT81"/>
    <mergeCell ref="AT82:AT83"/>
    <mergeCell ref="AT84:AT85"/>
    <mergeCell ref="AT86:AT87"/>
    <mergeCell ref="AU4:AU5"/>
    <mergeCell ref="AU6:AU7"/>
    <mergeCell ref="AU8:AU9"/>
    <mergeCell ref="AU10:AU11"/>
    <mergeCell ref="AU12:AU13"/>
    <mergeCell ref="AU14:AU15"/>
    <mergeCell ref="AU16:AU17"/>
    <mergeCell ref="AU18:AU19"/>
    <mergeCell ref="AU20:AU21"/>
    <mergeCell ref="AU22:AU23"/>
    <mergeCell ref="AU26:AU27"/>
    <mergeCell ref="AU28:AU29"/>
    <mergeCell ref="AU30:AU31"/>
    <mergeCell ref="AU32:AU33"/>
    <mergeCell ref="AU34:AU35"/>
    <mergeCell ref="AU36:AU37"/>
    <mergeCell ref="AU38:AU39"/>
    <mergeCell ref="AU40:AU41"/>
    <mergeCell ref="AU42:AU43"/>
    <mergeCell ref="AU44:AU45"/>
    <mergeCell ref="AU50:AU51"/>
    <mergeCell ref="AU52:AU53"/>
    <mergeCell ref="AU54:AU55"/>
    <mergeCell ref="AU56:AU57"/>
    <mergeCell ref="AU58:AU59"/>
    <mergeCell ref="AU60:AU61"/>
    <mergeCell ref="AU62:AU63"/>
    <mergeCell ref="AU64:AU65"/>
    <mergeCell ref="AU66:AU67"/>
    <mergeCell ref="AU70:AU71"/>
    <mergeCell ref="AU72:AU73"/>
    <mergeCell ref="AU74:AU75"/>
    <mergeCell ref="AU76:AU77"/>
    <mergeCell ref="AU78:AU79"/>
    <mergeCell ref="AU80:AU81"/>
    <mergeCell ref="AU82:AU83"/>
    <mergeCell ref="AU84:AU85"/>
    <mergeCell ref="AU86:AU87"/>
    <mergeCell ref="AV4:AV5"/>
    <mergeCell ref="AV6:AV7"/>
    <mergeCell ref="AV8:AV9"/>
    <mergeCell ref="AV10:AV11"/>
    <mergeCell ref="AV12:AV13"/>
    <mergeCell ref="AV14:AV15"/>
    <mergeCell ref="AV16:AV17"/>
    <mergeCell ref="AV18:AV19"/>
    <mergeCell ref="AV20:AV21"/>
    <mergeCell ref="AV22:AV23"/>
    <mergeCell ref="AV26:AV27"/>
    <mergeCell ref="AV28:AV29"/>
    <mergeCell ref="AV30:AV31"/>
    <mergeCell ref="AV32:AV33"/>
    <mergeCell ref="AV34:AV35"/>
    <mergeCell ref="AV36:AV37"/>
    <mergeCell ref="AV38:AV39"/>
    <mergeCell ref="AV40:AV41"/>
    <mergeCell ref="AV42:AV43"/>
    <mergeCell ref="AV44:AV45"/>
    <mergeCell ref="AV50:AV51"/>
    <mergeCell ref="AV52:AV53"/>
    <mergeCell ref="AV54:AV55"/>
    <mergeCell ref="AV56:AV57"/>
    <mergeCell ref="AV58:AV59"/>
    <mergeCell ref="AV60:AV61"/>
    <mergeCell ref="AV62:AV63"/>
    <mergeCell ref="AV64:AV65"/>
    <mergeCell ref="AV66:AV67"/>
    <mergeCell ref="AV70:AV71"/>
    <mergeCell ref="AV72:AV73"/>
    <mergeCell ref="AV74:AV75"/>
    <mergeCell ref="AV76:AV77"/>
    <mergeCell ref="AV78:AV79"/>
    <mergeCell ref="AV80:AV81"/>
    <mergeCell ref="AV82:AV83"/>
    <mergeCell ref="AV84:AV85"/>
    <mergeCell ref="AV86:AV87"/>
    <mergeCell ref="AW4:AW5"/>
    <mergeCell ref="AW6:AW7"/>
    <mergeCell ref="AW8:AW9"/>
    <mergeCell ref="AW10:AW11"/>
    <mergeCell ref="AW12:AW13"/>
    <mergeCell ref="AW14:AW15"/>
    <mergeCell ref="AW16:AW17"/>
    <mergeCell ref="AW18:AW19"/>
    <mergeCell ref="AW20:AW21"/>
    <mergeCell ref="AW22:AW23"/>
    <mergeCell ref="AW26:AW27"/>
    <mergeCell ref="AW28:AW29"/>
    <mergeCell ref="AW30:AW31"/>
    <mergeCell ref="AW32:AW33"/>
    <mergeCell ref="AW34:AW35"/>
    <mergeCell ref="AW36:AW37"/>
    <mergeCell ref="AW38:AW39"/>
    <mergeCell ref="AW40:AW41"/>
    <mergeCell ref="AW42:AW43"/>
    <mergeCell ref="AW44:AW45"/>
    <mergeCell ref="AW50:AW51"/>
    <mergeCell ref="AW52:AW53"/>
    <mergeCell ref="AW54:AW55"/>
    <mergeCell ref="AW56:AW57"/>
    <mergeCell ref="AW58:AW59"/>
    <mergeCell ref="AW60:AW61"/>
    <mergeCell ref="AW62:AW63"/>
    <mergeCell ref="AW64:AW65"/>
    <mergeCell ref="AW66:AW67"/>
    <mergeCell ref="AW70:AW71"/>
    <mergeCell ref="AW72:AW73"/>
    <mergeCell ref="AW74:AW75"/>
    <mergeCell ref="AW76:AW77"/>
    <mergeCell ref="AW78:AW79"/>
    <mergeCell ref="AW80:AW81"/>
    <mergeCell ref="AW82:AW83"/>
    <mergeCell ref="AW84:AW85"/>
    <mergeCell ref="AW86:AW87"/>
    <mergeCell ref="AX4:AX5"/>
    <mergeCell ref="AX6:AX7"/>
    <mergeCell ref="AX8:AX9"/>
    <mergeCell ref="AX10:AX11"/>
    <mergeCell ref="AX12:AX13"/>
    <mergeCell ref="AX14:AX15"/>
    <mergeCell ref="AX16:AX17"/>
    <mergeCell ref="AX18:AX19"/>
    <mergeCell ref="AX20:AX21"/>
    <mergeCell ref="AX22:AX23"/>
    <mergeCell ref="AX26:AX27"/>
    <mergeCell ref="AX28:AX29"/>
    <mergeCell ref="AX30:AX31"/>
    <mergeCell ref="AX32:AX33"/>
    <mergeCell ref="AX34:AX35"/>
    <mergeCell ref="AX36:AX37"/>
    <mergeCell ref="AX38:AX39"/>
    <mergeCell ref="AX40:AX41"/>
    <mergeCell ref="AX42:AX43"/>
    <mergeCell ref="AX44:AX45"/>
    <mergeCell ref="AX50:AX51"/>
    <mergeCell ref="AX52:AX53"/>
    <mergeCell ref="AX54:AX55"/>
    <mergeCell ref="AY4:AY5"/>
    <mergeCell ref="AY6:AY7"/>
    <mergeCell ref="AY8:AY9"/>
    <mergeCell ref="AY10:AY11"/>
    <mergeCell ref="AY12:AY13"/>
    <mergeCell ref="AY14:AY15"/>
    <mergeCell ref="AY16:AY17"/>
    <mergeCell ref="AY18:AY19"/>
    <mergeCell ref="AY20:AY21"/>
    <mergeCell ref="AY22:AY23"/>
    <mergeCell ref="AY26:AY27"/>
    <mergeCell ref="AY28:AY29"/>
    <mergeCell ref="AY30:AY31"/>
    <mergeCell ref="AY32:AY33"/>
    <mergeCell ref="AY34:AY35"/>
    <mergeCell ref="AY36:AY37"/>
    <mergeCell ref="AY38:AY39"/>
    <mergeCell ref="AY76:AY77"/>
    <mergeCell ref="AY78:AY79"/>
    <mergeCell ref="AX56:AX57"/>
    <mergeCell ref="AX58:AX59"/>
    <mergeCell ref="AX60:AX61"/>
    <mergeCell ref="AX62:AX63"/>
    <mergeCell ref="AX64:AX65"/>
    <mergeCell ref="AX66:AX67"/>
    <mergeCell ref="AX70:AX71"/>
    <mergeCell ref="AX72:AX73"/>
    <mergeCell ref="AX74:AX75"/>
    <mergeCell ref="AX76:AX77"/>
    <mergeCell ref="AX78:AX79"/>
    <mergeCell ref="AX80:AX81"/>
    <mergeCell ref="AX82:AX83"/>
    <mergeCell ref="AX84:AX85"/>
    <mergeCell ref="AX86:AX87"/>
    <mergeCell ref="AZ40:AZ41"/>
    <mergeCell ref="AZ42:AZ43"/>
    <mergeCell ref="AZ44:AZ45"/>
    <mergeCell ref="AZ50:AZ51"/>
    <mergeCell ref="AZ52:AZ53"/>
    <mergeCell ref="AZ54:AZ55"/>
    <mergeCell ref="AZ56:AZ57"/>
    <mergeCell ref="AZ58:AZ59"/>
    <mergeCell ref="AZ60:AZ61"/>
    <mergeCell ref="AZ62:AZ63"/>
    <mergeCell ref="AZ64:AZ65"/>
    <mergeCell ref="AY40:AY41"/>
    <mergeCell ref="AY42:AY43"/>
    <mergeCell ref="AY44:AY45"/>
    <mergeCell ref="AY50:AY51"/>
    <mergeCell ref="AY52:AY53"/>
    <mergeCell ref="AY54:AY55"/>
    <mergeCell ref="AY56:AY57"/>
    <mergeCell ref="AY58:AY59"/>
    <mergeCell ref="AY60:AY61"/>
    <mergeCell ref="AY62:AY63"/>
    <mergeCell ref="AY64:AY65"/>
    <mergeCell ref="AZ4:AZ5"/>
    <mergeCell ref="AZ6:AZ7"/>
    <mergeCell ref="AZ8:AZ9"/>
    <mergeCell ref="AZ10:AZ11"/>
    <mergeCell ref="AZ12:AZ13"/>
    <mergeCell ref="AZ14:AZ15"/>
    <mergeCell ref="AZ16:AZ17"/>
    <mergeCell ref="AZ18:AZ19"/>
    <mergeCell ref="AZ20:AZ21"/>
    <mergeCell ref="AZ22:AZ23"/>
    <mergeCell ref="AZ26:AZ27"/>
    <mergeCell ref="AZ28:AZ29"/>
    <mergeCell ref="AZ30:AZ31"/>
    <mergeCell ref="AZ32:AZ33"/>
    <mergeCell ref="AZ34:AZ35"/>
    <mergeCell ref="AZ36:AZ37"/>
    <mergeCell ref="AZ38:AZ39"/>
    <mergeCell ref="AZ66:AZ67"/>
    <mergeCell ref="AZ70:AZ71"/>
    <mergeCell ref="AZ72:AZ73"/>
    <mergeCell ref="AZ74:AZ75"/>
    <mergeCell ref="AZ76:AZ77"/>
    <mergeCell ref="AZ78:AZ79"/>
    <mergeCell ref="AZ80:AZ81"/>
    <mergeCell ref="AZ82:AZ83"/>
    <mergeCell ref="AZ84:AZ85"/>
    <mergeCell ref="AZ86:AZ87"/>
    <mergeCell ref="U58:X59"/>
    <mergeCell ref="Y60:AB61"/>
    <mergeCell ref="AC62:AF63"/>
    <mergeCell ref="AG64:AJ65"/>
    <mergeCell ref="AK66:AN67"/>
    <mergeCell ref="I72:L73"/>
    <mergeCell ref="E70:H71"/>
    <mergeCell ref="Q76:T77"/>
    <mergeCell ref="M74:P75"/>
    <mergeCell ref="U78:X79"/>
    <mergeCell ref="Y80:AB81"/>
    <mergeCell ref="AC82:AF83"/>
    <mergeCell ref="AG84:AJ85"/>
    <mergeCell ref="AK86:AN87"/>
    <mergeCell ref="AY80:AY81"/>
    <mergeCell ref="AY82:AY83"/>
    <mergeCell ref="AY84:AY85"/>
    <mergeCell ref="AY86:AY87"/>
    <mergeCell ref="AY66:AY67"/>
    <mergeCell ref="AY70:AY71"/>
    <mergeCell ref="AY72:AY73"/>
    <mergeCell ref="AY74:AY75"/>
    <mergeCell ref="Q56:T57"/>
    <mergeCell ref="Q10:T11"/>
    <mergeCell ref="M8:P9"/>
    <mergeCell ref="U12:X13"/>
    <mergeCell ref="Y14:AB15"/>
    <mergeCell ref="AC16:AF17"/>
    <mergeCell ref="AG18:AJ19"/>
    <mergeCell ref="AK20:AN21"/>
    <mergeCell ref="E26:H27"/>
    <mergeCell ref="I28:L29"/>
    <mergeCell ref="M30:P31"/>
    <mergeCell ref="Q32:T33"/>
    <mergeCell ref="U34:X35"/>
    <mergeCell ref="Y36:AB37"/>
    <mergeCell ref="AC38:AF39"/>
    <mergeCell ref="AG40:AJ41"/>
    <mergeCell ref="E50:H51"/>
    <mergeCell ref="AK42:AN43"/>
    <mergeCell ref="AN52:AN53"/>
    <mergeCell ref="AN54:AN55"/>
    <mergeCell ref="AN56:AN57"/>
    <mergeCell ref="AN14:AN15"/>
    <mergeCell ref="AN16:AN17"/>
    <mergeCell ref="AN18:AN19"/>
    <mergeCell ref="AN22:AN23"/>
    <mergeCell ref="AN26:AN27"/>
    <mergeCell ref="AN28:AN29"/>
    <mergeCell ref="AN30:AN31"/>
    <mergeCell ref="AN32:AN33"/>
    <mergeCell ref="AN34:AN35"/>
    <mergeCell ref="AN36:AN37"/>
    <mergeCell ref="AM8:AM9"/>
  </mergeCells>
  <phoneticPr fontId="57"/>
  <conditionalFormatting sqref="I4:I5 H6:H23 AG4:AG17 AC4:AC15 Y4:Y13 Q4:Q9 M4:M7 P10:P23 T12:T23 X14:X23 AB16:AB23 U4:U11 Q12:R23 U14:V23 Y16:Z23 AC18:AD23 AF18:AF23 AK4:AK19 I50:I51 H52:H67 AG50:AG63 AC50:AC61 Y50:Y59 Q50:Q57 M50:M53 L54:L67 P56:P67 T58:T67 X60:X67 AB62:AB67 U50:U57 I54:J67 M56:N67 Q58:R67 U60:V67 Y62:Z67 E52:F67 AF64:AF67 AC64:AD67 AG66:AH67 AJ66:AJ67 AK50:AK65 AO4:AO21 AG20:AH20 AJ20 L8:L23 M10:N23 AG22:AH23 AJ22:AL23 AN22:AN23 I8:J23 E6:F23">
    <cfRule type="cellIs" dxfId="12" priority="11" stopIfTrue="1" operator="equal">
      <formula>"H"</formula>
    </cfRule>
  </conditionalFormatting>
  <conditionalFormatting sqref="U28 X40:Z40 AG38 L36:N36 L32:N32 AG30 Y34 AJ44:AL44 T42:V42 P42:R42 AJ42 AB42:AD42 I26 AN44 AO42 L42:N42 E44:F44 T44:V44 X44:Z44 AF44:AH44 X42:Z42 AF42:AH42 H44:J44 P44:R44 E36:F36 AK40 L40:N40 H42:J42 AK38 AF40 L44:N44 E42:F42 X38:Z38 E40:F40 P40:R40 H40:J40 AB40:AD40 AB38 T38:V38 T40:V40 AO36 T36:V36 AC36 H38:J38 P38:R38 AK36 E38:F38 L38:N38 AO38 AG36 AO34 P34:R34 Y32 AO32 X36 P36:R36 AG34 H36:J36 T34 AK34 H32:J32 P32 E32:F32 L34:N34 E34:F34 Q30 AK32 H34:J34 AC32 L30 AC34 U32 AC30 AO28 H30:J30 M28 E30:F30 AC28 Y30 AK30 U30 AG28 AG32 Q28 H28 E28:F28 Q26 AG26 AK26 AO30 AO26 M26 AK28 Y28 AC26 Y26 U26 AO40 AB44:AD44">
    <cfRule type="cellIs" dxfId="11" priority="5" stopIfTrue="1" operator="equal">
      <formula>"H"</formula>
    </cfRule>
  </conditionalFormatting>
  <conditionalFormatting sqref="I70:I71 H72:H87 AG70:AG83 AC70:AC81 Y70:Y79 Q70:Q75 M70:M73 L74:L87 P76:P87 T78:T87 X80:X87 AB82:AB87 U70:U77 I74:J87 M76:N87 Q78:R87 U80:V87 Y82:Z87 E72:F87 AF84:AF87 AC84:AD87 AG86:AH87 AJ86:AJ87 AK70:AK85">
    <cfRule type="cellIs" dxfId="10" priority="4" stopIfTrue="1" operator="equal">
      <formula>"H"</formula>
    </cfRule>
  </conditionalFormatting>
  <conditionalFormatting sqref="I4:I5 H6:H23 AG4:AG17 AC4:AC15 Y4:Y13 Q4:Q9 M4:M7 P10:P23 T12:T23 X14:X23 AB16:AB23 U4:U11 Q12:R23 U14:V23 Y16:Z23 AC18:AD23 AF18:AF23 AK4:AK19 I50:I51 H52:H67 AG50:AG63 AC50:AC61 Y50:Y59 Q50:Q55 M50:M53 L54:L67 P56:P67 T58:T67 X60:X67 AB62:AB67 U50:U57 I54:J67 M56:N67 Q58:R67 U60:V67 Y62:Z67 E52:F67 AF64:AF67 AC64:AD67 AG66:AH67 AJ66:AJ67 AK50:AK65 AO4:AO21 AG20:AH20 AJ20 L8:L23 M10:N23 AG22:AH23 AJ22:AL23 AN22:AN23 I8:J23 E6:F23">
    <cfRule type="cellIs" dxfId="9" priority="3" stopIfTrue="1" operator="equal">
      <formula>"H"</formula>
    </cfRule>
  </conditionalFormatting>
  <conditionalFormatting sqref="U28 X40:Z40 AG38 L36:N36 L32:N32 AG30 Y34 AJ44:AL44 T42:V42 P42:R42 AJ42 AB42:AD42 I26 AN44 AO42 L42:N42 E44:F44 T44:V44 X44:Z44 AF44:AH44 X42:Z42 AF42:AH42 H44:J44 P44:R44 E36:F36 AK40 L40:N40 H42:J42 AK38 AF40 L44:N44 E42:F42 X38:Z38 E40:F40 P40:R40 H40:J40 AB40:AD40 AB38 T38:V38 T40:V40 AO36 T36:V36 AC36 H38:J38 P38:R38 AK36 E38:F38 L38:N38 AO38 AG36 AO34 P34:R34 Y32 AO32 X36 P36:R36 AG34 H36:J36 T34 AK34 H32:J32 P32 E32:F32 L34:N34 E34:F34 Q30 AK32 H34:J34 AC32 L30 AC34 U32 AC30 AO28 H30:J30 M28 E30:F30 AC28 Y30 AK30 U30 AG28 AG32 Q28 H28 E28:F28 Q26 AG26 AK26 AO30 AO26 M26 AK28 Y28 AC26 Y26 U26 AO40 AB44:AD44">
    <cfRule type="cellIs" dxfId="8" priority="2" stopIfTrue="1" operator="equal">
      <formula>"H"</formula>
    </cfRule>
  </conditionalFormatting>
  <conditionalFormatting sqref="I70:I71 H72:H87 AG70:AG83 AC70:AC81 Y70:Y79 Q70:Q75 M70:M73 L74:L87 P76:P87 T78:T87 X80:X87 AB82:AB87 U70:U77 I74:J87 M76:N87 Q78:R87 U80:V87 Y82:Z87 E72:F87 AF84:AF87 AC84:AD87 AG86:AH87 AJ86:AJ87 AK70:AK85">
    <cfRule type="cellIs" dxfId="7" priority="1" stopIfTrue="1" operator="equal">
      <formula>"H"</formula>
    </cfRule>
  </conditionalFormatting>
  <printOptions horizontalCentered="1"/>
  <pageMargins left="0" right="0" top="0.59027777777777801" bottom="0" header="0" footer="0"/>
  <pageSetup paperSize="9" scale="56" orientation="landscape" r:id="rId1"/>
  <headerFooter alignWithMargins="0"/>
  <rowBreaks count="1" manualBreakCount="1">
    <brk id="46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U12組合せ</vt:lpstr>
      <vt:lpstr>U12対戦スケジュール</vt:lpstr>
      <vt:lpstr>●</vt:lpstr>
      <vt:lpstr>Ａブロック対戦表</vt:lpstr>
      <vt:lpstr>Ｂブロック対戦表</vt:lpstr>
      <vt:lpstr>Ｃブロック対戦表</vt:lpstr>
      <vt:lpstr>Ｄブロック対戦表</vt:lpstr>
      <vt:lpstr>■</vt:lpstr>
      <vt:lpstr>Ａ～Dブロック星取表</vt:lpstr>
      <vt:lpstr>U１2順位 </vt:lpstr>
      <vt:lpstr>■!Print_Area</vt:lpstr>
      <vt:lpstr>'Ａ～Dブロック星取表'!Print_Area</vt:lpstr>
      <vt:lpstr>Ａブロック対戦表!Print_Area</vt:lpstr>
      <vt:lpstr>Ｂブロック対戦表!Print_Area</vt:lpstr>
      <vt:lpstr>Ｃブロック対戦表!Print_Area</vt:lpstr>
      <vt:lpstr>Ｄブロック対戦表!Print_Area</vt:lpstr>
      <vt:lpstr>'U１2順位 '!Print_Area</vt:lpstr>
      <vt:lpstr>U12組合せ!Print_Area</vt:lpstr>
      <vt:lpstr>U12対戦スケジュール!Print_Area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Ishige</dc:creator>
  <cp:lastModifiedBy>askit02</cp:lastModifiedBy>
  <cp:lastPrinted>2019-07-07T14:28:49Z</cp:lastPrinted>
  <dcterms:created xsi:type="dcterms:W3CDTF">2017-04-03T06:48:00Z</dcterms:created>
  <dcterms:modified xsi:type="dcterms:W3CDTF">2019-07-08T05:00:42Z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