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9755" windowHeight="11760" tabRatio="824"/>
  </bookViews>
  <sheets>
    <sheet name="U12組合せ" sheetId="1" r:id="rId1"/>
    <sheet name="U12対戦スケジュール" sheetId="3" r:id="rId2"/>
    <sheet name="対戦表（Ａブロック）" sheetId="4" r:id="rId3"/>
    <sheet name="対戦表（Ｂブロック）" sheetId="7" r:id="rId4"/>
    <sheet name="対戦表（Ｃブロック）" sheetId="8" r:id="rId5"/>
    <sheet name="対戦表（Ｄブロック）" sheetId="9" r:id="rId6"/>
    <sheet name="・" sheetId="10" r:id="rId7"/>
    <sheet name="星取表" sheetId="5" r:id="rId8"/>
  </sheets>
  <definedNames>
    <definedName name="_xlnm.Print_Area" localSheetId="0">U12組合せ!$B$1:$L$54</definedName>
    <definedName name="_xlnm.Print_Area" localSheetId="2">'対戦表（Ａブロック）'!$A$1:$AQ$336</definedName>
    <definedName name="_xlnm.Print_Area" localSheetId="3">'対戦表（Ｂブロック）'!$A$1:$AU$336</definedName>
    <definedName name="_xlnm.Print_Area" localSheetId="4">'対戦表（Ｃブロック）'!$A$1:$AU$336</definedName>
    <definedName name="_xlnm.Print_Area" localSheetId="5">'対戦表（Ｄブロック）'!$A$1:$AU$336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06" i="9" l="1"/>
  <c r="Q106" i="9"/>
  <c r="V104" i="9"/>
  <c r="Q104" i="9"/>
  <c r="V102" i="9"/>
  <c r="Q102" i="9"/>
  <c r="V106" i="8"/>
  <c r="Q106" i="8"/>
  <c r="V104" i="8"/>
  <c r="Q104" i="8"/>
  <c r="V102" i="8"/>
  <c r="Q102" i="8"/>
  <c r="V106" i="7"/>
  <c r="Q106" i="7"/>
  <c r="V104" i="7"/>
  <c r="Q104" i="7"/>
  <c r="V102" i="7"/>
  <c r="Q102" i="7"/>
  <c r="V106" i="4"/>
  <c r="Q106" i="4"/>
  <c r="V104" i="4"/>
  <c r="Q104" i="4"/>
  <c r="V102" i="4"/>
  <c r="Q102" i="4"/>
  <c r="J128" i="7" l="1"/>
  <c r="J126" i="7"/>
  <c r="X128" i="7"/>
  <c r="X126" i="7"/>
  <c r="X124" i="7"/>
  <c r="J124" i="7"/>
  <c r="J156" i="7"/>
  <c r="X156" i="7"/>
  <c r="X154" i="7"/>
  <c r="J154" i="7"/>
  <c r="X152" i="7"/>
  <c r="J152" i="7"/>
  <c r="T88" i="4"/>
  <c r="T4" i="9" l="1"/>
  <c r="AS68" i="5" l="1"/>
  <c r="AR68" i="5"/>
  <c r="AS48" i="5"/>
  <c r="AR48" i="5"/>
  <c r="AS26" i="5"/>
  <c r="AR26" i="5"/>
  <c r="AS4" i="5"/>
  <c r="AR4" i="5"/>
  <c r="AJ84" i="5"/>
  <c r="AH84" i="5"/>
  <c r="AF84" i="5"/>
  <c r="AD84" i="5"/>
  <c r="AB84" i="5"/>
  <c r="Z84" i="5"/>
  <c r="X84" i="5"/>
  <c r="V84" i="5"/>
  <c r="T84" i="5"/>
  <c r="R84" i="5"/>
  <c r="P84" i="5"/>
  <c r="N84" i="5"/>
  <c r="L84" i="5"/>
  <c r="J84" i="5"/>
  <c r="H84" i="5"/>
  <c r="F84" i="5"/>
  <c r="AK82" i="5"/>
  <c r="AF82" i="5"/>
  <c r="AD82" i="5"/>
  <c r="AB82" i="5"/>
  <c r="Z82" i="5"/>
  <c r="Y82" i="5" s="1"/>
  <c r="X82" i="5"/>
  <c r="V82" i="5"/>
  <c r="T82" i="5"/>
  <c r="R82" i="5"/>
  <c r="P82" i="5"/>
  <c r="N82" i="5"/>
  <c r="L82" i="5"/>
  <c r="J82" i="5"/>
  <c r="I82" i="5" s="1"/>
  <c r="H82" i="5"/>
  <c r="F82" i="5"/>
  <c r="AK80" i="5"/>
  <c r="AG80" i="5"/>
  <c r="AB80" i="5"/>
  <c r="Z80" i="5"/>
  <c r="X80" i="5"/>
  <c r="V80" i="5"/>
  <c r="T80" i="5"/>
  <c r="R80" i="5"/>
  <c r="P80" i="5"/>
  <c r="N80" i="5"/>
  <c r="L80" i="5"/>
  <c r="J80" i="5"/>
  <c r="H80" i="5"/>
  <c r="F80" i="5"/>
  <c r="AK78" i="5"/>
  <c r="AG78" i="5"/>
  <c r="AC78" i="5"/>
  <c r="X78" i="5"/>
  <c r="V78" i="5"/>
  <c r="T78" i="5"/>
  <c r="R78" i="5"/>
  <c r="P78" i="5"/>
  <c r="N78" i="5"/>
  <c r="L78" i="5"/>
  <c r="J78" i="5"/>
  <c r="H78" i="5"/>
  <c r="F78" i="5"/>
  <c r="AK76" i="5"/>
  <c r="AG76" i="5"/>
  <c r="AC76" i="5"/>
  <c r="Y76" i="5"/>
  <c r="T76" i="5"/>
  <c r="R76" i="5"/>
  <c r="P76" i="5"/>
  <c r="N76" i="5"/>
  <c r="L76" i="5"/>
  <c r="J76" i="5"/>
  <c r="H76" i="5"/>
  <c r="F76" i="5"/>
  <c r="AK74" i="5"/>
  <c r="AG74" i="5"/>
  <c r="AC74" i="5"/>
  <c r="Y74" i="5"/>
  <c r="U74" i="5"/>
  <c r="P74" i="5"/>
  <c r="N74" i="5"/>
  <c r="L74" i="5"/>
  <c r="J74" i="5"/>
  <c r="I74" i="5" s="1"/>
  <c r="H74" i="5"/>
  <c r="F74" i="5"/>
  <c r="AK72" i="5"/>
  <c r="AG72" i="5"/>
  <c r="AC72" i="5"/>
  <c r="Y72" i="5"/>
  <c r="U72" i="5"/>
  <c r="Q72" i="5"/>
  <c r="L72" i="5"/>
  <c r="J72" i="5"/>
  <c r="H72" i="5"/>
  <c r="F72" i="5"/>
  <c r="AK70" i="5"/>
  <c r="AG70" i="5"/>
  <c r="AC70" i="5"/>
  <c r="Y70" i="5"/>
  <c r="U70" i="5"/>
  <c r="Q70" i="5"/>
  <c r="M70" i="5"/>
  <c r="H70" i="5"/>
  <c r="F70" i="5"/>
  <c r="AS70" i="5" s="1"/>
  <c r="AK68" i="5"/>
  <c r="AG68" i="5"/>
  <c r="AC68" i="5"/>
  <c r="Y68" i="5"/>
  <c r="U68" i="5"/>
  <c r="Q68" i="5"/>
  <c r="M68" i="5"/>
  <c r="I68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AK62" i="5"/>
  <c r="AF62" i="5"/>
  <c r="AD62" i="5"/>
  <c r="AB62" i="5"/>
  <c r="Z62" i="5"/>
  <c r="Y62" i="5" s="1"/>
  <c r="X62" i="5"/>
  <c r="V62" i="5"/>
  <c r="T62" i="5"/>
  <c r="R62" i="5"/>
  <c r="P62" i="5"/>
  <c r="N62" i="5"/>
  <c r="L62" i="5"/>
  <c r="J62" i="5"/>
  <c r="H62" i="5"/>
  <c r="F62" i="5"/>
  <c r="AK60" i="5"/>
  <c r="AG60" i="5"/>
  <c r="AB60" i="5"/>
  <c r="Z60" i="5"/>
  <c r="X60" i="5"/>
  <c r="V60" i="5"/>
  <c r="T60" i="5"/>
  <c r="R60" i="5"/>
  <c r="P60" i="5"/>
  <c r="N60" i="5"/>
  <c r="L60" i="5"/>
  <c r="J60" i="5"/>
  <c r="H60" i="5"/>
  <c r="F60" i="5"/>
  <c r="AS60" i="5" s="1"/>
  <c r="AK58" i="5"/>
  <c r="AG58" i="5"/>
  <c r="AC58" i="5"/>
  <c r="X58" i="5"/>
  <c r="V58" i="5"/>
  <c r="T58" i="5"/>
  <c r="R58" i="5"/>
  <c r="P58" i="5"/>
  <c r="N58" i="5"/>
  <c r="L58" i="5"/>
  <c r="J58" i="5"/>
  <c r="H58" i="5"/>
  <c r="F58" i="5"/>
  <c r="AK56" i="5"/>
  <c r="AG56" i="5"/>
  <c r="AC56" i="5"/>
  <c r="Y56" i="5"/>
  <c r="T56" i="5"/>
  <c r="R56" i="5"/>
  <c r="P56" i="5"/>
  <c r="N56" i="5"/>
  <c r="L56" i="5"/>
  <c r="J56" i="5"/>
  <c r="H56" i="5"/>
  <c r="F56" i="5"/>
  <c r="AK54" i="5"/>
  <c r="AG54" i="5"/>
  <c r="AC54" i="5"/>
  <c r="Y54" i="5"/>
  <c r="U54" i="5"/>
  <c r="P54" i="5"/>
  <c r="N54" i="5"/>
  <c r="L54" i="5"/>
  <c r="J54" i="5"/>
  <c r="H54" i="5"/>
  <c r="F54" i="5"/>
  <c r="AK52" i="5"/>
  <c r="AG52" i="5"/>
  <c r="AC52" i="5"/>
  <c r="Y52" i="5"/>
  <c r="U52" i="5"/>
  <c r="Q52" i="5"/>
  <c r="L52" i="5"/>
  <c r="J52" i="5"/>
  <c r="H52" i="5"/>
  <c r="F52" i="5"/>
  <c r="AK50" i="5"/>
  <c r="AG50" i="5"/>
  <c r="AC50" i="5"/>
  <c r="Y50" i="5"/>
  <c r="U50" i="5"/>
  <c r="Q50" i="5"/>
  <c r="M50" i="5"/>
  <c r="H50" i="5"/>
  <c r="F50" i="5"/>
  <c r="AS50" i="5" s="1"/>
  <c r="AK48" i="5"/>
  <c r="AG48" i="5"/>
  <c r="AC48" i="5"/>
  <c r="Y48" i="5"/>
  <c r="U48" i="5"/>
  <c r="Q48" i="5"/>
  <c r="M48" i="5"/>
  <c r="I48" i="5"/>
  <c r="A45" i="5"/>
  <c r="AJ42" i="5"/>
  <c r="AH42" i="5"/>
  <c r="AF42" i="5"/>
  <c r="AD42" i="5"/>
  <c r="AB42" i="5"/>
  <c r="Z42" i="5"/>
  <c r="X42" i="5"/>
  <c r="V42" i="5"/>
  <c r="T42" i="5"/>
  <c r="R42" i="5"/>
  <c r="P42" i="5"/>
  <c r="N42" i="5"/>
  <c r="L42" i="5"/>
  <c r="J42" i="5"/>
  <c r="H42" i="5"/>
  <c r="F42" i="5"/>
  <c r="AK40" i="5"/>
  <c r="AF40" i="5"/>
  <c r="AD40" i="5"/>
  <c r="AB40" i="5"/>
  <c r="Z40" i="5"/>
  <c r="X40" i="5"/>
  <c r="V40" i="5"/>
  <c r="T40" i="5"/>
  <c r="R40" i="5"/>
  <c r="P40" i="5"/>
  <c r="N40" i="5"/>
  <c r="L40" i="5"/>
  <c r="J40" i="5"/>
  <c r="H40" i="5"/>
  <c r="F40" i="5"/>
  <c r="AS40" i="5" s="1"/>
  <c r="AK38" i="5"/>
  <c r="AG38" i="5"/>
  <c r="AB38" i="5"/>
  <c r="Z38" i="5"/>
  <c r="X38" i="5"/>
  <c r="V38" i="5"/>
  <c r="T38" i="5"/>
  <c r="R38" i="5"/>
  <c r="P38" i="5"/>
  <c r="N38" i="5"/>
  <c r="L38" i="5"/>
  <c r="J38" i="5"/>
  <c r="H38" i="5"/>
  <c r="AR38" i="5" s="1"/>
  <c r="F38" i="5"/>
  <c r="AS38" i="5" s="1"/>
  <c r="AK36" i="5"/>
  <c r="AG36" i="5"/>
  <c r="AC36" i="5"/>
  <c r="X36" i="5"/>
  <c r="V36" i="5"/>
  <c r="T36" i="5"/>
  <c r="R36" i="5"/>
  <c r="P36" i="5"/>
  <c r="N36" i="5"/>
  <c r="L36" i="5"/>
  <c r="J36" i="5"/>
  <c r="H36" i="5"/>
  <c r="F36" i="5"/>
  <c r="AK34" i="5"/>
  <c r="AG34" i="5"/>
  <c r="AC34" i="5"/>
  <c r="Y34" i="5"/>
  <c r="T34" i="5"/>
  <c r="R34" i="5"/>
  <c r="P34" i="5"/>
  <c r="N34" i="5"/>
  <c r="L34" i="5"/>
  <c r="J34" i="5"/>
  <c r="H34" i="5"/>
  <c r="F34" i="5"/>
  <c r="AK32" i="5"/>
  <c r="AG32" i="5"/>
  <c r="AC32" i="5"/>
  <c r="Y32" i="5"/>
  <c r="U32" i="5"/>
  <c r="P32" i="5"/>
  <c r="N32" i="5"/>
  <c r="L32" i="5"/>
  <c r="J32" i="5"/>
  <c r="H32" i="5"/>
  <c r="F32" i="5"/>
  <c r="AS32" i="5" s="1"/>
  <c r="AK30" i="5"/>
  <c r="AG30" i="5"/>
  <c r="AC30" i="5"/>
  <c r="Y30" i="5"/>
  <c r="U30" i="5"/>
  <c r="Q30" i="5"/>
  <c r="L30" i="5"/>
  <c r="J30" i="5"/>
  <c r="H30" i="5"/>
  <c r="F30" i="5"/>
  <c r="AS30" i="5" s="1"/>
  <c r="AK28" i="5"/>
  <c r="AG28" i="5"/>
  <c r="AC28" i="5"/>
  <c r="Y28" i="5"/>
  <c r="U28" i="5"/>
  <c r="Q28" i="5"/>
  <c r="M28" i="5"/>
  <c r="H28" i="5"/>
  <c r="F28" i="5"/>
  <c r="AK26" i="5"/>
  <c r="AG26" i="5"/>
  <c r="AC26" i="5"/>
  <c r="Y26" i="5"/>
  <c r="U26" i="5"/>
  <c r="Q26" i="5"/>
  <c r="M26" i="5"/>
  <c r="I26" i="5"/>
  <c r="AJ20" i="5"/>
  <c r="AH20" i="5"/>
  <c r="AF20" i="5"/>
  <c r="AD20" i="5"/>
  <c r="AB20" i="5"/>
  <c r="Z20" i="5"/>
  <c r="Y20" i="5" s="1"/>
  <c r="X20" i="5"/>
  <c r="V20" i="5"/>
  <c r="T20" i="5"/>
  <c r="R20" i="5"/>
  <c r="P20" i="5"/>
  <c r="N20" i="5"/>
  <c r="L20" i="5"/>
  <c r="J20" i="5"/>
  <c r="I20" i="5" s="1"/>
  <c r="H20" i="5"/>
  <c r="F20" i="5"/>
  <c r="AS20" i="5" s="1"/>
  <c r="AK18" i="5"/>
  <c r="AF18" i="5"/>
  <c r="AD18" i="5"/>
  <c r="AB18" i="5"/>
  <c r="Z18" i="5"/>
  <c r="X18" i="5"/>
  <c r="V18" i="5"/>
  <c r="T18" i="5"/>
  <c r="R18" i="5"/>
  <c r="P18" i="5"/>
  <c r="N18" i="5"/>
  <c r="L18" i="5"/>
  <c r="J18" i="5"/>
  <c r="H18" i="5"/>
  <c r="F18" i="5"/>
  <c r="AK16" i="5"/>
  <c r="AG16" i="5"/>
  <c r="AB16" i="5"/>
  <c r="Z16" i="5"/>
  <c r="X16" i="5"/>
  <c r="V16" i="5"/>
  <c r="T16" i="5"/>
  <c r="R16" i="5"/>
  <c r="P16" i="5"/>
  <c r="N16" i="5"/>
  <c r="L16" i="5"/>
  <c r="J16" i="5"/>
  <c r="H16" i="5"/>
  <c r="AR16" i="5" s="1"/>
  <c r="F16" i="5"/>
  <c r="AS16" i="5" s="1"/>
  <c r="AK14" i="5"/>
  <c r="AG14" i="5"/>
  <c r="AC14" i="5"/>
  <c r="X14" i="5"/>
  <c r="V14" i="5"/>
  <c r="T14" i="5"/>
  <c r="R14" i="5"/>
  <c r="P14" i="5"/>
  <c r="N14" i="5"/>
  <c r="L14" i="5"/>
  <c r="J14" i="5"/>
  <c r="H14" i="5"/>
  <c r="F14" i="5"/>
  <c r="AK12" i="5"/>
  <c r="AG12" i="5"/>
  <c r="AC12" i="5"/>
  <c r="Y12" i="5"/>
  <c r="T12" i="5"/>
  <c r="R12" i="5"/>
  <c r="P12" i="5"/>
  <c r="N12" i="5"/>
  <c r="L12" i="5"/>
  <c r="J12" i="5"/>
  <c r="I12" i="5" s="1"/>
  <c r="H12" i="5"/>
  <c r="F12" i="5"/>
  <c r="AK10" i="5"/>
  <c r="AG10" i="5"/>
  <c r="AC10" i="5"/>
  <c r="Y10" i="5"/>
  <c r="U10" i="5"/>
  <c r="P10" i="5"/>
  <c r="N10" i="5"/>
  <c r="L10" i="5"/>
  <c r="J10" i="5"/>
  <c r="H10" i="5"/>
  <c r="AR10" i="5" s="1"/>
  <c r="F10" i="5"/>
  <c r="AS10" i="5" s="1"/>
  <c r="AK8" i="5"/>
  <c r="AG8" i="5"/>
  <c r="AC8" i="5"/>
  <c r="Y8" i="5"/>
  <c r="U8" i="5"/>
  <c r="Q8" i="5"/>
  <c r="L8" i="5"/>
  <c r="J8" i="5"/>
  <c r="H8" i="5"/>
  <c r="F8" i="5"/>
  <c r="AS8" i="5" s="1"/>
  <c r="AK6" i="5"/>
  <c r="AG6" i="5"/>
  <c r="AC6" i="5"/>
  <c r="Y6" i="5"/>
  <c r="U6" i="5"/>
  <c r="Q6" i="5"/>
  <c r="M6" i="5"/>
  <c r="H6" i="5"/>
  <c r="F6" i="5"/>
  <c r="AK4" i="5"/>
  <c r="AG4" i="5"/>
  <c r="AC4" i="5"/>
  <c r="Y4" i="5"/>
  <c r="U4" i="5"/>
  <c r="Q4" i="5"/>
  <c r="M4" i="5"/>
  <c r="I4" i="5"/>
  <c r="A79" i="5"/>
  <c r="A63" i="5"/>
  <c r="A9" i="5"/>
  <c r="A33" i="5"/>
  <c r="A73" i="5"/>
  <c r="A37" i="5"/>
  <c r="A13" i="5"/>
  <c r="A19" i="5"/>
  <c r="A51" i="5"/>
  <c r="A39" i="5"/>
  <c r="A11" i="5"/>
  <c r="A69" i="5"/>
  <c r="A5" i="5"/>
  <c r="A53" i="5"/>
  <c r="A85" i="5"/>
  <c r="A31" i="5"/>
  <c r="A17" i="5"/>
  <c r="A41" i="5"/>
  <c r="A21" i="5"/>
  <c r="A55" i="5"/>
  <c r="A57" i="5"/>
  <c r="A71" i="5"/>
  <c r="A43" i="5"/>
  <c r="A83" i="5"/>
  <c r="A15" i="5"/>
  <c r="A75" i="5"/>
  <c r="A59" i="5"/>
  <c r="A77" i="5"/>
  <c r="A65" i="5"/>
  <c r="A61" i="5"/>
  <c r="A81" i="5"/>
  <c r="A29" i="5"/>
  <c r="A35" i="5"/>
  <c r="A49" i="5"/>
  <c r="A27" i="5"/>
  <c r="A7" i="5"/>
  <c r="AS84" i="5" l="1"/>
  <c r="AR84" i="5"/>
  <c r="AS78" i="5"/>
  <c r="AR78" i="5"/>
  <c r="AR76" i="5"/>
  <c r="AR70" i="5"/>
  <c r="AS56" i="5"/>
  <c r="AR56" i="5"/>
  <c r="AR64" i="5"/>
  <c r="AR50" i="5"/>
  <c r="AR30" i="5"/>
  <c r="AG20" i="5"/>
  <c r="AR18" i="5"/>
  <c r="AS18" i="5"/>
  <c r="Q14" i="5"/>
  <c r="AS14" i="5"/>
  <c r="AS12" i="5"/>
  <c r="AR8" i="5"/>
  <c r="AS6" i="5"/>
  <c r="AR6" i="5"/>
  <c r="AS28" i="5"/>
  <c r="AR28" i="5"/>
  <c r="AS34" i="5"/>
  <c r="E34" i="5"/>
  <c r="AR34" i="5"/>
  <c r="AS36" i="5"/>
  <c r="AR36" i="5"/>
  <c r="U42" i="5"/>
  <c r="AR42" i="5"/>
  <c r="AS52" i="5"/>
  <c r="AR52" i="5"/>
  <c r="AS54" i="5"/>
  <c r="AR54" i="5"/>
  <c r="I60" i="5"/>
  <c r="AR60" i="5"/>
  <c r="AS62" i="5"/>
  <c r="AR62" i="5"/>
  <c r="AS72" i="5"/>
  <c r="AR72" i="5"/>
  <c r="AS74" i="5"/>
  <c r="AR74" i="5"/>
  <c r="AS80" i="5"/>
  <c r="AR80" i="5"/>
  <c r="AS82" i="5"/>
  <c r="AR82" i="5"/>
  <c r="AR14" i="5"/>
  <c r="I32" i="5"/>
  <c r="AR32" i="5"/>
  <c r="I40" i="5"/>
  <c r="AR40" i="5"/>
  <c r="AS58" i="5"/>
  <c r="E58" i="5"/>
  <c r="AR58" i="5"/>
  <c r="AR20" i="5"/>
  <c r="AR12" i="5"/>
  <c r="Q18" i="5"/>
  <c r="I30" i="5"/>
  <c r="M38" i="5"/>
  <c r="U38" i="5"/>
  <c r="Y38" i="5"/>
  <c r="E42" i="5"/>
  <c r="I42" i="5"/>
  <c r="M42" i="5"/>
  <c r="I56" i="5"/>
  <c r="Q56" i="5"/>
  <c r="E64" i="5"/>
  <c r="E76" i="5"/>
  <c r="I78" i="5"/>
  <c r="Q78" i="5"/>
  <c r="U78" i="5"/>
  <c r="U84" i="5"/>
  <c r="AS42" i="5"/>
  <c r="AS64" i="5"/>
  <c r="AS76" i="5"/>
  <c r="AP4" i="5"/>
  <c r="Q16" i="5"/>
  <c r="Y16" i="5"/>
  <c r="I18" i="5"/>
  <c r="M18" i="5"/>
  <c r="I36" i="5"/>
  <c r="Q36" i="5"/>
  <c r="U36" i="5"/>
  <c r="Y40" i="5"/>
  <c r="I52" i="5"/>
  <c r="I54" i="5"/>
  <c r="M54" i="5"/>
  <c r="I62" i="5"/>
  <c r="Q62" i="5"/>
  <c r="U62" i="5"/>
  <c r="M80" i="5"/>
  <c r="U80" i="5"/>
  <c r="Y80" i="5"/>
  <c r="E84" i="5"/>
  <c r="M84" i="5"/>
  <c r="Q84" i="5"/>
  <c r="I8" i="5"/>
  <c r="I10" i="5"/>
  <c r="Q12" i="5"/>
  <c r="I14" i="5"/>
  <c r="M14" i="5"/>
  <c r="I16" i="5"/>
  <c r="M16" i="5"/>
  <c r="Y18" i="5"/>
  <c r="AC18" i="5"/>
  <c r="Q20" i="5"/>
  <c r="U20" i="5"/>
  <c r="M34" i="5"/>
  <c r="Q34" i="5"/>
  <c r="E38" i="5"/>
  <c r="I38" i="5"/>
  <c r="Q40" i="5"/>
  <c r="U40" i="5"/>
  <c r="Y42" i="5"/>
  <c r="AC42" i="5"/>
  <c r="AO42" i="5" s="1"/>
  <c r="M58" i="5"/>
  <c r="Q58" i="5"/>
  <c r="U58" i="5"/>
  <c r="U60" i="5"/>
  <c r="Y60" i="5"/>
  <c r="M64" i="5"/>
  <c r="U64" i="5"/>
  <c r="Y64" i="5"/>
  <c r="AC64" i="5"/>
  <c r="M76" i="5"/>
  <c r="Q76" i="5"/>
  <c r="I80" i="5"/>
  <c r="Q82" i="5"/>
  <c r="U82" i="5"/>
  <c r="AC84" i="5"/>
  <c r="AG84" i="5"/>
  <c r="I84" i="5"/>
  <c r="Y84" i="5"/>
  <c r="M82" i="5"/>
  <c r="AC82" i="5"/>
  <c r="E80" i="5"/>
  <c r="Q80" i="5"/>
  <c r="M78" i="5"/>
  <c r="AO68" i="5"/>
  <c r="M74" i="5"/>
  <c r="E72" i="5"/>
  <c r="Q64" i="5"/>
  <c r="AG64" i="5"/>
  <c r="M62" i="5"/>
  <c r="AC62" i="5"/>
  <c r="M60" i="5"/>
  <c r="Q60" i="5"/>
  <c r="AP48" i="5"/>
  <c r="I58" i="5"/>
  <c r="M56" i="5"/>
  <c r="E54" i="5"/>
  <c r="E50" i="5"/>
  <c r="AP50" i="5" s="1"/>
  <c r="Q42" i="5"/>
  <c r="AG42" i="5"/>
  <c r="M40" i="5"/>
  <c r="AC40" i="5"/>
  <c r="Q38" i="5"/>
  <c r="AP38" i="5" s="1"/>
  <c r="M36" i="5"/>
  <c r="I34" i="5"/>
  <c r="AP34" i="5" s="1"/>
  <c r="M32" i="5"/>
  <c r="E30" i="5"/>
  <c r="AO30" i="5" s="1"/>
  <c r="AP26" i="5"/>
  <c r="AP30" i="5"/>
  <c r="M20" i="5"/>
  <c r="AC20" i="5"/>
  <c r="AO4" i="5"/>
  <c r="U18" i="5"/>
  <c r="U16" i="5"/>
  <c r="U14" i="5"/>
  <c r="M12" i="5"/>
  <c r="M10" i="5"/>
  <c r="E3" i="5"/>
  <c r="I3" i="5"/>
  <c r="Y3" i="5"/>
  <c r="AC3" i="5"/>
  <c r="AK3" i="5"/>
  <c r="E25" i="5"/>
  <c r="M25" i="5"/>
  <c r="U25" i="5"/>
  <c r="AK25" i="5"/>
  <c r="M3" i="5"/>
  <c r="Q3" i="5"/>
  <c r="U3" i="5"/>
  <c r="AG3" i="5"/>
  <c r="I25" i="5"/>
  <c r="AC25" i="5"/>
  <c r="I47" i="5"/>
  <c r="Q47" i="5"/>
  <c r="Y47" i="5"/>
  <c r="Q25" i="5"/>
  <c r="Y25" i="5"/>
  <c r="AG25" i="5"/>
  <c r="E47" i="5"/>
  <c r="M47" i="5"/>
  <c r="U47" i="5"/>
  <c r="AC47" i="5"/>
  <c r="AG47" i="5"/>
  <c r="I67" i="5"/>
  <c r="Q67" i="5"/>
  <c r="Y67" i="5"/>
  <c r="AG67" i="5"/>
  <c r="AK47" i="5"/>
  <c r="E67" i="5"/>
  <c r="M67" i="5"/>
  <c r="U67" i="5"/>
  <c r="AC67" i="5"/>
  <c r="AK67" i="5"/>
  <c r="AO26" i="5"/>
  <c r="E40" i="5"/>
  <c r="E6" i="5"/>
  <c r="AP6" i="5" s="1"/>
  <c r="E8" i="5"/>
  <c r="AP8" i="5" s="1"/>
  <c r="E10" i="5"/>
  <c r="E12" i="5"/>
  <c r="AP12" i="5" s="1"/>
  <c r="E14" i="5"/>
  <c r="AP14" i="5" s="1"/>
  <c r="E16" i="5"/>
  <c r="E18" i="5"/>
  <c r="AP18" i="5" s="1"/>
  <c r="E20" i="5"/>
  <c r="E28" i="5"/>
  <c r="E32" i="5"/>
  <c r="E36" i="5"/>
  <c r="AO38" i="5"/>
  <c r="AO48" i="5"/>
  <c r="AO54" i="5"/>
  <c r="E62" i="5"/>
  <c r="E52" i="5"/>
  <c r="E56" i="5"/>
  <c r="E60" i="5"/>
  <c r="AO80" i="5"/>
  <c r="I64" i="5"/>
  <c r="AP68" i="5"/>
  <c r="E70" i="5"/>
  <c r="I72" i="5"/>
  <c r="E74" i="5"/>
  <c r="I76" i="5"/>
  <c r="AO76" i="5" s="1"/>
  <c r="E78" i="5"/>
  <c r="E82" i="5"/>
  <c r="AO50" i="5" l="1"/>
  <c r="AQ50" i="5" s="1"/>
  <c r="AT50" i="5" s="1"/>
  <c r="AQ26" i="5"/>
  <c r="AT26" i="5" s="1"/>
  <c r="AQ4" i="5"/>
  <c r="AT4" i="5" s="1"/>
  <c r="AP54" i="5"/>
  <c r="AQ54" i="5" s="1"/>
  <c r="AT54" i="5" s="1"/>
  <c r="AP80" i="5"/>
  <c r="AQ80" i="5" s="1"/>
  <c r="AT80" i="5" s="1"/>
  <c r="AP84" i="5"/>
  <c r="AO58" i="5"/>
  <c r="AO72" i="5"/>
  <c r="AP20" i="5"/>
  <c r="AP16" i="5"/>
  <c r="AP58" i="5"/>
  <c r="AP10" i="5"/>
  <c r="AO34" i="5"/>
  <c r="AQ34" i="5" s="1"/>
  <c r="AT34" i="5" s="1"/>
  <c r="AP72" i="5"/>
  <c r="AO84" i="5"/>
  <c r="AQ84" i="5" s="1"/>
  <c r="AT84" i="5" s="1"/>
  <c r="AQ68" i="5"/>
  <c r="AT68" i="5" s="1"/>
  <c r="AP76" i="5"/>
  <c r="AQ76" i="5" s="1"/>
  <c r="AT76" i="5" s="1"/>
  <c r="AP64" i="5"/>
  <c r="AQ48" i="5"/>
  <c r="AT48" i="5" s="1"/>
  <c r="AP42" i="5"/>
  <c r="AQ42" i="5" s="1"/>
  <c r="AT42" i="5" s="1"/>
  <c r="AQ38" i="5"/>
  <c r="AT38" i="5" s="1"/>
  <c r="AQ30" i="5"/>
  <c r="AT30" i="5" s="1"/>
  <c r="AP60" i="5"/>
  <c r="AO60" i="5"/>
  <c r="AO52" i="5"/>
  <c r="AP52" i="5"/>
  <c r="AO28" i="5"/>
  <c r="AP28" i="5"/>
  <c r="AO20" i="5"/>
  <c r="AO16" i="5"/>
  <c r="AO12" i="5"/>
  <c r="AQ12" i="5" s="1"/>
  <c r="AT12" i="5" s="1"/>
  <c r="AO8" i="5"/>
  <c r="AQ8" i="5" s="1"/>
  <c r="AT8" i="5" s="1"/>
  <c r="AO64" i="5"/>
  <c r="AQ64" i="5" s="1"/>
  <c r="AT64" i="5" s="1"/>
  <c r="AP82" i="5"/>
  <c r="AO82" i="5"/>
  <c r="AP78" i="5"/>
  <c r="AO78" i="5"/>
  <c r="AP74" i="5"/>
  <c r="AO74" i="5"/>
  <c r="AP70" i="5"/>
  <c r="AO70" i="5"/>
  <c r="AO56" i="5"/>
  <c r="AP56" i="5"/>
  <c r="AP62" i="5"/>
  <c r="AO62" i="5"/>
  <c r="AO36" i="5"/>
  <c r="AP36" i="5"/>
  <c r="AO32" i="5"/>
  <c r="AP32" i="5"/>
  <c r="AO18" i="5"/>
  <c r="AQ18" i="5" s="1"/>
  <c r="AT18" i="5" s="1"/>
  <c r="AO14" i="5"/>
  <c r="AQ14" i="5" s="1"/>
  <c r="AT14" i="5" s="1"/>
  <c r="AO10" i="5"/>
  <c r="AO6" i="5"/>
  <c r="AQ6" i="5" s="1"/>
  <c r="AT6" i="5" s="1"/>
  <c r="AO40" i="5"/>
  <c r="AP40" i="5"/>
  <c r="AQ72" i="5" l="1"/>
  <c r="AT72" i="5" s="1"/>
  <c r="AU72" i="5" s="1"/>
  <c r="AQ58" i="5"/>
  <c r="AT58" i="5" s="1"/>
  <c r="AQ20" i="5"/>
  <c r="AT20" i="5" s="1"/>
  <c r="AQ16" i="5"/>
  <c r="AT16" i="5" s="1"/>
  <c r="AQ10" i="5"/>
  <c r="AT10" i="5" s="1"/>
  <c r="AU26" i="5" s="1"/>
  <c r="AU34" i="5"/>
  <c r="AU58" i="5"/>
  <c r="AU80" i="5"/>
  <c r="AU54" i="5"/>
  <c r="AU64" i="5"/>
  <c r="AU30" i="5"/>
  <c r="AU38" i="5"/>
  <c r="AU50" i="5"/>
  <c r="AU68" i="5"/>
  <c r="AU42" i="5"/>
  <c r="AU48" i="5"/>
  <c r="AU76" i="5"/>
  <c r="AU84" i="5"/>
  <c r="AU6" i="5"/>
  <c r="AU4" i="5"/>
  <c r="AU14" i="5"/>
  <c r="AU8" i="5"/>
  <c r="AU16" i="5"/>
  <c r="AU10" i="5"/>
  <c r="AU18" i="5"/>
  <c r="AU12" i="5"/>
  <c r="AU20" i="5"/>
  <c r="AQ78" i="5"/>
  <c r="AT78" i="5" s="1"/>
  <c r="AU78" i="5" s="1"/>
  <c r="AQ74" i="5"/>
  <c r="AT74" i="5" s="1"/>
  <c r="AU74" i="5" s="1"/>
  <c r="AQ70" i="5"/>
  <c r="AT70" i="5" s="1"/>
  <c r="AU70" i="5" s="1"/>
  <c r="AQ60" i="5"/>
  <c r="AT60" i="5" s="1"/>
  <c r="AU60" i="5" s="1"/>
  <c r="AQ56" i="5"/>
  <c r="AT56" i="5" s="1"/>
  <c r="AU56" i="5" s="1"/>
  <c r="AQ82" i="5"/>
  <c r="AT82" i="5" s="1"/>
  <c r="AU82" i="5" s="1"/>
  <c r="AQ28" i="5"/>
  <c r="AT28" i="5" s="1"/>
  <c r="AU28" i="5" s="1"/>
  <c r="AQ52" i="5"/>
  <c r="AT52" i="5" s="1"/>
  <c r="AU52" i="5" s="1"/>
  <c r="AQ40" i="5"/>
  <c r="AT40" i="5" s="1"/>
  <c r="AU40" i="5" s="1"/>
  <c r="AQ32" i="5"/>
  <c r="AT32" i="5" s="1"/>
  <c r="AU32" i="5" s="1"/>
  <c r="AQ36" i="5"/>
  <c r="AT36" i="5" s="1"/>
  <c r="AU36" i="5" s="1"/>
  <c r="AQ62" i="5"/>
  <c r="AT62" i="5" s="1"/>
  <c r="AU62" i="5" s="1"/>
  <c r="AV60" i="5" l="1"/>
  <c r="AV4" i="5"/>
  <c r="AV56" i="5"/>
  <c r="AV72" i="5"/>
  <c r="AV48" i="5"/>
  <c r="AV20" i="5"/>
  <c r="AV16" i="5"/>
  <c r="AV12" i="5"/>
  <c r="AV8" i="5"/>
  <c r="AV76" i="5"/>
  <c r="AV80" i="5"/>
  <c r="AV62" i="5"/>
  <c r="AV32" i="5"/>
  <c r="AV26" i="5"/>
  <c r="AV68" i="5"/>
  <c r="AV54" i="5"/>
  <c r="AV38" i="5"/>
  <c r="AV42" i="5"/>
  <c r="AV36" i="5"/>
  <c r="AV40" i="5"/>
  <c r="AV84" i="5"/>
  <c r="AV52" i="5"/>
  <c r="AV50" i="5"/>
  <c r="AV28" i="5"/>
  <c r="AV34" i="5"/>
  <c r="AV30" i="5"/>
  <c r="AV64" i="5"/>
  <c r="AV82" i="5"/>
  <c r="AV78" i="5"/>
  <c r="AV74" i="5"/>
  <c r="AV70" i="5"/>
  <c r="AV58" i="5"/>
  <c r="AV18" i="5"/>
  <c r="AV14" i="5"/>
  <c r="AV10" i="5"/>
  <c r="AV6" i="5"/>
  <c r="T32" i="9" l="1"/>
  <c r="T60" i="8"/>
  <c r="X72" i="8"/>
  <c r="X70" i="8"/>
  <c r="X68" i="8"/>
  <c r="J72" i="8"/>
  <c r="J70" i="8"/>
  <c r="J68" i="8"/>
  <c r="X44" i="8"/>
  <c r="X42" i="8"/>
  <c r="X40" i="8"/>
  <c r="J44" i="8"/>
  <c r="J42" i="8"/>
  <c r="J40" i="8"/>
  <c r="T32" i="7"/>
  <c r="T4" i="7"/>
  <c r="X12" i="7"/>
  <c r="J14" i="7"/>
  <c r="J16" i="7"/>
  <c r="X14" i="7"/>
  <c r="X16" i="7"/>
  <c r="J12" i="7"/>
  <c r="Q12" i="7"/>
  <c r="V12" i="7"/>
  <c r="Q14" i="7"/>
  <c r="V14" i="7"/>
  <c r="Q16" i="7"/>
  <c r="V16" i="7"/>
  <c r="Q18" i="7"/>
  <c r="V18" i="7"/>
  <c r="Q20" i="7"/>
  <c r="V20" i="7"/>
  <c r="Q22" i="7"/>
  <c r="V22" i="7"/>
  <c r="J40" i="7"/>
  <c r="Q40" i="7"/>
  <c r="V40" i="7"/>
  <c r="X40" i="7"/>
  <c r="J42" i="7"/>
  <c r="Q42" i="7"/>
  <c r="V42" i="7"/>
  <c r="X42" i="7"/>
  <c r="J44" i="7"/>
  <c r="Q44" i="7"/>
  <c r="V44" i="7"/>
  <c r="X44" i="7"/>
  <c r="Q46" i="7"/>
  <c r="V46" i="7"/>
  <c r="Q48" i="7"/>
  <c r="V48" i="7"/>
  <c r="Q50" i="7"/>
  <c r="V50" i="7"/>
  <c r="T60" i="7"/>
  <c r="J68" i="7"/>
  <c r="Q68" i="7"/>
  <c r="V68" i="7"/>
  <c r="X68" i="7"/>
  <c r="J70" i="7"/>
  <c r="Q70" i="7"/>
  <c r="V70" i="7"/>
  <c r="X70" i="7"/>
  <c r="J72" i="7"/>
  <c r="Q72" i="7"/>
  <c r="V72" i="7"/>
  <c r="X72" i="7"/>
  <c r="Q74" i="7"/>
  <c r="V74" i="7"/>
  <c r="Q76" i="7"/>
  <c r="V76" i="7"/>
  <c r="Q78" i="7"/>
  <c r="V78" i="7"/>
  <c r="J96" i="7"/>
  <c r="Q96" i="7"/>
  <c r="V96" i="7"/>
  <c r="X96" i="7"/>
  <c r="J98" i="7"/>
  <c r="Q98" i="7"/>
  <c r="V98" i="7"/>
  <c r="X98" i="7"/>
  <c r="J100" i="7"/>
  <c r="Q100" i="7"/>
  <c r="V100" i="7"/>
  <c r="X100" i="7"/>
  <c r="Q124" i="7"/>
  <c r="V124" i="7"/>
  <c r="Q126" i="7"/>
  <c r="V126" i="7"/>
  <c r="Q128" i="7"/>
  <c r="V128" i="7"/>
  <c r="Q130" i="7"/>
  <c r="V130" i="7"/>
  <c r="Q132" i="7"/>
  <c r="V132" i="7"/>
  <c r="Q134" i="7"/>
  <c r="V134" i="7"/>
  <c r="Q152" i="7"/>
  <c r="V152" i="7"/>
  <c r="Q154" i="7"/>
  <c r="V154" i="7"/>
  <c r="Q156" i="7"/>
  <c r="V156" i="7"/>
  <c r="Q158" i="7"/>
  <c r="V158" i="7"/>
  <c r="Q160" i="7"/>
  <c r="V160" i="7"/>
  <c r="Q162" i="7"/>
  <c r="V162" i="7"/>
  <c r="Q180" i="7"/>
  <c r="V180" i="7"/>
  <c r="Q182" i="7"/>
  <c r="V182" i="7"/>
  <c r="Q184" i="7"/>
  <c r="V184" i="7"/>
  <c r="Q186" i="7"/>
  <c r="V186" i="7"/>
  <c r="Q188" i="7"/>
  <c r="V188" i="7"/>
  <c r="Q190" i="7"/>
  <c r="V190" i="7"/>
  <c r="Q208" i="7"/>
  <c r="V208" i="7"/>
  <c r="Q210" i="7"/>
  <c r="V210" i="7"/>
  <c r="Q212" i="7"/>
  <c r="V212" i="7"/>
  <c r="Q214" i="7"/>
  <c r="V214" i="7"/>
  <c r="Q216" i="7"/>
  <c r="V216" i="7"/>
  <c r="Q218" i="7"/>
  <c r="V218" i="7"/>
  <c r="Q236" i="7"/>
  <c r="V236" i="7"/>
  <c r="Q238" i="7"/>
  <c r="V238" i="7"/>
  <c r="Q240" i="7"/>
  <c r="V240" i="7"/>
  <c r="Q242" i="7"/>
  <c r="V242" i="7"/>
  <c r="Q244" i="7"/>
  <c r="V244" i="7"/>
  <c r="Q246" i="7"/>
  <c r="V246" i="7"/>
  <c r="Q264" i="7"/>
  <c r="V264" i="7"/>
  <c r="Q266" i="7"/>
  <c r="V266" i="7"/>
  <c r="Q268" i="7"/>
  <c r="V268" i="7"/>
  <c r="Q270" i="7"/>
  <c r="V270" i="7"/>
  <c r="Q272" i="7"/>
  <c r="V272" i="7"/>
  <c r="Q274" i="7"/>
  <c r="V274" i="7"/>
  <c r="Q292" i="7"/>
  <c r="V292" i="7"/>
  <c r="Q294" i="7"/>
  <c r="V294" i="7"/>
  <c r="Q296" i="7"/>
  <c r="V296" i="7"/>
  <c r="Q298" i="7"/>
  <c r="V298" i="7"/>
  <c r="Q300" i="7"/>
  <c r="V300" i="7"/>
  <c r="Q302" i="7"/>
  <c r="V302" i="7"/>
  <c r="Q320" i="7"/>
  <c r="V320" i="7"/>
  <c r="Q322" i="7"/>
  <c r="V322" i="7"/>
  <c r="Q324" i="7"/>
  <c r="V324" i="7"/>
  <c r="Q326" i="7"/>
  <c r="V326" i="7"/>
  <c r="Q328" i="7"/>
  <c r="V328" i="7"/>
  <c r="Q330" i="7"/>
  <c r="V330" i="7"/>
  <c r="V330" i="9"/>
  <c r="Q330" i="9"/>
  <c r="V328" i="9"/>
  <c r="Q328" i="9"/>
  <c r="V326" i="9"/>
  <c r="Q326" i="9"/>
  <c r="V324" i="9"/>
  <c r="Q324" i="9"/>
  <c r="V322" i="9"/>
  <c r="Q322" i="9"/>
  <c r="V320" i="9"/>
  <c r="Q320" i="9"/>
  <c r="V302" i="9"/>
  <c r="Q302" i="9"/>
  <c r="V300" i="9"/>
  <c r="Q300" i="9"/>
  <c r="V298" i="9"/>
  <c r="Q298" i="9"/>
  <c r="V296" i="9"/>
  <c r="Q296" i="9"/>
  <c r="V294" i="9"/>
  <c r="Q294" i="9"/>
  <c r="V292" i="9"/>
  <c r="Q292" i="9"/>
  <c r="V274" i="9"/>
  <c r="Q274" i="9"/>
  <c r="V272" i="9"/>
  <c r="Q272" i="9"/>
  <c r="V270" i="9"/>
  <c r="Q270" i="9"/>
  <c r="V268" i="9"/>
  <c r="Q268" i="9"/>
  <c r="V266" i="9"/>
  <c r="Q266" i="9"/>
  <c r="V264" i="9"/>
  <c r="Q264" i="9"/>
  <c r="V246" i="9"/>
  <c r="Q246" i="9"/>
  <c r="V244" i="9"/>
  <c r="Q244" i="9"/>
  <c r="V242" i="9"/>
  <c r="Q242" i="9"/>
  <c r="V240" i="9"/>
  <c r="Q240" i="9"/>
  <c r="V238" i="9"/>
  <c r="Q238" i="9"/>
  <c r="V236" i="9"/>
  <c r="Q236" i="9"/>
  <c r="V218" i="9"/>
  <c r="Q218" i="9"/>
  <c r="V216" i="9"/>
  <c r="Q216" i="9"/>
  <c r="V214" i="9"/>
  <c r="Q214" i="9"/>
  <c r="V212" i="9"/>
  <c r="Q212" i="9"/>
  <c r="V210" i="9"/>
  <c r="Q210" i="9"/>
  <c r="V208" i="9"/>
  <c r="Q208" i="9"/>
  <c r="V190" i="9"/>
  <c r="Q190" i="9"/>
  <c r="V188" i="9"/>
  <c r="Q188" i="9"/>
  <c r="V186" i="9"/>
  <c r="Q186" i="9"/>
  <c r="V184" i="9"/>
  <c r="Q184" i="9"/>
  <c r="V182" i="9"/>
  <c r="Q182" i="9"/>
  <c r="V180" i="9"/>
  <c r="Q180" i="9"/>
  <c r="V162" i="9"/>
  <c r="Q162" i="9"/>
  <c r="V160" i="9"/>
  <c r="Q160" i="9"/>
  <c r="V158" i="9"/>
  <c r="Q158" i="9"/>
  <c r="X156" i="9"/>
  <c r="V156" i="9"/>
  <c r="Q156" i="9"/>
  <c r="J156" i="9"/>
  <c r="X154" i="9"/>
  <c r="V154" i="9"/>
  <c r="Q154" i="9"/>
  <c r="J154" i="9"/>
  <c r="X152" i="9"/>
  <c r="V152" i="9"/>
  <c r="Q152" i="9"/>
  <c r="J152" i="9"/>
  <c r="V134" i="9"/>
  <c r="Q134" i="9"/>
  <c r="V132" i="9"/>
  <c r="Q132" i="9"/>
  <c r="V130" i="9"/>
  <c r="Q130" i="9"/>
  <c r="X128" i="9"/>
  <c r="V128" i="9"/>
  <c r="Q128" i="9"/>
  <c r="J128" i="9"/>
  <c r="X126" i="9"/>
  <c r="V126" i="9"/>
  <c r="Q126" i="9"/>
  <c r="J126" i="9"/>
  <c r="X124" i="9"/>
  <c r="V124" i="9"/>
  <c r="Q124" i="9"/>
  <c r="J124" i="9"/>
  <c r="X100" i="9"/>
  <c r="V100" i="9"/>
  <c r="Q100" i="9"/>
  <c r="J100" i="9"/>
  <c r="X98" i="9"/>
  <c r="V98" i="9"/>
  <c r="Q98" i="9"/>
  <c r="J98" i="9"/>
  <c r="X96" i="9"/>
  <c r="V96" i="9"/>
  <c r="Q96" i="9"/>
  <c r="J96" i="9"/>
  <c r="V78" i="9"/>
  <c r="Q78" i="9"/>
  <c r="V76" i="9"/>
  <c r="Q76" i="9"/>
  <c r="V74" i="9"/>
  <c r="Q74" i="9"/>
  <c r="X72" i="9"/>
  <c r="V72" i="9"/>
  <c r="Q72" i="9"/>
  <c r="J72" i="9"/>
  <c r="X70" i="9"/>
  <c r="V70" i="9"/>
  <c r="Q70" i="9"/>
  <c r="J70" i="9"/>
  <c r="X68" i="9"/>
  <c r="V68" i="9"/>
  <c r="Q68" i="9"/>
  <c r="J68" i="9"/>
  <c r="T60" i="9"/>
  <c r="V50" i="9"/>
  <c r="Q50" i="9"/>
  <c r="V48" i="9"/>
  <c r="Q48" i="9"/>
  <c r="V46" i="9"/>
  <c r="Q46" i="9"/>
  <c r="X44" i="9"/>
  <c r="V44" i="9"/>
  <c r="Q44" i="9"/>
  <c r="J44" i="9"/>
  <c r="X42" i="9"/>
  <c r="V42" i="9"/>
  <c r="Q42" i="9"/>
  <c r="J42" i="9"/>
  <c r="X40" i="9"/>
  <c r="V40" i="9"/>
  <c r="Q40" i="9"/>
  <c r="J40" i="9"/>
  <c r="V22" i="9"/>
  <c r="Q22" i="9"/>
  <c r="V20" i="9"/>
  <c r="Q20" i="9"/>
  <c r="V18" i="9"/>
  <c r="Q18" i="9"/>
  <c r="X16" i="9"/>
  <c r="V16" i="9"/>
  <c r="Q16" i="9"/>
  <c r="J16" i="9"/>
  <c r="X14" i="9"/>
  <c r="V14" i="9"/>
  <c r="Q14" i="9"/>
  <c r="J14" i="9"/>
  <c r="X12" i="9"/>
  <c r="V12" i="9"/>
  <c r="Q12" i="9"/>
  <c r="J12" i="9"/>
  <c r="V330" i="8"/>
  <c r="Q330" i="8"/>
  <c r="V328" i="8"/>
  <c r="Q328" i="8"/>
  <c r="V326" i="8"/>
  <c r="Q326" i="8"/>
  <c r="V324" i="8"/>
  <c r="Q324" i="8"/>
  <c r="V322" i="8"/>
  <c r="Q322" i="8"/>
  <c r="V320" i="8"/>
  <c r="Q320" i="8"/>
  <c r="V302" i="8"/>
  <c r="Q302" i="8"/>
  <c r="V300" i="8"/>
  <c r="Q300" i="8"/>
  <c r="V298" i="8"/>
  <c r="Q298" i="8"/>
  <c r="V296" i="8"/>
  <c r="Q296" i="8"/>
  <c r="V294" i="8"/>
  <c r="Q294" i="8"/>
  <c r="V292" i="8"/>
  <c r="Q292" i="8"/>
  <c r="V274" i="8"/>
  <c r="Q274" i="8"/>
  <c r="V272" i="8"/>
  <c r="Q272" i="8"/>
  <c r="V270" i="8"/>
  <c r="Q270" i="8"/>
  <c r="V268" i="8"/>
  <c r="Q268" i="8"/>
  <c r="V266" i="8"/>
  <c r="Q266" i="8"/>
  <c r="V264" i="8"/>
  <c r="Q264" i="8"/>
  <c r="V246" i="8"/>
  <c r="Q246" i="8"/>
  <c r="V244" i="8"/>
  <c r="Q244" i="8"/>
  <c r="V242" i="8"/>
  <c r="Q242" i="8"/>
  <c r="V240" i="8"/>
  <c r="Q240" i="8"/>
  <c r="V238" i="8"/>
  <c r="Q238" i="8"/>
  <c r="V236" i="8"/>
  <c r="Q236" i="8"/>
  <c r="V218" i="8"/>
  <c r="Q218" i="8"/>
  <c r="V216" i="8"/>
  <c r="Q216" i="8"/>
  <c r="V214" i="8"/>
  <c r="Q214" i="8"/>
  <c r="V212" i="8"/>
  <c r="Q212" i="8"/>
  <c r="V210" i="8"/>
  <c r="Q210" i="8"/>
  <c r="V208" i="8"/>
  <c r="Q208" i="8"/>
  <c r="V190" i="8"/>
  <c r="Q190" i="8"/>
  <c r="V188" i="8"/>
  <c r="Q188" i="8"/>
  <c r="V186" i="8"/>
  <c r="Q186" i="8"/>
  <c r="V184" i="8"/>
  <c r="Q184" i="8"/>
  <c r="V182" i="8"/>
  <c r="Q182" i="8"/>
  <c r="V180" i="8"/>
  <c r="Q180" i="8"/>
  <c r="V162" i="8"/>
  <c r="Q162" i="8"/>
  <c r="V160" i="8"/>
  <c r="Q160" i="8"/>
  <c r="V158" i="8"/>
  <c r="Q158" i="8"/>
  <c r="X156" i="8"/>
  <c r="V156" i="8"/>
  <c r="Q156" i="8"/>
  <c r="J156" i="8"/>
  <c r="X154" i="8"/>
  <c r="V154" i="8"/>
  <c r="Q154" i="8"/>
  <c r="J154" i="8"/>
  <c r="X152" i="8"/>
  <c r="V152" i="8"/>
  <c r="Q152" i="8"/>
  <c r="J152" i="8"/>
  <c r="V134" i="8"/>
  <c r="Q134" i="8"/>
  <c r="V132" i="8"/>
  <c r="Q132" i="8"/>
  <c r="V130" i="8"/>
  <c r="Q130" i="8"/>
  <c r="X128" i="8"/>
  <c r="V128" i="8"/>
  <c r="Q128" i="8"/>
  <c r="J128" i="8"/>
  <c r="X126" i="8"/>
  <c r="V126" i="8"/>
  <c r="Q126" i="8"/>
  <c r="J126" i="8"/>
  <c r="X124" i="8"/>
  <c r="V124" i="8"/>
  <c r="Q124" i="8"/>
  <c r="J124" i="8"/>
  <c r="X100" i="8"/>
  <c r="V100" i="8"/>
  <c r="Q100" i="8"/>
  <c r="J100" i="8"/>
  <c r="X98" i="8"/>
  <c r="V98" i="8"/>
  <c r="Q98" i="8"/>
  <c r="J98" i="8"/>
  <c r="X96" i="8"/>
  <c r="V96" i="8"/>
  <c r="Q96" i="8"/>
  <c r="J96" i="8"/>
  <c r="V78" i="8"/>
  <c r="Q78" i="8"/>
  <c r="V76" i="8"/>
  <c r="Q76" i="8"/>
  <c r="V74" i="8"/>
  <c r="Q74" i="8"/>
  <c r="V72" i="8"/>
  <c r="Q72" i="8"/>
  <c r="V70" i="8"/>
  <c r="Q70" i="8"/>
  <c r="V68" i="8"/>
  <c r="Q68" i="8"/>
  <c r="V50" i="8"/>
  <c r="Q50" i="8"/>
  <c r="V48" i="8"/>
  <c r="Q48" i="8"/>
  <c r="V46" i="8"/>
  <c r="Q46" i="8"/>
  <c r="V44" i="8"/>
  <c r="Q44" i="8"/>
  <c r="V42" i="8"/>
  <c r="Q42" i="8"/>
  <c r="V40" i="8"/>
  <c r="Q40" i="8"/>
  <c r="V22" i="8"/>
  <c r="Q22" i="8"/>
  <c r="V20" i="8"/>
  <c r="Q20" i="8"/>
  <c r="V18" i="8"/>
  <c r="Q18" i="8"/>
  <c r="X16" i="8"/>
  <c r="V16" i="8"/>
  <c r="Q16" i="8"/>
  <c r="J16" i="8"/>
  <c r="X14" i="8"/>
  <c r="V14" i="8"/>
  <c r="Q14" i="8"/>
  <c r="J14" i="8"/>
  <c r="X12" i="8"/>
  <c r="V12" i="8"/>
  <c r="Q12" i="8"/>
  <c r="J12" i="8"/>
  <c r="T4" i="8"/>
  <c r="V330" i="4"/>
  <c r="Q330" i="4"/>
  <c r="V328" i="4"/>
  <c r="Q328" i="4"/>
  <c r="V326" i="4"/>
  <c r="Q326" i="4"/>
  <c r="V324" i="4"/>
  <c r="Q324" i="4"/>
  <c r="V322" i="4"/>
  <c r="Q322" i="4"/>
  <c r="V320" i="4"/>
  <c r="Q320" i="4"/>
  <c r="X156" i="4"/>
  <c r="X154" i="4"/>
  <c r="X152" i="4"/>
  <c r="J156" i="4"/>
  <c r="J154" i="4"/>
  <c r="J152" i="4"/>
  <c r="X128" i="4"/>
  <c r="X126" i="4"/>
  <c r="X124" i="4"/>
  <c r="J128" i="4"/>
  <c r="J126" i="4"/>
  <c r="J124" i="4"/>
  <c r="X100" i="4"/>
  <c r="J100" i="4"/>
  <c r="X98" i="4"/>
  <c r="J98" i="4"/>
  <c r="X96" i="4"/>
  <c r="V302" i="4"/>
  <c r="Q302" i="4"/>
  <c r="V300" i="4"/>
  <c r="Q300" i="4"/>
  <c r="V298" i="4"/>
  <c r="Q298" i="4"/>
  <c r="V296" i="4"/>
  <c r="Q296" i="4"/>
  <c r="V294" i="4"/>
  <c r="Q294" i="4"/>
  <c r="V292" i="4"/>
  <c r="Q292" i="4"/>
  <c r="V274" i="4"/>
  <c r="Q274" i="4"/>
  <c r="V272" i="4"/>
  <c r="Q272" i="4"/>
  <c r="V270" i="4"/>
  <c r="Q270" i="4"/>
  <c r="V268" i="4"/>
  <c r="Q268" i="4"/>
  <c r="V266" i="4"/>
  <c r="Q266" i="4"/>
  <c r="V264" i="4"/>
  <c r="Q264" i="4"/>
  <c r="J44" i="4"/>
  <c r="X44" i="4"/>
  <c r="X42" i="4"/>
  <c r="J42" i="4"/>
  <c r="X40" i="4"/>
  <c r="J40" i="4"/>
  <c r="Q40" i="4"/>
  <c r="V40" i="4"/>
  <c r="Q42" i="4"/>
  <c r="V42" i="4"/>
  <c r="Q44" i="4"/>
  <c r="V44" i="4"/>
  <c r="Q46" i="4"/>
  <c r="V46" i="4"/>
  <c r="Q48" i="4"/>
  <c r="V48" i="4"/>
  <c r="Q50" i="4"/>
  <c r="V50" i="4"/>
  <c r="X72" i="4"/>
  <c r="J72" i="4"/>
  <c r="X70" i="4"/>
  <c r="J70" i="4"/>
  <c r="X68" i="4"/>
  <c r="J68" i="4"/>
  <c r="T60" i="4"/>
  <c r="T4" i="4"/>
  <c r="X16" i="4"/>
  <c r="J16" i="4"/>
  <c r="X14" i="4"/>
  <c r="J14" i="4"/>
  <c r="V246" i="4"/>
  <c r="Q246" i="4"/>
  <c r="V244" i="4"/>
  <c r="Q244" i="4"/>
  <c r="V242" i="4"/>
  <c r="Q242" i="4"/>
  <c r="V240" i="4"/>
  <c r="Q240" i="4"/>
  <c r="V238" i="4"/>
  <c r="Q238" i="4"/>
  <c r="V236" i="4"/>
  <c r="Q236" i="4"/>
  <c r="V218" i="4"/>
  <c r="Q218" i="4"/>
  <c r="V216" i="4"/>
  <c r="Q216" i="4"/>
  <c r="V214" i="4"/>
  <c r="Q214" i="4"/>
  <c r="V212" i="4"/>
  <c r="Q212" i="4"/>
  <c r="V210" i="4"/>
  <c r="Q210" i="4"/>
  <c r="V208" i="4"/>
  <c r="Q208" i="4"/>
  <c r="V190" i="4"/>
  <c r="Q190" i="4"/>
  <c r="V188" i="4"/>
  <c r="Q188" i="4"/>
  <c r="V186" i="4"/>
  <c r="Q186" i="4"/>
  <c r="V184" i="4"/>
  <c r="Q184" i="4"/>
  <c r="V182" i="4"/>
  <c r="Q182" i="4"/>
  <c r="V180" i="4"/>
  <c r="Q180" i="4"/>
  <c r="V162" i="4"/>
  <c r="Q162" i="4"/>
  <c r="V160" i="4"/>
  <c r="Q160" i="4"/>
  <c r="V158" i="4"/>
  <c r="Q158" i="4"/>
  <c r="V156" i="4"/>
  <c r="Q156" i="4"/>
  <c r="V154" i="4"/>
  <c r="Q154" i="4"/>
  <c r="V152" i="4"/>
  <c r="Q152" i="4"/>
  <c r="V134" i="4"/>
  <c r="Q134" i="4"/>
  <c r="V132" i="4"/>
  <c r="Q132" i="4"/>
  <c r="V130" i="4"/>
  <c r="Q130" i="4"/>
  <c r="V128" i="4"/>
  <c r="Q128" i="4"/>
  <c r="V126" i="4"/>
  <c r="Q126" i="4"/>
  <c r="V124" i="4"/>
  <c r="Q124" i="4"/>
  <c r="V100" i="4"/>
  <c r="Q100" i="4"/>
  <c r="V98" i="4"/>
  <c r="Q98" i="4"/>
  <c r="V96" i="4"/>
  <c r="Q96" i="4"/>
  <c r="J96" i="4"/>
  <c r="V78" i="4"/>
  <c r="Q78" i="4"/>
  <c r="V76" i="4"/>
  <c r="Q76" i="4"/>
  <c r="V74" i="4"/>
  <c r="Q74" i="4"/>
  <c r="V72" i="4"/>
  <c r="Q72" i="4"/>
  <c r="V70" i="4"/>
  <c r="Q70" i="4"/>
  <c r="V68" i="4"/>
  <c r="Q68" i="4"/>
  <c r="V22" i="4"/>
  <c r="Q22" i="4"/>
  <c r="V20" i="4"/>
  <c r="Q20" i="4"/>
  <c r="V18" i="4"/>
  <c r="Q18" i="4"/>
  <c r="V16" i="4"/>
  <c r="Q16" i="4"/>
  <c r="V14" i="4"/>
  <c r="Q14" i="4"/>
  <c r="X12" i="4"/>
  <c r="V12" i="4"/>
  <c r="Q12" i="4"/>
  <c r="J12" i="4"/>
</calcChain>
</file>

<file path=xl/sharedStrings.xml><?xml version="1.0" encoding="utf-8"?>
<sst xmlns="http://schemas.openxmlformats.org/spreadsheetml/2006/main" count="2850" uniqueCount="415">
  <si>
    <t>ＪＦＡ　Ｕ-１２サッカーリーグ2020（in栃木） 宇都宮地区リーグ戦（後期）</t>
    <rPh sb="26" eb="29">
      <t>ウツノミヤ</t>
    </rPh>
    <rPh sb="29" eb="31">
      <t>チク</t>
    </rPh>
    <rPh sb="36" eb="37">
      <t>アト</t>
    </rPh>
    <phoneticPr fontId="5"/>
  </si>
  <si>
    <t>ブロック別　組合せ・日程 ・ 会場一覧</t>
    <rPh sb="4" eb="5">
      <t>ベツ</t>
    </rPh>
    <rPh sb="6" eb="8">
      <t>クミアワ</t>
    </rPh>
    <rPh sb="10" eb="12">
      <t>ニッテイ</t>
    </rPh>
    <rPh sb="15" eb="17">
      <t>カイジョウ</t>
    </rPh>
    <rPh sb="17" eb="19">
      <t>イチラン</t>
    </rPh>
    <phoneticPr fontId="5"/>
  </si>
  <si>
    <t>Ａ ブロック</t>
    <phoneticPr fontId="5"/>
  </si>
  <si>
    <t>Ｂ ブロック</t>
    <phoneticPr fontId="5"/>
  </si>
  <si>
    <t>Ｃ ブロック</t>
    <phoneticPr fontId="5"/>
  </si>
  <si>
    <t>Ｄ ブロック</t>
    <phoneticPr fontId="5"/>
  </si>
  <si>
    <t>備　考</t>
    <rPh sb="0" eb="1">
      <t>ビ</t>
    </rPh>
    <rPh sb="2" eb="3">
      <t>コウ</t>
    </rPh>
    <phoneticPr fontId="5"/>
  </si>
  <si>
    <t>（９チーム）</t>
    <phoneticPr fontId="5"/>
  </si>
  <si>
    <t>ﾌﾞﾛｯｸ責任者チーム</t>
    <rPh sb="5" eb="8">
      <t>セキニンシャ</t>
    </rPh>
    <phoneticPr fontId="5"/>
  </si>
  <si>
    <t>会場チーム</t>
    <rPh sb="0" eb="2">
      <t>カイジョウ</t>
    </rPh>
    <phoneticPr fontId="5"/>
  </si>
  <si>
    <t>シード１</t>
    <phoneticPr fontId="9"/>
  </si>
  <si>
    <t>シード２</t>
    <phoneticPr fontId="9"/>
  </si>
  <si>
    <t>複数ｴﾝﾄﾘｰ
チーム</t>
    <phoneticPr fontId="9"/>
  </si>
  <si>
    <t>ＦＣ Ｒｉｓｏ</t>
    <phoneticPr fontId="11"/>
  </si>
  <si>
    <t>ＦＣブロケード</t>
    <phoneticPr fontId="11"/>
  </si>
  <si>
    <t>上三川ＳＣ</t>
    <rPh sb="0" eb="3">
      <t>カミノカワ</t>
    </rPh>
    <phoneticPr fontId="11"/>
  </si>
  <si>
    <t>ＦＣアネーロ宇都宮Ｕ１２</t>
    <rPh sb="6" eb="9">
      <t>ウツノミヤ</t>
    </rPh>
    <phoneticPr fontId="11"/>
  </si>
  <si>
    <t>みはらＳＣｊｒ</t>
    <phoneticPr fontId="11"/>
  </si>
  <si>
    <t>ウェストフットコムU-11M</t>
    <phoneticPr fontId="11"/>
  </si>
  <si>
    <t>3</t>
    <phoneticPr fontId="11"/>
  </si>
  <si>
    <t>富士見ＳＳＳ Ｕ</t>
    <rPh sb="0" eb="3">
      <t>フジミ</t>
    </rPh>
    <phoneticPr fontId="11"/>
  </si>
  <si>
    <t>ウェストフットコム</t>
    <phoneticPr fontId="11"/>
  </si>
  <si>
    <t>雀宮ＦＣ</t>
    <rPh sb="0" eb="2">
      <t>スズメノミヤ</t>
    </rPh>
    <phoneticPr fontId="11"/>
  </si>
  <si>
    <t>富士見ＳＳＳ Ｄ</t>
    <rPh sb="0" eb="3">
      <t>フジミ</t>
    </rPh>
    <phoneticPr fontId="11"/>
  </si>
  <si>
    <t>4</t>
    <phoneticPr fontId="11"/>
  </si>
  <si>
    <t>カテット白沢ＳＳ</t>
    <rPh sb="4" eb="6">
      <t>シラサワ</t>
    </rPh>
    <phoneticPr fontId="11"/>
  </si>
  <si>
    <t>Ｓ４スペランツァ</t>
    <phoneticPr fontId="11"/>
  </si>
  <si>
    <t>上河内ＪＳＣ</t>
    <rPh sb="0" eb="3">
      <t>カミカワチ</t>
    </rPh>
    <phoneticPr fontId="11"/>
  </si>
  <si>
    <t>ウェストフットコムU-11E</t>
    <phoneticPr fontId="11"/>
  </si>
  <si>
    <t>5</t>
    <phoneticPr fontId="11"/>
  </si>
  <si>
    <t>リフレＳＣ</t>
    <phoneticPr fontId="11"/>
  </si>
  <si>
    <t>豊郷ＪＦＣ宇都宮Ｕ１２</t>
    <rPh sb="0" eb="2">
      <t>トヨサト</t>
    </rPh>
    <rPh sb="5" eb="8">
      <t>ウツノミヤ</t>
    </rPh>
    <phoneticPr fontId="11"/>
  </si>
  <si>
    <t>国本ＪＳＣ</t>
    <rPh sb="0" eb="2">
      <t>クニモト</t>
    </rPh>
    <phoneticPr fontId="11"/>
  </si>
  <si>
    <t>6</t>
    <phoneticPr fontId="11"/>
  </si>
  <si>
    <t>清原ＳＳＳ</t>
    <rPh sb="0" eb="2">
      <t>キヨハラ</t>
    </rPh>
    <phoneticPr fontId="11"/>
  </si>
  <si>
    <t>岡西ＦＣ</t>
    <rPh sb="0" eb="2">
      <t>オカニシ</t>
    </rPh>
    <phoneticPr fontId="11"/>
  </si>
  <si>
    <t>サウス宇都宮ＳＣ</t>
    <rPh sb="3" eb="6">
      <t>ウツノミヤ</t>
    </rPh>
    <phoneticPr fontId="11"/>
  </si>
  <si>
    <t>7</t>
    <phoneticPr fontId="11"/>
  </si>
  <si>
    <t>ｕｎｉｏｎ  ｓｃ</t>
    <phoneticPr fontId="11"/>
  </si>
  <si>
    <t>緑が丘ＹＦＣ</t>
    <rPh sb="0" eb="1">
      <t>ミドリ</t>
    </rPh>
    <rPh sb="2" eb="3">
      <t>オカ</t>
    </rPh>
    <phoneticPr fontId="11"/>
  </si>
  <si>
    <t>8</t>
    <phoneticPr fontId="11"/>
  </si>
  <si>
    <t>ＦＣグランディール</t>
    <phoneticPr fontId="11"/>
  </si>
  <si>
    <t>石井ＦＣ</t>
    <rPh sb="0" eb="2">
      <t>イシイ</t>
    </rPh>
    <phoneticPr fontId="11"/>
  </si>
  <si>
    <t>ＦＣアリーバ</t>
    <phoneticPr fontId="11"/>
  </si>
  <si>
    <t>上三川ＦＣ</t>
    <rPh sb="0" eb="3">
      <t>カミノカワ</t>
    </rPh>
    <phoneticPr fontId="11"/>
  </si>
  <si>
    <t>9</t>
    <phoneticPr fontId="11"/>
  </si>
  <si>
    <t>本郷北ＦＣ</t>
    <rPh sb="0" eb="2">
      <t>ホンゴウ</t>
    </rPh>
    <rPh sb="2" eb="3">
      <t>キタ</t>
    </rPh>
    <phoneticPr fontId="11"/>
  </si>
  <si>
    <t>ともぞうＳＣ Ｂ</t>
    <phoneticPr fontId="11"/>
  </si>
  <si>
    <t>シャルムグランツＳＣ</t>
    <phoneticPr fontId="11"/>
  </si>
  <si>
    <t>清原フューチャーズ</t>
    <rPh sb="0" eb="2">
      <t>キヨハラ</t>
    </rPh>
    <phoneticPr fontId="11"/>
  </si>
  <si>
    <t>10</t>
    <phoneticPr fontId="11"/>
  </si>
  <si>
    <t>日</t>
    <rPh sb="0" eb="1">
      <t>ニチ</t>
    </rPh>
    <phoneticPr fontId="11"/>
  </si>
  <si>
    <t>１節</t>
    <phoneticPr fontId="9"/>
  </si>
  <si>
    <t>１節</t>
    <rPh sb="1" eb="2">
      <t>セツ</t>
    </rPh>
    <phoneticPr fontId="5"/>
  </si>
  <si>
    <t>土</t>
    <rPh sb="0" eb="1">
      <t>ド</t>
    </rPh>
    <phoneticPr fontId="5"/>
  </si>
  <si>
    <t>２節</t>
    <phoneticPr fontId="9"/>
  </si>
  <si>
    <t>２節</t>
    <rPh sb="1" eb="2">
      <t>セツ</t>
    </rPh>
    <phoneticPr fontId="5"/>
  </si>
  <si>
    <t>日</t>
    <rPh sb="0" eb="1">
      <t>ニチ</t>
    </rPh>
    <phoneticPr fontId="5"/>
  </si>
  <si>
    <t>３節</t>
    <phoneticPr fontId="9"/>
  </si>
  <si>
    <t>３節</t>
    <rPh sb="1" eb="2">
      <t>セツ</t>
    </rPh>
    <phoneticPr fontId="5"/>
  </si>
  <si>
    <t>４節</t>
    <phoneticPr fontId="9"/>
  </si>
  <si>
    <t>４節</t>
    <rPh sb="1" eb="2">
      <t>セツ</t>
    </rPh>
    <phoneticPr fontId="5"/>
  </si>
  <si>
    <t>５節</t>
    <phoneticPr fontId="9"/>
  </si>
  <si>
    <t>ブラッドレスＳＣ</t>
    <phoneticPr fontId="11"/>
  </si>
  <si>
    <t>ＳＵＧＡＯ.ＳＣ</t>
    <phoneticPr fontId="11"/>
  </si>
  <si>
    <t>カテット白沢セカンド</t>
    <rPh sb="4" eb="6">
      <t>シラサワ</t>
    </rPh>
    <phoneticPr fontId="11"/>
  </si>
  <si>
    <t>ＦＣみらい Ｖ</t>
    <phoneticPr fontId="11"/>
  </si>
  <si>
    <t>ジュベニール</t>
    <phoneticPr fontId="11"/>
  </si>
  <si>
    <t>昭和・戸祭ＳＣ</t>
    <rPh sb="0" eb="2">
      <t>ショウワ</t>
    </rPh>
    <rPh sb="3" eb="5">
      <t>トマツリ</t>
    </rPh>
    <phoneticPr fontId="11"/>
  </si>
  <si>
    <t>鈴木　義則
（上三川地区代表）
本郷北ＦＣ</t>
    <rPh sb="0" eb="2">
      <t>スズキ</t>
    </rPh>
    <rPh sb="7" eb="10">
      <t>カミノカワ</t>
    </rPh>
    <rPh sb="10" eb="12">
      <t>チク</t>
    </rPh>
    <phoneticPr fontId="5"/>
  </si>
  <si>
    <t>Ａ　ブロック
運営責任者</t>
  </si>
  <si>
    <t>Ｂ　ブロック
運営責任者</t>
  </si>
  <si>
    <t>Ｃ　ブロック
運営責任者</t>
  </si>
  <si>
    <t>Ｄ　ブロック
運営責任者</t>
  </si>
  <si>
    <t>千葉　悦弘
（西部地区代表）
ＳＵＧＡＯ ＳＣ</t>
    <rPh sb="0" eb="2">
      <t>チバ</t>
    </rPh>
    <phoneticPr fontId="5"/>
  </si>
  <si>
    <t>長谷川　洋
（中部地区代表）
岡西ＦＣ</t>
    <rPh sb="0" eb="3">
      <t>ハセガワ</t>
    </rPh>
    <rPh sb="4" eb="5">
      <t>ヨウ</t>
    </rPh>
    <rPh sb="7" eb="8">
      <t>チュウ</t>
    </rPh>
    <phoneticPr fontId="5"/>
  </si>
  <si>
    <t>大西　健二
（東部地区副代表）
清原ＳＳＳ</t>
    <rPh sb="0" eb="2">
      <t>オオニシ</t>
    </rPh>
    <rPh sb="3" eb="5">
      <t>ケンジ</t>
    </rPh>
    <rPh sb="11" eb="12">
      <t>フク</t>
    </rPh>
    <phoneticPr fontId="5"/>
  </si>
  <si>
    <t>豊郷南小</t>
    <rPh sb="0" eb="2">
      <t>トヨサト</t>
    </rPh>
    <rPh sb="2" eb="3">
      <t>ミナミ</t>
    </rPh>
    <rPh sb="3" eb="4">
      <t>ショウ</t>
    </rPh>
    <phoneticPr fontId="4"/>
  </si>
  <si>
    <t>A789</t>
    <phoneticPr fontId="4"/>
  </si>
  <si>
    <t>A123</t>
    <phoneticPr fontId="4"/>
  </si>
  <si>
    <t>A456</t>
    <phoneticPr fontId="4"/>
  </si>
  <si>
    <t>B123</t>
    <phoneticPr fontId="4"/>
  </si>
  <si>
    <t>B456</t>
    <phoneticPr fontId="4"/>
  </si>
  <si>
    <t>B789</t>
    <phoneticPr fontId="4"/>
  </si>
  <si>
    <t>C123</t>
    <phoneticPr fontId="4"/>
  </si>
  <si>
    <t>C456</t>
    <phoneticPr fontId="4"/>
  </si>
  <si>
    <t>C789</t>
    <phoneticPr fontId="4"/>
  </si>
  <si>
    <t>D123</t>
    <phoneticPr fontId="4"/>
  </si>
  <si>
    <t>D456</t>
    <phoneticPr fontId="4"/>
  </si>
  <si>
    <t>D789</t>
    <phoneticPr fontId="4"/>
  </si>
  <si>
    <t>岡西小</t>
    <rPh sb="0" eb="2">
      <t>オカニシ</t>
    </rPh>
    <rPh sb="2" eb="3">
      <t>ショウ</t>
    </rPh>
    <phoneticPr fontId="4"/>
  </si>
  <si>
    <t>上三川小</t>
    <rPh sb="0" eb="3">
      <t>カミノカワ</t>
    </rPh>
    <rPh sb="3" eb="4">
      <t>ショウ</t>
    </rPh>
    <phoneticPr fontId="4"/>
  </si>
  <si>
    <t>雀宮南小</t>
    <rPh sb="0" eb="2">
      <t>スズメノミヤ</t>
    </rPh>
    <rPh sb="2" eb="3">
      <t>ミナミ</t>
    </rPh>
    <rPh sb="3" eb="4">
      <t>ショウ</t>
    </rPh>
    <phoneticPr fontId="4"/>
  </si>
  <si>
    <t>A147</t>
    <phoneticPr fontId="4"/>
  </si>
  <si>
    <t>A258</t>
    <phoneticPr fontId="4"/>
  </si>
  <si>
    <t>A369</t>
    <phoneticPr fontId="4"/>
  </si>
  <si>
    <t>B147</t>
    <phoneticPr fontId="4"/>
  </si>
  <si>
    <t>B258</t>
    <phoneticPr fontId="4"/>
  </si>
  <si>
    <t>B369</t>
    <phoneticPr fontId="4"/>
  </si>
  <si>
    <t>C147</t>
    <phoneticPr fontId="4"/>
  </si>
  <si>
    <t>C258</t>
    <phoneticPr fontId="4"/>
  </si>
  <si>
    <t>C369</t>
    <phoneticPr fontId="4"/>
  </si>
  <si>
    <t>D147</t>
    <phoneticPr fontId="4"/>
  </si>
  <si>
    <t>D258</t>
    <phoneticPr fontId="4"/>
  </si>
  <si>
    <t>D369</t>
    <phoneticPr fontId="4"/>
  </si>
  <si>
    <t>本郷北小</t>
    <rPh sb="0" eb="2">
      <t>ホンゴウ</t>
    </rPh>
    <rPh sb="2" eb="3">
      <t>キタ</t>
    </rPh>
    <rPh sb="3" eb="4">
      <t>ショウ</t>
    </rPh>
    <phoneticPr fontId="4"/>
  </si>
  <si>
    <t>豊郷中央小</t>
    <rPh sb="0" eb="2">
      <t>トヨサト</t>
    </rPh>
    <rPh sb="2" eb="4">
      <t>チュウオウ</t>
    </rPh>
    <rPh sb="4" eb="5">
      <t>ショウ</t>
    </rPh>
    <phoneticPr fontId="4"/>
  </si>
  <si>
    <t>石井３ AM</t>
    <rPh sb="0" eb="2">
      <t>イシイ</t>
    </rPh>
    <phoneticPr fontId="4"/>
  </si>
  <si>
    <t>石井３ PM</t>
    <rPh sb="0" eb="2">
      <t>イシイ</t>
    </rPh>
    <phoneticPr fontId="4"/>
  </si>
  <si>
    <t>石井４ AM</t>
    <rPh sb="0" eb="2">
      <t>イシイ</t>
    </rPh>
    <phoneticPr fontId="4"/>
  </si>
  <si>
    <t>石井４ PM</t>
    <rPh sb="0" eb="2">
      <t>イシイ</t>
    </rPh>
    <phoneticPr fontId="4"/>
  </si>
  <si>
    <t>石井５ AM</t>
    <rPh sb="0" eb="2">
      <t>イシイ</t>
    </rPh>
    <phoneticPr fontId="4"/>
  </si>
  <si>
    <t>石井５ PM</t>
    <rPh sb="0" eb="2">
      <t>イシイ</t>
    </rPh>
    <phoneticPr fontId="4"/>
  </si>
  <si>
    <t>石井６ AM</t>
    <rPh sb="0" eb="2">
      <t>イシイ</t>
    </rPh>
    <phoneticPr fontId="4"/>
  </si>
  <si>
    <t>石井６ PM</t>
    <rPh sb="0" eb="2">
      <t>イシイ</t>
    </rPh>
    <phoneticPr fontId="4"/>
  </si>
  <si>
    <t>石井１ AM</t>
    <rPh sb="0" eb="2">
      <t>イシイ</t>
    </rPh>
    <phoneticPr fontId="4"/>
  </si>
  <si>
    <t>石井２ AM</t>
    <rPh sb="0" eb="2">
      <t>イシイ</t>
    </rPh>
    <phoneticPr fontId="4"/>
  </si>
  <si>
    <t>石井２ PM</t>
    <rPh sb="0" eb="2">
      <t>イシイ</t>
    </rPh>
    <phoneticPr fontId="4"/>
  </si>
  <si>
    <t>石井１ PM</t>
    <rPh sb="0" eb="2">
      <t>イシイ</t>
    </rPh>
    <phoneticPr fontId="4"/>
  </si>
  <si>
    <t>対戦スケジュール</t>
    <phoneticPr fontId="5"/>
  </si>
  <si>
    <t>ブロック</t>
    <phoneticPr fontId="9"/>
  </si>
  <si>
    <t>会　場</t>
    <rPh sb="0" eb="1">
      <t>カイ</t>
    </rPh>
    <rPh sb="2" eb="3">
      <t>バ</t>
    </rPh>
    <phoneticPr fontId="9"/>
  </si>
  <si>
    <t>石井３</t>
    <rPh sb="0" eb="2">
      <t>イシイ</t>
    </rPh>
    <phoneticPr fontId="5"/>
  </si>
  <si>
    <t>会場担当</t>
    <rPh sb="0" eb="2">
      <t>カイジョウ</t>
    </rPh>
    <rPh sb="2" eb="4">
      <t>タントウ</t>
    </rPh>
    <phoneticPr fontId="9"/>
  </si>
  <si>
    <t>1-2</t>
    <phoneticPr fontId="9"/>
  </si>
  <si>
    <t>5-6</t>
    <phoneticPr fontId="9"/>
  </si>
  <si>
    <t>7-8</t>
    <phoneticPr fontId="9"/>
  </si>
  <si>
    <t>2-3</t>
    <phoneticPr fontId="9"/>
  </si>
  <si>
    <t>4-5</t>
    <phoneticPr fontId="9"/>
  </si>
  <si>
    <t>8-9</t>
    <phoneticPr fontId="9"/>
  </si>
  <si>
    <t>豊郷南小</t>
    <rPh sb="0" eb="2">
      <t>トヨサト</t>
    </rPh>
    <rPh sb="2" eb="3">
      <t>ミナミ</t>
    </rPh>
    <rPh sb="3" eb="4">
      <t>ショウ</t>
    </rPh>
    <phoneticPr fontId="5"/>
  </si>
  <si>
    <t>1-3</t>
    <phoneticPr fontId="9"/>
  </si>
  <si>
    <t>7-9</t>
    <phoneticPr fontId="9"/>
  </si>
  <si>
    <t>5-8</t>
    <phoneticPr fontId="9"/>
  </si>
  <si>
    <t>4-7</t>
    <phoneticPr fontId="9"/>
  </si>
  <si>
    <t>2-5</t>
    <phoneticPr fontId="9"/>
  </si>
  <si>
    <t>1-4</t>
    <phoneticPr fontId="9"/>
  </si>
  <si>
    <t>3-6</t>
    <phoneticPr fontId="9"/>
  </si>
  <si>
    <t>6-9</t>
    <phoneticPr fontId="9"/>
  </si>
  <si>
    <r>
      <t>【　第１節　】　９／２７（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13" eb="14">
      <t>ニチ</t>
    </rPh>
    <phoneticPr fontId="5"/>
  </si>
  <si>
    <t>ＪＦＡ　U-12サッカーリーグ2019（in栃木） 宇河地域リーグ戦（後期）</t>
    <rPh sb="22" eb="24">
      <t>トチギ</t>
    </rPh>
    <rPh sb="26" eb="28">
      <t>ウカワ</t>
    </rPh>
    <rPh sb="28" eb="30">
      <t>チイキ</t>
    </rPh>
    <rPh sb="35" eb="37">
      <t>コウキ</t>
    </rPh>
    <phoneticPr fontId="5"/>
  </si>
  <si>
    <t>Ａ（456）</t>
    <phoneticPr fontId="5"/>
  </si>
  <si>
    <t>Ａ（123）</t>
    <phoneticPr fontId="5"/>
  </si>
  <si>
    <t>Ａ（789）</t>
    <phoneticPr fontId="5"/>
  </si>
  <si>
    <t>① 8:30</t>
    <phoneticPr fontId="36"/>
  </si>
  <si>
    <t>5/8/2/5</t>
    <phoneticPr fontId="9"/>
  </si>
  <si>
    <t>2-8</t>
    <phoneticPr fontId="9"/>
  </si>
  <si>
    <t>6/9/3/6</t>
    <phoneticPr fontId="9"/>
  </si>
  <si>
    <t>3-9</t>
    <phoneticPr fontId="9"/>
  </si>
  <si>
    <t>③14:30</t>
    <phoneticPr fontId="36"/>
  </si>
  <si>
    <t>2/5/8/2</t>
    <phoneticPr fontId="9"/>
  </si>
  <si>
    <t>3/6/9/3</t>
    <phoneticPr fontId="9"/>
  </si>
  <si>
    <t>②13:30</t>
    <phoneticPr fontId="36"/>
  </si>
  <si>
    <t>8/2/5/8</t>
    <phoneticPr fontId="9"/>
  </si>
  <si>
    <t>9/3/6/9</t>
    <phoneticPr fontId="9"/>
  </si>
  <si>
    <t>①12:30</t>
    <phoneticPr fontId="36"/>
  </si>
  <si>
    <t>国本ＪＳＣ</t>
    <rPh sb="0" eb="2">
      <t>クニモト</t>
    </rPh>
    <phoneticPr fontId="9"/>
  </si>
  <si>
    <t>シャルムグランツＳＣ</t>
    <phoneticPr fontId="9"/>
  </si>
  <si>
    <t>ともぞうＳＣ・Ｂ</t>
    <phoneticPr fontId="9"/>
  </si>
  <si>
    <t>石井１</t>
    <rPh sb="0" eb="2">
      <t>イシイ</t>
    </rPh>
    <phoneticPr fontId="9"/>
  </si>
  <si>
    <t>石井３</t>
    <rPh sb="0" eb="2">
      <t>イシイ</t>
    </rPh>
    <phoneticPr fontId="9"/>
  </si>
  <si>
    <t>石井２</t>
    <rPh sb="0" eb="2">
      <t>イシイ</t>
    </rPh>
    <phoneticPr fontId="9"/>
  </si>
  <si>
    <t>Ｄ（258）</t>
    <phoneticPr fontId="9"/>
  </si>
  <si>
    <t>Ｃ（369）</t>
    <phoneticPr fontId="9"/>
  </si>
  <si>
    <t>Ｂ（369）</t>
    <phoneticPr fontId="9"/>
  </si>
  <si>
    <t>4/7/1/4</t>
    <phoneticPr fontId="9"/>
  </si>
  <si>
    <t>1-7</t>
    <phoneticPr fontId="9"/>
  </si>
  <si>
    <t>③10:30</t>
    <phoneticPr fontId="36"/>
  </si>
  <si>
    <t>1/4/7/1</t>
    <phoneticPr fontId="9"/>
  </si>
  <si>
    <t>② 9:30</t>
    <phoneticPr fontId="36"/>
  </si>
  <si>
    <t>7/1/4/7</t>
    <phoneticPr fontId="9"/>
  </si>
  <si>
    <t>サウス宇都宮ＳＣ</t>
    <rPh sb="3" eb="6">
      <t>ウツノミヤ</t>
    </rPh>
    <phoneticPr fontId="9"/>
  </si>
  <si>
    <t>上三川ＳＣ</t>
    <rPh sb="0" eb="3">
      <t>カミノカワ</t>
    </rPh>
    <phoneticPr fontId="9"/>
  </si>
  <si>
    <t>昭和戸祭ＳＣ</t>
    <rPh sb="0" eb="2">
      <t>ショウワ</t>
    </rPh>
    <rPh sb="2" eb="4">
      <t>トマツリ</t>
    </rPh>
    <phoneticPr fontId="9"/>
  </si>
  <si>
    <t>ＦＣブロケード</t>
    <phoneticPr fontId="9"/>
  </si>
  <si>
    <t>上三川小</t>
    <rPh sb="0" eb="3">
      <t>カミノカワ</t>
    </rPh>
    <rPh sb="3" eb="4">
      <t>ショウ</t>
    </rPh>
    <phoneticPr fontId="9"/>
  </si>
  <si>
    <t>Ｄ（369）</t>
    <phoneticPr fontId="9"/>
  </si>
  <si>
    <t>Ｄ（147）</t>
    <phoneticPr fontId="9"/>
  </si>
  <si>
    <t>Ｃ（258）</t>
    <phoneticPr fontId="9"/>
  </si>
  <si>
    <t>Ｃ（147）</t>
    <phoneticPr fontId="9"/>
  </si>
  <si>
    <t>豊郷ＪＦＣ宇都宮</t>
    <rPh sb="0" eb="2">
      <t>トヨサト</t>
    </rPh>
    <rPh sb="5" eb="8">
      <t>ウツノミヤ</t>
    </rPh>
    <phoneticPr fontId="9"/>
  </si>
  <si>
    <t>ＦＣみらいＶ</t>
    <phoneticPr fontId="9"/>
  </si>
  <si>
    <t>本郷北ＦＣ</t>
    <rPh sb="0" eb="2">
      <t>ホンゴウ</t>
    </rPh>
    <rPh sb="2" eb="3">
      <t>キタ</t>
    </rPh>
    <phoneticPr fontId="9"/>
  </si>
  <si>
    <t>ＦＣグランディール</t>
    <phoneticPr fontId="9"/>
  </si>
  <si>
    <t>ＦＣ Ｒｉｓｏ</t>
    <phoneticPr fontId="9"/>
  </si>
  <si>
    <t>豊郷中央小</t>
    <rPh sb="0" eb="2">
      <t>トヨサト</t>
    </rPh>
    <rPh sb="2" eb="4">
      <t>チュウオウ</t>
    </rPh>
    <rPh sb="4" eb="5">
      <t>ショウ</t>
    </rPh>
    <phoneticPr fontId="9"/>
  </si>
  <si>
    <t>本郷北小</t>
    <rPh sb="0" eb="2">
      <t>ホンゴウ</t>
    </rPh>
    <rPh sb="2" eb="3">
      <t>キタ</t>
    </rPh>
    <rPh sb="3" eb="4">
      <t>ショウ</t>
    </rPh>
    <phoneticPr fontId="9"/>
  </si>
  <si>
    <t>豊郷南小</t>
    <rPh sb="0" eb="2">
      <t>トヨサト</t>
    </rPh>
    <rPh sb="2" eb="3">
      <t>ミナミ</t>
    </rPh>
    <rPh sb="3" eb="4">
      <t>ショウ</t>
    </rPh>
    <phoneticPr fontId="9"/>
  </si>
  <si>
    <t>Ｂ（258）</t>
    <phoneticPr fontId="9"/>
  </si>
  <si>
    <t>Ｂ（147）</t>
    <phoneticPr fontId="9"/>
  </si>
  <si>
    <t>Ａ（369）</t>
    <phoneticPr fontId="9"/>
  </si>
  <si>
    <t>Ａ（258）</t>
    <phoneticPr fontId="9"/>
  </si>
  <si>
    <t>Ａ（147）</t>
    <phoneticPr fontId="9"/>
  </si>
  <si>
    <r>
      <t>【　第２節　】　１０／１０（</t>
    </r>
    <r>
      <rPr>
        <b/>
        <sz val="14"/>
        <color indexed="10"/>
        <rFont val="ＭＳ Ｐゴシック"/>
        <family val="3"/>
        <charset val="128"/>
      </rPr>
      <t>日</t>
    </r>
    <r>
      <rPr>
        <b/>
        <sz val="14"/>
        <color indexed="8"/>
        <rFont val="ＭＳ Ｐゴシック"/>
        <family val="3"/>
        <charset val="128"/>
      </rPr>
      <t>）</t>
    </r>
    <rPh sb="14" eb="15">
      <t>ニチ</t>
    </rPh>
    <phoneticPr fontId="5"/>
  </si>
  <si>
    <t>8/9/7/8</t>
    <phoneticPr fontId="9"/>
  </si>
  <si>
    <t>8/9/7/8</t>
  </si>
  <si>
    <t>7-9</t>
  </si>
  <si>
    <t>5/6/4/5</t>
    <phoneticPr fontId="9"/>
  </si>
  <si>
    <t>4-6</t>
    <phoneticPr fontId="9"/>
  </si>
  <si>
    <t>7/8/9/7</t>
    <phoneticPr fontId="9"/>
  </si>
  <si>
    <t>7/8/9/7</t>
  </si>
  <si>
    <t>8-9</t>
  </si>
  <si>
    <t>4/5/6/4</t>
    <phoneticPr fontId="9"/>
  </si>
  <si>
    <t>9/7/8/9</t>
    <phoneticPr fontId="9"/>
  </si>
  <si>
    <t>9/7/8/9</t>
  </si>
  <si>
    <t>7-8</t>
  </si>
  <si>
    <t>6/4/5/6</t>
    <phoneticPr fontId="9"/>
  </si>
  <si>
    <t>上三川ＦＣ</t>
    <rPh sb="0" eb="3">
      <t>カミノカワ</t>
    </rPh>
    <phoneticPr fontId="9"/>
  </si>
  <si>
    <t>ＦＣアリーバ</t>
    <phoneticPr fontId="9"/>
  </si>
  <si>
    <t>ブラッドレスＳＣ</t>
    <phoneticPr fontId="9"/>
  </si>
  <si>
    <t>清原ＳＳＳ</t>
    <rPh sb="0" eb="2">
      <t>キヨハラ</t>
    </rPh>
    <phoneticPr fontId="9"/>
  </si>
  <si>
    <t>石井６</t>
    <rPh sb="0" eb="2">
      <t>イシイ</t>
    </rPh>
    <phoneticPr fontId="9"/>
  </si>
  <si>
    <t>石井５</t>
    <rPh sb="0" eb="2">
      <t>イシイ</t>
    </rPh>
    <phoneticPr fontId="9"/>
  </si>
  <si>
    <t>石井４</t>
    <rPh sb="0" eb="2">
      <t>イシイ</t>
    </rPh>
    <phoneticPr fontId="9"/>
  </si>
  <si>
    <t>Ｄ（789）</t>
    <phoneticPr fontId="9"/>
  </si>
  <si>
    <t>Ｃ（789）</t>
    <phoneticPr fontId="9"/>
  </si>
  <si>
    <t>Ｂ（456）</t>
    <phoneticPr fontId="9"/>
  </si>
  <si>
    <t>2/3/1/2</t>
    <phoneticPr fontId="9"/>
  </si>
  <si>
    <t>5/6/4/5</t>
  </si>
  <si>
    <t>4-6</t>
  </si>
  <si>
    <t>1/2/3/1</t>
    <phoneticPr fontId="9"/>
  </si>
  <si>
    <t>4/5/6/4</t>
  </si>
  <si>
    <t>5-6</t>
  </si>
  <si>
    <t>3/1/2/3</t>
    <phoneticPr fontId="9"/>
  </si>
  <si>
    <t>6/4/5/6</t>
  </si>
  <si>
    <t>4-5</t>
  </si>
  <si>
    <t>岡西ＦＣ</t>
    <rPh sb="0" eb="2">
      <t>オカニシ</t>
    </rPh>
    <phoneticPr fontId="9"/>
  </si>
  <si>
    <t>雀宮ＦＣ</t>
    <rPh sb="0" eb="2">
      <t>スズメノミヤ</t>
    </rPh>
    <phoneticPr fontId="9"/>
  </si>
  <si>
    <t>雀宮南小</t>
    <rPh sb="0" eb="1">
      <t>スズメ</t>
    </rPh>
    <rPh sb="1" eb="2">
      <t>ミヤ</t>
    </rPh>
    <rPh sb="2" eb="3">
      <t>ミナミ</t>
    </rPh>
    <rPh sb="3" eb="4">
      <t>ショウ</t>
    </rPh>
    <phoneticPr fontId="9"/>
  </si>
  <si>
    <t>岡西小</t>
    <rPh sb="0" eb="2">
      <t>オカニシ</t>
    </rPh>
    <rPh sb="2" eb="3">
      <t>ショウ</t>
    </rPh>
    <phoneticPr fontId="9"/>
  </si>
  <si>
    <t>Ｄ（456）</t>
    <phoneticPr fontId="9"/>
  </si>
  <si>
    <t>Ｄ（123）</t>
    <phoneticPr fontId="9"/>
  </si>
  <si>
    <t>Ｃ（456）</t>
    <phoneticPr fontId="9"/>
  </si>
  <si>
    <t>Ｃ（123）</t>
    <phoneticPr fontId="9"/>
  </si>
  <si>
    <t>石井ＦＣ</t>
    <rPh sb="0" eb="2">
      <t>イシイ</t>
    </rPh>
    <phoneticPr fontId="9"/>
  </si>
  <si>
    <t>ウエストフットコム</t>
    <phoneticPr fontId="9"/>
  </si>
  <si>
    <t>富士見ＳＳＳ</t>
    <rPh sb="0" eb="3">
      <t>フジミ</t>
    </rPh>
    <phoneticPr fontId="9"/>
  </si>
  <si>
    <t>Ｂ（789）</t>
    <phoneticPr fontId="9"/>
  </si>
  <si>
    <t>Ｂ（123）</t>
    <phoneticPr fontId="9"/>
  </si>
  <si>
    <t>会場</t>
  </si>
  <si>
    <t>会場担当</t>
  </si>
  <si>
    <t>開催日</t>
  </si>
  <si>
    <t>(日)</t>
    <rPh sb="0" eb="3">
      <t>ニチ</t>
    </rPh>
    <phoneticPr fontId="4"/>
  </si>
  <si>
    <r>
      <rPr>
        <sz val="11"/>
        <color theme="1"/>
        <rFont val="HGPｺﾞｼｯｸM"/>
        <family val="3"/>
        <charset val="128"/>
      </rPr>
      <t>【監督会議：8時20分】【試合時間：15分-</t>
    </r>
    <r>
      <rPr>
        <sz val="11"/>
        <color theme="1"/>
        <rFont val="HGPｺﾞｼｯｸM"/>
        <family val="3"/>
        <charset val="128"/>
      </rPr>
      <t>5</t>
    </r>
    <r>
      <rPr>
        <sz val="11"/>
        <color theme="1"/>
        <rFont val="HGPｺﾞｼｯｸM"/>
        <family val="3"/>
        <charset val="128"/>
      </rPr>
      <t>分-15分】</t>
    </r>
  </si>
  <si>
    <t>試合開始</t>
  </si>
  <si>
    <t>代表者サイン</t>
  </si>
  <si>
    <t>チーム名</t>
  </si>
  <si>
    <t>得点</t>
  </si>
  <si>
    <t>主審／副審／副審</t>
  </si>
  <si>
    <t>４審</t>
  </si>
  <si>
    <t>－</t>
  </si>
  <si>
    <t>警告／退場</t>
  </si>
  <si>
    <t>氏名</t>
  </si>
  <si>
    <t>番号</t>
  </si>
  <si>
    <t>理由</t>
  </si>
  <si>
    <t>警告　　退場</t>
  </si>
  <si>
    <t>（土）</t>
    <rPh sb="0" eb="3">
      <t>ド</t>
    </rPh>
    <phoneticPr fontId="4"/>
  </si>
  <si>
    <t>ＪＦＡ　Ｕ-１２サッカーリーグ2020（in栃木） 宇河地域リーグ戦（後期）　【Ａブロック　第１節】</t>
    <rPh sb="35" eb="36">
      <t>アト</t>
    </rPh>
    <phoneticPr fontId="4"/>
  </si>
  <si>
    <t>ＪＦＡ　Ｕ-１２サッカーリーグ2020（in栃木） 宇河地域リーグ戦（後期）　【Ａブロック　第２節】</t>
    <rPh sb="35" eb="36">
      <t>アト</t>
    </rPh>
    <phoneticPr fontId="4"/>
  </si>
  <si>
    <t>ＪＦＡ　Ｕ-１２サッカーリーグ2019（in栃木） 宇河地域リーグ戦（前期）　【Ａブロック　第２節】</t>
    <phoneticPr fontId="4"/>
  </si>
  <si>
    <t>ＪＦＡ　Ｕ-１２サッカーリーグ2019（in栃木） 宇河地域リーグ戦（前期）　【Ａブロック　第３節】</t>
    <phoneticPr fontId="4"/>
  </si>
  <si>
    <t>ＪＦＡ　Ｕ-１２サッカーリーグ2019（in栃木） 宇河地域リーグ戦（前期）　【Ａブロック　第４節】</t>
    <phoneticPr fontId="4"/>
  </si>
  <si>
    <t>ＦＣ Ｒｉｓｏ</t>
    <phoneticPr fontId="11"/>
  </si>
  <si>
    <t>ＦＣアネーロ宇都宮Ｕ１２</t>
    <phoneticPr fontId="11"/>
  </si>
  <si>
    <t>富士見ＳＳＳ Ｕ</t>
    <phoneticPr fontId="11"/>
  </si>
  <si>
    <t>カテット白沢ＳＳ</t>
    <phoneticPr fontId="11"/>
  </si>
  <si>
    <t>リフレＳＣ</t>
    <phoneticPr fontId="11"/>
  </si>
  <si>
    <t>清原ＳＳＳ</t>
    <phoneticPr fontId="11"/>
  </si>
  <si>
    <t>ｕｎｉｏｎ  ｓｃ</t>
    <phoneticPr fontId="11"/>
  </si>
  <si>
    <t>ＦＣグランディール</t>
    <phoneticPr fontId="11"/>
  </si>
  <si>
    <t>本郷北ＦＣ</t>
    <phoneticPr fontId="11"/>
  </si>
  <si>
    <t>石井緑地サッカー場　№３</t>
    <rPh sb="0" eb="4">
      <t>イシイリョクチ</t>
    </rPh>
    <rPh sb="8" eb="9">
      <t>ジョウ</t>
    </rPh>
    <phoneticPr fontId="11"/>
  </si>
  <si>
    <t>豊郷南小</t>
    <rPh sb="0" eb="2">
      <t>トヨサト</t>
    </rPh>
    <rPh sb="2" eb="3">
      <t>ミナミ</t>
    </rPh>
    <rPh sb="3" eb="4">
      <t>ショウ</t>
    </rPh>
    <phoneticPr fontId="11"/>
  </si>
  <si>
    <t>ＦＣアネーロ宇都宮Ｕ１３</t>
  </si>
  <si>
    <r>
      <rPr>
        <sz val="11"/>
        <color theme="1"/>
        <rFont val="HGPｺﾞｼｯｸM"/>
        <family val="3"/>
        <charset val="128"/>
      </rPr>
      <t>【監督会議：8時20分】【試合時間：15分-</t>
    </r>
    <r>
      <rPr>
        <sz val="11"/>
        <color theme="1"/>
        <rFont val="HGPｺﾞｼｯｸM"/>
        <family val="3"/>
        <charset val="128"/>
      </rPr>
      <t>5</t>
    </r>
    <r>
      <rPr>
        <sz val="11"/>
        <color theme="1"/>
        <rFont val="HGPｺﾞｼｯｸM"/>
        <family val="3"/>
        <charset val="128"/>
      </rPr>
      <t>分-16分】</t>
    </r>
    <r>
      <rPr>
        <sz val="11"/>
        <color theme="1"/>
        <rFont val="游ゴシック"/>
        <family val="2"/>
        <charset val="128"/>
        <scheme val="minor"/>
      </rPr>
      <t/>
    </r>
  </si>
  <si>
    <t>ＪＦＡ　Ｕ-１２サッカーリーグ2020（in栃木） 宇河地域リーグ戦（後期）　【Ａブロック　第1節】</t>
    <rPh sb="35" eb="36">
      <t>アト</t>
    </rPh>
    <phoneticPr fontId="4"/>
  </si>
  <si>
    <t>清原ＳＳＳ</t>
    <rPh sb="0" eb="2">
      <t>キヨハラ</t>
    </rPh>
    <phoneticPr fontId="11"/>
  </si>
  <si>
    <t>４審</t>
    <phoneticPr fontId="11"/>
  </si>
  <si>
    <t>石井緑地サッカー場　№１</t>
    <rPh sb="0" eb="4">
      <t>イシイリョクチ</t>
    </rPh>
    <rPh sb="8" eb="9">
      <t>ジョウ</t>
    </rPh>
    <phoneticPr fontId="11"/>
  </si>
  <si>
    <t>本郷北小</t>
    <rPh sb="0" eb="2">
      <t>ホンゴウ</t>
    </rPh>
    <rPh sb="2" eb="3">
      <t>キタ</t>
    </rPh>
    <rPh sb="3" eb="4">
      <t>ショウ</t>
    </rPh>
    <phoneticPr fontId="11"/>
  </si>
  <si>
    <t>本郷北ＦＣ</t>
    <rPh sb="0" eb="2">
      <t>ホンゴウ</t>
    </rPh>
    <rPh sb="2" eb="3">
      <t>キタ</t>
    </rPh>
    <phoneticPr fontId="11"/>
  </si>
  <si>
    <t>（日）</t>
    <rPh sb="0" eb="3">
      <t>ニチ</t>
    </rPh>
    <phoneticPr fontId="4"/>
  </si>
  <si>
    <t>（土）</t>
    <rPh sb="0" eb="3">
      <t>ド</t>
    </rPh>
    <phoneticPr fontId="11"/>
  </si>
  <si>
    <t>ＦＣみらい Ｖ</t>
  </si>
  <si>
    <t>みはらＳＣｊｒ</t>
  </si>
  <si>
    <t>ウェストフットコム</t>
  </si>
  <si>
    <t>Ｓ４スペランツァ</t>
  </si>
  <si>
    <t>豊郷ＪＦＣ宇都宮Ｕ１２</t>
  </si>
  <si>
    <t>豊郷ＪＦＣ宇都宮Ｕ１２</t>
    <phoneticPr fontId="11"/>
  </si>
  <si>
    <t>ブラッドレスＳＣ</t>
  </si>
  <si>
    <t>ＳＵＧＡＯ.ＳＣ</t>
  </si>
  <si>
    <t>石井ＦＣ</t>
  </si>
  <si>
    <t>石井ＦＣ</t>
    <phoneticPr fontId="11"/>
  </si>
  <si>
    <t>ともぞうＳＣ Ｂ</t>
  </si>
  <si>
    <t>石井緑地サッカー場　№２</t>
    <rPh sb="0" eb="4">
      <t>イシイリョクチ</t>
    </rPh>
    <rPh sb="8" eb="9">
      <t>ジョウ</t>
    </rPh>
    <phoneticPr fontId="11"/>
  </si>
  <si>
    <t>石井緑地サッカー場　№４</t>
    <rPh sb="0" eb="4">
      <t>イシイリョクチ</t>
    </rPh>
    <rPh sb="8" eb="9">
      <t>ジョウ</t>
    </rPh>
    <phoneticPr fontId="11"/>
  </si>
  <si>
    <t>石井緑地サッカー場　№６</t>
    <rPh sb="0" eb="4">
      <t>イシイリョクチ</t>
    </rPh>
    <rPh sb="8" eb="9">
      <t>ジョウ</t>
    </rPh>
    <phoneticPr fontId="11"/>
  </si>
  <si>
    <t>石井緑地サッカー場　№２</t>
    <rPh sb="0" eb="4">
      <t>イシイリョクチ</t>
    </rPh>
    <rPh sb="8" eb="9">
      <t>ジョウ</t>
    </rPh>
    <phoneticPr fontId="4"/>
  </si>
  <si>
    <t>ＪＦＡ　Ｕ-１２サッカーリーグ2020（in栃木） 宇河地域リーグ戦（後期）　【Ｂブロック　第１節】</t>
    <rPh sb="35" eb="36">
      <t>アト</t>
    </rPh>
    <phoneticPr fontId="4"/>
  </si>
  <si>
    <t>ＪＦＡ　Ｕ-１２サッカーリーグ2020（in栃木） 宇河地域リーグ戦（後期）　【Ｂブロック　第1節】</t>
    <rPh sb="35" eb="36">
      <t>アト</t>
    </rPh>
    <phoneticPr fontId="4"/>
  </si>
  <si>
    <t>ＪＦＡ　Ｕ-１２サッカーリーグ2020（in栃木） 宇河地域リーグ戦（後期）　【Ｂブロック　第２節】</t>
    <rPh sb="35" eb="36">
      <t>アト</t>
    </rPh>
    <phoneticPr fontId="4"/>
  </si>
  <si>
    <t>ＪＦＡ　Ｕ-１２サッカーリーグ2019（in栃木） 宇河地域リーグ戦（前期）　【Ｂブロック　第２節】</t>
    <phoneticPr fontId="4"/>
  </si>
  <si>
    <t>ＪＦＡ　Ｕ-１２サッカーリーグ2019（in栃木） 宇河地域リーグ戦（前期）　【Ｂブロック　第３節】</t>
    <phoneticPr fontId="4"/>
  </si>
  <si>
    <t>ＪＦＡ　Ｕ-１２サッカーリーグ2019（in栃木） 宇河地域リーグ戦（前期）　【Ｂブロック　第４節】</t>
    <phoneticPr fontId="4"/>
  </si>
  <si>
    <t>ＪＦＡ　Ｕ-１２サッカーリーグ2020（in栃木） 宇河地域リーグ戦（後期）　【Ｃブロック　第１節】</t>
    <rPh sb="35" eb="36">
      <t>アト</t>
    </rPh>
    <phoneticPr fontId="4"/>
  </si>
  <si>
    <t>ＪＦＡ　Ｕ-１２サッカーリーグ2020（in栃木） 宇河地域リーグ戦（後期）　【Ｃブロック　第1節】</t>
    <rPh sb="35" eb="36">
      <t>アト</t>
    </rPh>
    <phoneticPr fontId="4"/>
  </si>
  <si>
    <t>ＪＦＡ　Ｕ-１２サッカーリーグ2020（in栃木） 宇河地域リーグ戦（後期）　【Ｃブロック　第２節】</t>
    <rPh sb="35" eb="36">
      <t>アト</t>
    </rPh>
    <phoneticPr fontId="4"/>
  </si>
  <si>
    <t>ＪＦＡ　Ｕ-１２サッカーリーグ2019（in栃木） 宇河地域リーグ戦（前期）　【Ｃブロック　第２節】</t>
    <phoneticPr fontId="4"/>
  </si>
  <si>
    <t>ＪＦＡ　Ｕ-１２サッカーリーグ2019（in栃木） 宇河地域リーグ戦（前期）　【Ｃブロック　第３節】</t>
    <phoneticPr fontId="4"/>
  </si>
  <si>
    <t>ＪＦＡ　Ｕ-１２サッカーリーグ2019（in栃木） 宇河地域リーグ戦（前期）　【Ｃブロック　第４節】</t>
    <phoneticPr fontId="4"/>
  </si>
  <si>
    <t>」</t>
    <phoneticPr fontId="11"/>
  </si>
  <si>
    <t>ＪＦＡ　Ｕ-１２サッカーリーグ2020（in栃木） 宇河地域リーグ戦（後期）　【Ｄブロック　第１節】</t>
    <rPh sb="35" eb="36">
      <t>アト</t>
    </rPh>
    <phoneticPr fontId="4"/>
  </si>
  <si>
    <t>ＪＦＡ　Ｕ-１２サッカーリーグ2020（in栃木） 宇河地域リーグ戦（後期）　【Ｄブロック　第1節】</t>
    <rPh sb="35" eb="36">
      <t>アト</t>
    </rPh>
    <phoneticPr fontId="4"/>
  </si>
  <si>
    <t>ＪＦＡ　Ｕ-１２サッカーリーグ2020（in栃木） 宇河地域リーグ戦（後期）　【Ｄブロック　第２節】</t>
    <rPh sb="35" eb="36">
      <t>アト</t>
    </rPh>
    <phoneticPr fontId="4"/>
  </si>
  <si>
    <t>ＪＦＡ　Ｕ-１２サッカーリーグ2019（in栃木） 宇河地域リーグ戦（前期）　【Ｄブロック　第２節】</t>
    <phoneticPr fontId="4"/>
  </si>
  <si>
    <t>ＪＦＡ　Ｕ-１２サッカーリーグ2019（in栃木） 宇河地域リーグ戦（前期）　【Ｄブロック　第３節】</t>
    <phoneticPr fontId="4"/>
  </si>
  <si>
    <t>ＪＦＡ　Ｕ-１２サッカーリーグ2019（in栃木） 宇河地域リーグ戦（前期）　【Ｄブロック　第４節】</t>
    <phoneticPr fontId="4"/>
  </si>
  <si>
    <t>ＦＣブロケード</t>
  </si>
  <si>
    <t>ウェストフットコムU-11M</t>
  </si>
  <si>
    <t>雀宮ＦＣ</t>
  </si>
  <si>
    <t>雀宮ＦＣ</t>
    <phoneticPr fontId="11"/>
  </si>
  <si>
    <t>上河内ＪＳＣ</t>
  </si>
  <si>
    <t>上河内ＪＳＣ</t>
    <phoneticPr fontId="11"/>
  </si>
  <si>
    <t>昭和・戸祭ＳＣ</t>
  </si>
  <si>
    <t>昭和・戸祭ＳＣ</t>
    <phoneticPr fontId="11"/>
  </si>
  <si>
    <t>岡西ＦＣ</t>
  </si>
  <si>
    <t>岡西ＦＣ</t>
    <phoneticPr fontId="11"/>
  </si>
  <si>
    <t>緑が丘ＹＦＣ</t>
  </si>
  <si>
    <t>緑が丘ＹＦＣ</t>
    <phoneticPr fontId="11"/>
  </si>
  <si>
    <t>ＦＣアリーバ</t>
  </si>
  <si>
    <t>シャルムグランツＳＣ</t>
  </si>
  <si>
    <t>清原フューチャーズ</t>
  </si>
  <si>
    <t>清原フューチャーズ</t>
    <phoneticPr fontId="11"/>
  </si>
  <si>
    <t>石井緑地サッカー場　№５</t>
    <rPh sb="0" eb="4">
      <t>イシイリョクチ</t>
    </rPh>
    <rPh sb="8" eb="9">
      <t>ジョウ</t>
    </rPh>
    <phoneticPr fontId="11"/>
  </si>
  <si>
    <t>岡本西小</t>
    <rPh sb="0" eb="2">
      <t>オカモト</t>
    </rPh>
    <rPh sb="2" eb="3">
      <t>ニシ</t>
    </rPh>
    <rPh sb="3" eb="4">
      <t>ショウ</t>
    </rPh>
    <phoneticPr fontId="11"/>
  </si>
  <si>
    <t>ＦＣブロケード</t>
    <phoneticPr fontId="11"/>
  </si>
  <si>
    <t>石井緑地サッカー場　№３</t>
    <rPh sb="0" eb="4">
      <t>イシイリョクチ</t>
    </rPh>
    <rPh sb="8" eb="9">
      <t>ジョウ</t>
    </rPh>
    <phoneticPr fontId="4"/>
  </si>
  <si>
    <t>上三川ＳＣ</t>
  </si>
  <si>
    <t>上三川ＳＣ</t>
    <phoneticPr fontId="11"/>
  </si>
  <si>
    <t>カテット白沢セカンド</t>
  </si>
  <si>
    <t>カテット白沢セカンド</t>
    <phoneticPr fontId="11"/>
  </si>
  <si>
    <t>富士見ＳＳＳ Ｄ</t>
  </si>
  <si>
    <t>富士見ＳＳＳ Ｄ</t>
    <phoneticPr fontId="11"/>
  </si>
  <si>
    <t>ウェストフットコムU-11E</t>
  </si>
  <si>
    <t>国本ＪＳＣ</t>
  </si>
  <si>
    <t>国本ＪＳＣ</t>
    <phoneticPr fontId="11"/>
  </si>
  <si>
    <t>サウス宇都宮ＳＣ</t>
  </si>
  <si>
    <t>サウス宇都宮ＳＣ</t>
    <phoneticPr fontId="11"/>
  </si>
  <si>
    <t>ジュベニール</t>
  </si>
  <si>
    <t>上三川ＦＣ</t>
  </si>
  <si>
    <t>上三川ＦＣ</t>
    <phoneticPr fontId="11"/>
  </si>
  <si>
    <t>上三川小</t>
    <rPh sb="0" eb="3">
      <t>カミノカワ</t>
    </rPh>
    <rPh sb="3" eb="4">
      <t>ショウ</t>
    </rPh>
    <phoneticPr fontId="11"/>
  </si>
  <si>
    <t>雀宮南小</t>
    <rPh sb="0" eb="2">
      <t>スズメノミヤ</t>
    </rPh>
    <rPh sb="2" eb="3">
      <t>ミナミ</t>
    </rPh>
    <rPh sb="3" eb="4">
      <t>ショウ</t>
    </rPh>
    <phoneticPr fontId="11"/>
  </si>
  <si>
    <t>サウス宇都宮ＳＣ</t>
    <phoneticPr fontId="11"/>
  </si>
  <si>
    <t>石井緑地サッカー場　№１</t>
    <rPh sb="0" eb="4">
      <t>イシイリョクチ</t>
    </rPh>
    <rPh sb="8" eb="9">
      <t>ジョウ</t>
    </rPh>
    <phoneticPr fontId="4"/>
  </si>
  <si>
    <r>
      <rPr>
        <b/>
        <sz val="14"/>
        <rFont val="ＭＳ Ｐゴシック"/>
        <family val="3"/>
        <charset val="128"/>
      </rPr>
      <t>Ａ</t>
    </r>
    <r>
      <rPr>
        <sz val="14"/>
        <rFont val="ＭＳ Ｐゴシック"/>
        <family val="3"/>
        <charset val="128"/>
      </rPr>
      <t>ブロック</t>
    </r>
    <phoneticPr fontId="5"/>
  </si>
  <si>
    <t>試合数</t>
    <rPh sb="0" eb="2">
      <t>シアイ</t>
    </rPh>
    <rPh sb="2" eb="3">
      <t>スウ</t>
    </rPh>
    <phoneticPr fontId="5"/>
  </si>
  <si>
    <t>勝ち点</t>
    <rPh sb="0" eb="1">
      <t>カ</t>
    </rPh>
    <rPh sb="2" eb="3">
      <t>テン</t>
    </rPh>
    <phoneticPr fontId="5"/>
  </si>
  <si>
    <t>勝ち点率</t>
    <rPh sb="0" eb="1">
      <t>カ</t>
    </rPh>
    <rPh sb="2" eb="3">
      <t>テン</t>
    </rPh>
    <rPh sb="3" eb="4">
      <t>リツ</t>
    </rPh>
    <phoneticPr fontId="5"/>
  </si>
  <si>
    <t>得失差</t>
    <rPh sb="0" eb="2">
      <t>トクシツ</t>
    </rPh>
    <rPh sb="2" eb="3">
      <t>サ</t>
    </rPh>
    <phoneticPr fontId="11"/>
  </si>
  <si>
    <t>得点</t>
    <rPh sb="0" eb="2">
      <t>トクテン</t>
    </rPh>
    <phoneticPr fontId="11"/>
  </si>
  <si>
    <t>ブロック
順位</t>
    <rPh sb="5" eb="7">
      <t>ジュンイ</t>
    </rPh>
    <phoneticPr fontId="5"/>
  </si>
  <si>
    <t>総合
順位</t>
    <rPh sb="0" eb="2">
      <t>ソウゴウ</t>
    </rPh>
    <rPh sb="3" eb="5">
      <t>ジュンイ</t>
    </rPh>
    <phoneticPr fontId="9"/>
  </si>
  <si>
    <t>A01</t>
    <phoneticPr fontId="9"/>
  </si>
  <si>
    <t>-</t>
    <phoneticPr fontId="11"/>
  </si>
  <si>
    <t>A02</t>
    <phoneticPr fontId="9"/>
  </si>
  <si>
    <t>－</t>
    <phoneticPr fontId="5"/>
  </si>
  <si>
    <t>A03</t>
    <phoneticPr fontId="9"/>
  </si>
  <si>
    <t>A04</t>
    <phoneticPr fontId="9"/>
  </si>
  <si>
    <t>A05</t>
    <phoneticPr fontId="9"/>
  </si>
  <si>
    <t>A06</t>
    <phoneticPr fontId="9"/>
  </si>
  <si>
    <t>A07</t>
    <phoneticPr fontId="9"/>
  </si>
  <si>
    <t>A08</t>
    <phoneticPr fontId="9"/>
  </si>
  <si>
    <t>A09</t>
    <phoneticPr fontId="9"/>
  </si>
  <si>
    <r>
      <rPr>
        <b/>
        <sz val="14"/>
        <rFont val="ＭＳ Ｐゴシック"/>
        <family val="3"/>
        <charset val="128"/>
      </rPr>
      <t>Ｂ</t>
    </r>
    <r>
      <rPr>
        <sz val="14"/>
        <rFont val="ＭＳ Ｐゴシック"/>
        <family val="3"/>
        <charset val="128"/>
      </rPr>
      <t>ブロック</t>
    </r>
    <phoneticPr fontId="5"/>
  </si>
  <si>
    <t>B01</t>
    <phoneticPr fontId="9"/>
  </si>
  <si>
    <t>B02</t>
    <phoneticPr fontId="9"/>
  </si>
  <si>
    <t>B03</t>
    <phoneticPr fontId="9"/>
  </si>
  <si>
    <t>B04</t>
    <phoneticPr fontId="9"/>
  </si>
  <si>
    <t>B05</t>
    <phoneticPr fontId="9"/>
  </si>
  <si>
    <t>B06</t>
    <phoneticPr fontId="9"/>
  </si>
  <si>
    <t>B07</t>
    <phoneticPr fontId="9"/>
  </si>
  <si>
    <t>B08</t>
    <phoneticPr fontId="9"/>
  </si>
  <si>
    <t>B09</t>
    <phoneticPr fontId="9"/>
  </si>
  <si>
    <r>
      <rPr>
        <b/>
        <sz val="14"/>
        <rFont val="ＭＳ Ｐゴシック"/>
        <family val="3"/>
        <charset val="128"/>
      </rPr>
      <t>Ｃ</t>
    </r>
    <r>
      <rPr>
        <sz val="14"/>
        <rFont val="ＭＳ Ｐゴシック"/>
        <family val="3"/>
        <charset val="128"/>
      </rPr>
      <t>ブロック</t>
    </r>
    <phoneticPr fontId="5"/>
  </si>
  <si>
    <t>C01</t>
    <phoneticPr fontId="9"/>
  </si>
  <si>
    <t>C02</t>
    <phoneticPr fontId="9"/>
  </si>
  <si>
    <t>C03</t>
    <phoneticPr fontId="9"/>
  </si>
  <si>
    <t>C04</t>
    <phoneticPr fontId="9"/>
  </si>
  <si>
    <t>C05</t>
    <phoneticPr fontId="9"/>
  </si>
  <si>
    <t>C06</t>
    <phoneticPr fontId="9"/>
  </si>
  <si>
    <t>C07</t>
    <phoneticPr fontId="9"/>
  </si>
  <si>
    <t>C08</t>
    <phoneticPr fontId="9"/>
  </si>
  <si>
    <t>C09</t>
    <phoneticPr fontId="9"/>
  </si>
  <si>
    <t>Ｄブロック</t>
    <phoneticPr fontId="5"/>
  </si>
  <si>
    <t>D01</t>
    <phoneticPr fontId="9"/>
  </si>
  <si>
    <t>D02</t>
    <phoneticPr fontId="9"/>
  </si>
  <si>
    <t>D03</t>
    <phoneticPr fontId="9"/>
  </si>
  <si>
    <t>D04</t>
    <phoneticPr fontId="9"/>
  </si>
  <si>
    <t>D05</t>
    <phoneticPr fontId="9"/>
  </si>
  <si>
    <t>D06</t>
    <phoneticPr fontId="9"/>
  </si>
  <si>
    <t>D07</t>
    <phoneticPr fontId="9"/>
  </si>
  <si>
    <t>D08</t>
    <phoneticPr fontId="9"/>
  </si>
  <si>
    <t>D09</t>
    <phoneticPr fontId="9"/>
  </si>
  <si>
    <t>ＪＦＡ　U-12サッカーリーグ2020（in栃木） 宇河地域リーグ戦（後期）　星取表</t>
    <rPh sb="35" eb="37">
      <t>コウキ</t>
    </rPh>
    <rPh sb="39" eb="42">
      <t>ホシトリヒョウ</t>
    </rPh>
    <phoneticPr fontId="5"/>
  </si>
  <si>
    <t>ＦＣグランディール</t>
    <phoneticPr fontId="11"/>
  </si>
  <si>
    <t>ＦＣみらい Ｖ</t>
    <phoneticPr fontId="11"/>
  </si>
  <si>
    <t>ともぞうＳＣ Ｂ</t>
    <phoneticPr fontId="11"/>
  </si>
  <si>
    <t>ＦＣアリーバ</t>
    <phoneticPr fontId="11"/>
  </si>
  <si>
    <t>雀宮南小</t>
    <rPh sb="0" eb="2">
      <t>スズメノミヤ</t>
    </rPh>
    <rPh sb="2" eb="3">
      <t>ミナミ</t>
    </rPh>
    <rPh sb="3" eb="4">
      <t>ショウ</t>
    </rPh>
    <phoneticPr fontId="9"/>
  </si>
  <si>
    <r>
      <t>①</t>
    </r>
    <r>
      <rPr>
        <b/>
        <sz val="11"/>
        <color rgb="FFFF0000"/>
        <rFont val="ＭＳ ゴシック"/>
        <family val="3"/>
        <charset val="128"/>
      </rPr>
      <t>13:00</t>
    </r>
    <phoneticPr fontId="36"/>
  </si>
  <si>
    <r>
      <t>②</t>
    </r>
    <r>
      <rPr>
        <b/>
        <sz val="11"/>
        <color rgb="FFFF0000"/>
        <rFont val="ＭＳ ゴシック"/>
        <family val="3"/>
        <charset val="128"/>
      </rPr>
      <t>14:00</t>
    </r>
    <phoneticPr fontId="36"/>
  </si>
  <si>
    <r>
      <t>③</t>
    </r>
    <r>
      <rPr>
        <b/>
        <sz val="11"/>
        <color rgb="FFFF0000"/>
        <rFont val="ＭＳ ゴシック"/>
        <family val="3"/>
        <charset val="128"/>
      </rPr>
      <t>15:00</t>
    </r>
    <phoneticPr fontId="36"/>
  </si>
  <si>
    <t>豊郷JFC宇都宮</t>
    <rPh sb="0" eb="2">
      <t>トヨサト</t>
    </rPh>
    <rPh sb="5" eb="8">
      <t>ウツノミヤ</t>
    </rPh>
    <phoneticPr fontId="11"/>
  </si>
  <si>
    <t>石井4 AM</t>
    <rPh sb="0" eb="2">
      <t>イシイ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</si>
</sst>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m/d;@"/>
    <numFmt numFmtId="177" formatCode="yyyy&quot;年&quot;m&quot;月&quot;d&quot;日&quot;;@"/>
    <numFmt numFmtId="178" formatCode="\(aaa\)"/>
    <numFmt numFmtId="179" formatCode="[$-411]ggge&quot;年&quot;m&quot;月&quot;d&quot;日&quot;;@"/>
    <numFmt numFmtId="180" formatCode="0_ "/>
    <numFmt numFmtId="181" formatCode="0.000"/>
  </numFmts>
  <fonts count="74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AR丸ゴシック体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丸ゴシック体M"/>
      <family val="3"/>
      <charset val="128"/>
    </font>
    <font>
      <b/>
      <sz val="11"/>
      <name val="AR丸ゴシック体M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3"/>
      <charset val="128"/>
    </font>
    <font>
      <sz val="12"/>
      <name val="AR丸ゴシック体M"/>
      <family val="3"/>
      <charset val="128"/>
    </font>
    <font>
      <sz val="6"/>
      <name val="游ゴシック"/>
      <family val="3"/>
      <charset val="128"/>
      <scheme val="minor"/>
    </font>
    <font>
      <sz val="14"/>
      <color theme="1"/>
      <name val="AR丸ゴシック体M"/>
      <family val="3"/>
      <charset val="128"/>
    </font>
    <font>
      <b/>
      <sz val="12"/>
      <color rgb="FFC00000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b/>
      <sz val="12"/>
      <color rgb="FF0070C0"/>
      <name val="AR丸ゴシック体M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AR丸ゴシック体M"/>
      <family val="3"/>
      <charset val="128"/>
    </font>
    <font>
      <sz val="12"/>
      <color indexed="8"/>
      <name val="AR丸ゴシック体M"/>
      <family val="3"/>
      <charset val="128"/>
    </font>
    <font>
      <sz val="12"/>
      <name val="AR P丸ゴシック体M"/>
      <family val="3"/>
      <charset val="128"/>
    </font>
    <font>
      <sz val="12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indexed="8"/>
      <name val="Times New Roman"/>
      <family val="1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theme="10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2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color theme="1"/>
      <name val="AR P丸ゴシック体M"/>
      <family val="3"/>
      <charset val="128"/>
    </font>
    <font>
      <sz val="14"/>
      <color rgb="FFFF0000"/>
      <name val="AR P丸ゴシック体M"/>
      <family val="3"/>
      <charset val="128"/>
    </font>
    <font>
      <b/>
      <sz val="12"/>
      <color theme="1"/>
      <name val="HGPｺﾞｼｯｸM"/>
      <family val="3"/>
      <charset val="128"/>
    </font>
    <font>
      <b/>
      <i/>
      <u/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i/>
      <sz val="14"/>
      <color theme="1"/>
      <name val="HGPｺﾞｼｯｸM"/>
      <family val="3"/>
      <charset val="128"/>
    </font>
    <font>
      <i/>
      <u/>
      <sz val="12"/>
      <color theme="1"/>
      <name val="HGPｺﾞｼｯｸM"/>
      <family val="3"/>
      <charset val="128"/>
    </font>
    <font>
      <sz val="12"/>
      <color theme="1"/>
      <name val="Tahoma"/>
      <family val="3"/>
      <charset val="1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</font>
    <font>
      <b/>
      <sz val="12"/>
      <color rgb="FFFF0000"/>
      <name val="HGPｺﾞｼｯｸM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</font>
    <font>
      <sz val="12"/>
      <color theme="1"/>
      <name val="Tahoma"/>
      <family val="3"/>
    </font>
    <font>
      <b/>
      <sz val="11"/>
      <color rgb="FFFF0000"/>
      <name val="ＭＳ ゴシック"/>
      <family val="3"/>
      <charset val="128"/>
    </font>
    <font>
      <sz val="14"/>
      <color rgb="FF010CE5"/>
      <name val="AR P丸ゴシック体M"/>
      <family val="3"/>
      <charset val="128"/>
    </font>
    <font>
      <sz val="14"/>
      <name val="AR P丸ゴシック体M"/>
      <family val="3"/>
      <charset val="128"/>
    </font>
    <font>
      <b/>
      <sz val="14"/>
      <color rgb="FF010CE5"/>
      <name val="AR P丸ゴシック体M"/>
      <family val="3"/>
      <charset val="128"/>
    </font>
    <font>
      <b/>
      <sz val="12"/>
      <color rgb="FFFF0000"/>
      <name val="AR丸ゴシック体M"/>
      <family val="3"/>
      <charset val="128"/>
    </font>
    <font>
      <sz val="12"/>
      <name val="Tahoma"/>
      <family val="3"/>
      <charset val="1"/>
    </font>
  </fonts>
  <fills count="18">
    <fill>
      <patternFill patternType="none"/>
    </fill>
    <fill>
      <patternFill patternType="gray125"/>
    </fill>
    <fill>
      <patternFill patternType="lightGray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</fills>
  <borders count="11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</borders>
  <cellStyleXfs count="35">
    <xf numFmtId="0" fontId="0" fillId="0" borderId="0">
      <alignment vertical="center"/>
    </xf>
    <xf numFmtId="0" fontId="2" fillId="0" borderId="0"/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center"/>
    </xf>
    <xf numFmtId="0" fontId="8" fillId="7" borderId="23" applyNumberFormat="0" applyFont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4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2" fillId="0" borderId="0"/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33" fillId="0" borderId="0">
      <alignment vertical="center"/>
    </xf>
  </cellStyleXfs>
  <cellXfs count="650">
    <xf numFmtId="0" fontId="0" fillId="0" borderId="0" xfId="0">
      <alignment vertical="center"/>
    </xf>
    <xf numFmtId="0" fontId="2" fillId="0" borderId="0" xfId="1"/>
    <xf numFmtId="0" fontId="6" fillId="0" borderId="8" xfId="1" applyFont="1" applyBorder="1" applyAlignment="1">
      <alignment horizontal="center" vertical="center" wrapText="1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wrapText="1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19" xfId="1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10" fillId="0" borderId="12" xfId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6" fillId="0" borderId="0" xfId="1" applyFont="1"/>
    <xf numFmtId="0" fontId="6" fillId="0" borderId="22" xfId="1" applyFont="1" applyBorder="1" applyAlignment="1">
      <alignment horizontal="center" vertical="center" shrinkToFit="1"/>
    </xf>
    <xf numFmtId="0" fontId="10" fillId="0" borderId="19" xfId="1" applyFont="1" applyBorder="1" applyAlignment="1">
      <alignment vertical="center"/>
    </xf>
    <xf numFmtId="0" fontId="2" fillId="0" borderId="0" xfId="1"/>
    <xf numFmtId="0" fontId="10" fillId="0" borderId="12" xfId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0" fillId="0" borderId="19" xfId="1" applyFont="1" applyBorder="1" applyAlignment="1">
      <alignment horizontal="left" vertical="center"/>
    </xf>
    <xf numFmtId="0" fontId="10" fillId="0" borderId="18" xfId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8" fillId="0" borderId="0" xfId="2">
      <alignment vertical="center"/>
    </xf>
    <xf numFmtId="49" fontId="28" fillId="14" borderId="0" xfId="2" applyNumberFormat="1" applyFont="1" applyFill="1" applyAlignment="1">
      <alignment horizontal="center" vertical="center"/>
    </xf>
    <xf numFmtId="49" fontId="2" fillId="0" borderId="17" xfId="2" applyNumberFormat="1" applyFont="1" applyBorder="1" applyAlignment="1">
      <alignment horizontal="center" vertical="center" shrinkToFit="1"/>
    </xf>
    <xf numFmtId="49" fontId="2" fillId="0" borderId="12" xfId="2" applyNumberFormat="1" applyFont="1" applyBorder="1" applyAlignment="1">
      <alignment horizontal="left" vertical="center" shrinkToFit="1"/>
    </xf>
    <xf numFmtId="49" fontId="35" fillId="0" borderId="12" xfId="2" applyNumberFormat="1" applyFont="1" applyBorder="1" applyAlignment="1">
      <alignment horizontal="center" vertical="center" shrinkToFit="1"/>
    </xf>
    <xf numFmtId="49" fontId="2" fillId="0" borderId="12" xfId="2" applyNumberFormat="1" applyFont="1" applyBorder="1" applyAlignment="1">
      <alignment horizontal="center" vertical="center" shrinkToFit="1"/>
    </xf>
    <xf numFmtId="49" fontId="2" fillId="0" borderId="14" xfId="2" applyNumberFormat="1" applyFont="1" applyBorder="1" applyAlignment="1">
      <alignment horizontal="center" vertical="center" shrinkToFit="1"/>
    </xf>
    <xf numFmtId="49" fontId="35" fillId="0" borderId="18" xfId="2" applyNumberFormat="1" applyFont="1" applyBorder="1" applyAlignment="1">
      <alignment horizontal="center" vertical="center" shrinkToFit="1"/>
    </xf>
    <xf numFmtId="49" fontId="2" fillId="0" borderId="18" xfId="2" applyNumberFormat="1" applyFont="1" applyBorder="1" applyAlignment="1">
      <alignment horizontal="center" vertical="center" shrinkToFit="1"/>
    </xf>
    <xf numFmtId="49" fontId="2" fillId="0" borderId="21" xfId="2" applyNumberFormat="1" applyFont="1" applyBorder="1" applyAlignment="1">
      <alignment horizontal="center" vertical="center" shrinkToFit="1"/>
    </xf>
    <xf numFmtId="49" fontId="2" fillId="0" borderId="0" xfId="2" applyNumberFormat="1" applyFont="1" applyAlignment="1">
      <alignment horizontal="center" vertical="center" shrinkToFit="1"/>
    </xf>
    <xf numFmtId="49" fontId="35" fillId="0" borderId="6" xfId="2" applyNumberFormat="1" applyFont="1" applyBorder="1" applyAlignment="1">
      <alignment horizontal="center" vertical="center" shrinkToFit="1"/>
    </xf>
    <xf numFmtId="49" fontId="2" fillId="0" borderId="6" xfId="2" applyNumberFormat="1" applyFont="1" applyBorder="1" applyAlignment="1">
      <alignment horizontal="center" vertical="center" shrinkToFit="1"/>
    </xf>
    <xf numFmtId="49" fontId="2" fillId="0" borderId="7" xfId="2" applyNumberFormat="1" applyFont="1" applyBorder="1" applyAlignment="1">
      <alignment horizontal="center" vertical="center" shrinkToFit="1"/>
    </xf>
    <xf numFmtId="49" fontId="2" fillId="0" borderId="20" xfId="2" applyNumberFormat="1" applyFont="1" applyBorder="1" applyAlignment="1">
      <alignment horizontal="center" vertical="center" shrinkToFit="1"/>
    </xf>
    <xf numFmtId="49" fontId="2" fillId="0" borderId="0" xfId="2" applyNumberFormat="1" applyFont="1" applyAlignment="1">
      <alignment vertical="center" shrinkToFit="1"/>
    </xf>
    <xf numFmtId="49" fontId="2" fillId="0" borderId="0" xfId="2" applyNumberFormat="1" applyFont="1">
      <alignment vertical="center"/>
    </xf>
    <xf numFmtId="0" fontId="31" fillId="0" borderId="0" xfId="2" applyFont="1">
      <alignment vertical="center"/>
    </xf>
    <xf numFmtId="49" fontId="28" fillId="14" borderId="0" xfId="2" applyNumberFormat="1" applyFont="1" applyFill="1" applyAlignment="1">
      <alignment horizontal="center" vertical="center" shrinkToFit="1"/>
    </xf>
    <xf numFmtId="0" fontId="38" fillId="15" borderId="0" xfId="34" applyFont="1" applyFill="1">
      <alignment vertical="center"/>
    </xf>
    <xf numFmtId="0" fontId="39" fillId="15" borderId="24" xfId="34" applyFont="1" applyFill="1" applyBorder="1">
      <alignment vertical="center"/>
    </xf>
    <xf numFmtId="0" fontId="39" fillId="15" borderId="0" xfId="34" applyFont="1" applyFill="1">
      <alignment vertical="center"/>
    </xf>
    <xf numFmtId="0" fontId="44" fillId="15" borderId="0" xfId="34" applyFont="1" applyFill="1">
      <alignment vertical="center"/>
    </xf>
    <xf numFmtId="179" fontId="45" fillId="15" borderId="0" xfId="34" applyNumberFormat="1" applyFont="1" applyFill="1">
      <alignment vertical="center"/>
    </xf>
    <xf numFmtId="0" fontId="46" fillId="15" borderId="0" xfId="34" applyFont="1" applyFill="1" applyAlignment="1">
      <alignment vertical="center" textRotation="255" shrinkToFit="1"/>
    </xf>
    <xf numFmtId="0" fontId="39" fillId="15" borderId="38" xfId="34" applyFont="1" applyFill="1" applyBorder="1" applyAlignment="1">
      <alignment vertical="center" shrinkToFit="1"/>
    </xf>
    <xf numFmtId="0" fontId="47" fillId="15" borderId="54" xfId="34" applyFont="1" applyFill="1" applyBorder="1" applyAlignment="1">
      <alignment horizontal="center" vertical="center" shrinkToFit="1"/>
    </xf>
    <xf numFmtId="0" fontId="47" fillId="15" borderId="54" xfId="34" quotePrefix="1" applyFont="1" applyFill="1" applyBorder="1" applyAlignment="1">
      <alignment horizontal="center" vertical="center" shrinkToFit="1"/>
    </xf>
    <xf numFmtId="0" fontId="47" fillId="15" borderId="8" xfId="34" applyFont="1" applyFill="1" applyBorder="1" applyAlignment="1">
      <alignment horizontal="center" vertical="center" shrinkToFit="1"/>
    </xf>
    <xf numFmtId="0" fontId="47" fillId="15" borderId="8" xfId="34" quotePrefix="1" applyFont="1" applyFill="1" applyBorder="1" applyAlignment="1">
      <alignment horizontal="center" vertical="center" shrinkToFit="1"/>
    </xf>
    <xf numFmtId="0" fontId="47" fillId="15" borderId="67" xfId="34" applyFont="1" applyFill="1" applyBorder="1" applyAlignment="1">
      <alignment horizontal="center" vertical="center" shrinkToFit="1"/>
    </xf>
    <xf numFmtId="0" fontId="47" fillId="15" borderId="67" xfId="34" quotePrefix="1" applyFont="1" applyFill="1" applyBorder="1" applyAlignment="1">
      <alignment horizontal="center" vertical="center" shrinkToFit="1"/>
    </xf>
    <xf numFmtId="0" fontId="47" fillId="15" borderId="77" xfId="34" applyFont="1" applyFill="1" applyBorder="1" applyAlignment="1">
      <alignment horizontal="center" vertical="center" shrinkToFit="1"/>
    </xf>
    <xf numFmtId="0" fontId="47" fillId="15" borderId="77" xfId="34" quotePrefix="1" applyFont="1" applyFill="1" applyBorder="1" applyAlignment="1">
      <alignment horizontal="center" vertical="center" shrinkToFit="1"/>
    </xf>
    <xf numFmtId="0" fontId="40" fillId="15" borderId="0" xfId="34" applyFont="1" applyFill="1" applyAlignment="1">
      <alignment horizontal="center" vertical="center" shrinkToFit="1"/>
    </xf>
    <xf numFmtId="20" fontId="40" fillId="15" borderId="0" xfId="34" applyNumberFormat="1" applyFont="1" applyFill="1" applyAlignment="1">
      <alignment horizontal="center" vertical="center" shrinkToFit="1"/>
    </xf>
    <xf numFmtId="0" fontId="47" fillId="15" borderId="0" xfId="34" applyFont="1" applyFill="1" applyAlignment="1">
      <alignment horizontal="center" vertical="center" shrinkToFit="1"/>
    </xf>
    <xf numFmtId="0" fontId="39" fillId="15" borderId="0" xfId="34" applyFont="1" applyFill="1" applyAlignment="1">
      <alignment vertical="center" shrinkToFit="1"/>
    </xf>
    <xf numFmtId="0" fontId="39" fillId="15" borderId="0" xfId="34" applyFont="1" applyFill="1" applyAlignment="1">
      <alignment horizontal="center" vertical="center" shrinkToFit="1"/>
    </xf>
    <xf numFmtId="0" fontId="49" fillId="15" borderId="0" xfId="34" applyFont="1" applyFill="1" applyAlignment="1">
      <alignment horizontal="center" vertical="center" shrinkToFit="1"/>
    </xf>
    <xf numFmtId="0" fontId="40" fillId="15" borderId="0" xfId="34" applyFont="1" applyFill="1">
      <alignment vertical="center"/>
    </xf>
    <xf numFmtId="179" fontId="50" fillId="15" borderId="0" xfId="34" applyNumberFormat="1" applyFont="1" applyFill="1">
      <alignment vertical="center"/>
    </xf>
    <xf numFmtId="0" fontId="47" fillId="15" borderId="0" xfId="34" applyFont="1" applyFill="1" applyAlignment="1">
      <alignment vertical="center" textRotation="255" shrinkToFit="1"/>
    </xf>
    <xf numFmtId="0" fontId="47" fillId="15" borderId="91" xfId="34" applyFont="1" applyFill="1" applyBorder="1" applyAlignment="1">
      <alignment horizontal="center" vertical="center" shrinkToFit="1"/>
    </xf>
    <xf numFmtId="0" fontId="47" fillId="15" borderId="91" xfId="34" quotePrefix="1" applyFont="1" applyFill="1" applyBorder="1" applyAlignment="1">
      <alignment horizontal="center" vertical="center" shrinkToFit="1"/>
    </xf>
    <xf numFmtId="0" fontId="44" fillId="0" borderId="0" xfId="34" applyFont="1" applyFill="1">
      <alignment vertical="center"/>
    </xf>
    <xf numFmtId="179" fontId="45" fillId="0" borderId="0" xfId="34" applyNumberFormat="1" applyFont="1" applyFill="1">
      <alignment vertical="center"/>
    </xf>
    <xf numFmtId="0" fontId="21" fillId="0" borderId="0" xfId="29" applyAlignment="1">
      <alignment vertical="center" shrinkToFit="1"/>
    </xf>
    <xf numFmtId="0" fontId="53" fillId="0" borderId="0" xfId="2" applyFont="1" applyAlignment="1">
      <alignment vertical="center" shrinkToFit="1"/>
    </xf>
    <xf numFmtId="0" fontId="56" fillId="0" borderId="0" xfId="29" applyFont="1">
      <alignment vertical="center"/>
    </xf>
    <xf numFmtId="0" fontId="57" fillId="0" borderId="0" xfId="2" applyFont="1" applyAlignment="1">
      <alignment horizontal="center" vertical="center" shrinkToFit="1"/>
    </xf>
    <xf numFmtId="0" fontId="16" fillId="0" borderId="109" xfId="2" applyFont="1" applyBorder="1" applyAlignment="1">
      <alignment horizontal="center" vertical="center" textRotation="255" shrinkToFit="1"/>
    </xf>
    <xf numFmtId="0" fontId="54" fillId="0" borderId="11" xfId="2" applyFont="1" applyBorder="1" applyAlignment="1">
      <alignment horizontal="center" vertical="center" shrinkToFit="1"/>
    </xf>
    <xf numFmtId="0" fontId="58" fillId="0" borderId="17" xfId="29" applyFont="1" applyBorder="1" applyAlignment="1">
      <alignment horizontal="center" vertical="center" shrinkToFit="1"/>
    </xf>
    <xf numFmtId="0" fontId="58" fillId="0" borderId="17" xfId="29" applyFont="1" applyBorder="1" applyAlignment="1">
      <alignment horizontal="center" vertical="center" wrapText="1" shrinkToFit="1"/>
    </xf>
    <xf numFmtId="0" fontId="58" fillId="0" borderId="17" xfId="2" applyFont="1" applyBorder="1" applyAlignment="1">
      <alignment horizontal="center" vertical="center" wrapText="1" shrinkToFit="1"/>
    </xf>
    <xf numFmtId="0" fontId="57" fillId="0" borderId="0" xfId="2" applyFont="1" applyAlignment="1">
      <alignment horizontal="center" vertical="center" wrapText="1" shrinkToFit="1"/>
    </xf>
    <xf numFmtId="0" fontId="57" fillId="0" borderId="0" xfId="29" applyFont="1" applyAlignment="1">
      <alignment horizontal="center" vertical="center"/>
    </xf>
    <xf numFmtId="0" fontId="54" fillId="0" borderId="0" xfId="2" applyFont="1" applyAlignment="1">
      <alignment horizontal="center" vertical="center" shrinkToFit="1"/>
    </xf>
    <xf numFmtId="0" fontId="58" fillId="0" borderId="0" xfId="29" applyFont="1" applyAlignment="1">
      <alignment horizontal="center" vertical="center"/>
    </xf>
    <xf numFmtId="0" fontId="58" fillId="0" borderId="0" xfId="2" applyFont="1" applyAlignment="1">
      <alignment horizontal="center" vertical="center" shrinkToFit="1"/>
    </xf>
    <xf numFmtId="0" fontId="54" fillId="0" borderId="0" xfId="2" applyFont="1" applyAlignment="1">
      <alignment vertical="center" shrinkToFit="1"/>
    </xf>
    <xf numFmtId="0" fontId="58" fillId="0" borderId="0" xfId="29" applyFont="1">
      <alignment vertical="center"/>
    </xf>
    <xf numFmtId="0" fontId="24" fillId="0" borderId="0" xfId="24">
      <alignment vertical="center"/>
    </xf>
    <xf numFmtId="0" fontId="53" fillId="0" borderId="0" xfId="2" applyFont="1" applyAlignment="1">
      <alignment horizontal="center" vertical="center" shrinkToFit="1"/>
    </xf>
    <xf numFmtId="0" fontId="16" fillId="0" borderId="0" xfId="2" applyFont="1" applyBorder="1" applyAlignment="1">
      <alignment horizontal="center" vertical="center" shrinkToFit="1"/>
    </xf>
    <xf numFmtId="0" fontId="54" fillId="0" borderId="0" xfId="2" applyFont="1" applyBorder="1" applyAlignment="1">
      <alignment horizontal="center" vertical="center" shrinkToFit="1"/>
    </xf>
    <xf numFmtId="0" fontId="58" fillId="0" borderId="0" xfId="29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4" fillId="0" borderId="0" xfId="2" applyFont="1" applyFill="1" applyBorder="1" applyAlignment="1">
      <alignment horizontal="center" vertical="center" shrinkToFit="1"/>
    </xf>
    <xf numFmtId="0" fontId="38" fillId="15" borderId="0" xfId="34" applyFont="1" applyFill="1" applyBorder="1">
      <alignment vertical="center"/>
    </xf>
    <xf numFmtId="0" fontId="72" fillId="0" borderId="12" xfId="0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shrinkToFit="1"/>
    </xf>
    <xf numFmtId="49" fontId="2" fillId="0" borderId="0" xfId="2" applyNumberFormat="1" applyFont="1" applyBorder="1" applyAlignment="1">
      <alignment horizontal="center" vertical="center" shrinkToFit="1"/>
    </xf>
    <xf numFmtId="49" fontId="2" fillId="0" borderId="0" xfId="2" applyNumberFormat="1" applyFont="1" applyBorder="1" applyAlignment="1">
      <alignment horizontal="left" vertical="center" shrinkToFit="1"/>
    </xf>
    <xf numFmtId="49" fontId="35" fillId="0" borderId="0" xfId="2" applyNumberFormat="1" applyFont="1" applyBorder="1" applyAlignment="1">
      <alignment horizontal="center" vertical="center" shrinkToFit="1"/>
    </xf>
    <xf numFmtId="49" fontId="32" fillId="0" borderId="0" xfId="2" applyNumberFormat="1" applyFont="1" applyBorder="1" applyAlignment="1">
      <alignment vertical="center" shrinkToFit="1"/>
    </xf>
    <xf numFmtId="0" fontId="32" fillId="0" borderId="0" xfId="2" applyFont="1" applyBorder="1" applyAlignment="1">
      <alignment vertical="center" shrinkToFit="1"/>
    </xf>
    <xf numFmtId="49" fontId="2" fillId="0" borderId="0" xfId="2" applyNumberFormat="1" applyFont="1" applyBorder="1" applyAlignment="1">
      <alignment vertical="center" shrinkToFit="1"/>
    </xf>
    <xf numFmtId="0" fontId="2" fillId="0" borderId="0" xfId="2" applyFont="1" applyBorder="1" applyAlignment="1">
      <alignment vertical="center" shrinkToFit="1"/>
    </xf>
    <xf numFmtId="0" fontId="34" fillId="0" borderId="0" xfId="34" applyFont="1" applyBorder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1" xfId="1" applyFont="1" applyBorder="1" applyAlignment="1">
      <alignment horizontal="center" shrinkToFit="1"/>
    </xf>
    <xf numFmtId="0" fontId="6" fillId="0" borderId="2" xfId="1" applyFont="1" applyBorder="1" applyAlignment="1">
      <alignment horizontal="center" shrinkToFit="1"/>
    </xf>
    <xf numFmtId="0" fontId="6" fillId="0" borderId="4" xfId="1" applyFont="1" applyBorder="1" applyAlignment="1">
      <alignment horizontal="center" shrinkToFit="1"/>
    </xf>
    <xf numFmtId="0" fontId="6" fillId="0" borderId="5" xfId="1" applyFont="1" applyBorder="1" applyAlignment="1">
      <alignment horizont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 shrinkToFit="1"/>
    </xf>
    <xf numFmtId="0" fontId="7" fillId="0" borderId="3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8" fillId="0" borderId="8" xfId="2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wrapText="1" shrinkToFit="1"/>
    </xf>
    <xf numFmtId="0" fontId="7" fillId="0" borderId="7" xfId="1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7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/>
    </xf>
    <xf numFmtId="0" fontId="20" fillId="0" borderId="17" xfId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shrinkToFit="1"/>
    </xf>
    <xf numFmtId="0" fontId="8" fillId="0" borderId="13" xfId="2" applyBorder="1" applyAlignment="1">
      <alignment horizontal="center" vertical="center" shrinkToFit="1"/>
    </xf>
    <xf numFmtId="0" fontId="8" fillId="0" borderId="14" xfId="2" applyBorder="1" applyAlignment="1">
      <alignment horizontal="center" vertical="center" shrinkToFit="1"/>
    </xf>
    <xf numFmtId="0" fontId="6" fillId="0" borderId="9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0" fillId="0" borderId="8" xfId="1" applyFont="1" applyBorder="1" applyAlignment="1">
      <alignment horizontal="center" vertical="center" shrinkToFit="1"/>
    </xf>
    <xf numFmtId="0" fontId="20" fillId="0" borderId="3" xfId="1" applyFont="1" applyBorder="1" applyAlignment="1">
      <alignment horizontal="center" vertical="center" shrinkToFit="1"/>
    </xf>
    <xf numFmtId="0" fontId="20" fillId="0" borderId="13" xfId="1" applyFont="1" applyBorder="1" applyAlignment="1">
      <alignment horizontal="center" vertical="center" shrinkToFit="1"/>
    </xf>
    <xf numFmtId="0" fontId="20" fillId="0" borderId="18" xfId="1" applyFont="1" applyBorder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0" fontId="20" fillId="0" borderId="10" xfId="1" applyFont="1" applyBorder="1" applyAlignment="1">
      <alignment horizontal="center" vertical="center" shrinkToFit="1"/>
    </xf>
    <xf numFmtId="0" fontId="20" fillId="0" borderId="12" xfId="1" applyFont="1" applyBorder="1" applyAlignment="1">
      <alignment horizontal="center" vertical="center" shrinkToFit="1"/>
    </xf>
    <xf numFmtId="0" fontId="3" fillId="0" borderId="22" xfId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/>
    </xf>
    <xf numFmtId="0" fontId="20" fillId="0" borderId="22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20" xfId="1" applyFont="1" applyFill="1" applyBorder="1" applyAlignment="1">
      <alignment horizontal="center" vertical="center" shrinkToFit="1"/>
    </xf>
    <xf numFmtId="176" fontId="12" fillId="0" borderId="17" xfId="2" applyNumberFormat="1" applyFont="1" applyBorder="1" applyAlignment="1">
      <alignment horizontal="center" vertical="center"/>
    </xf>
    <xf numFmtId="176" fontId="12" fillId="0" borderId="3" xfId="2" applyNumberFormat="1" applyFont="1" applyBorder="1" applyAlignment="1">
      <alignment horizontal="center" vertical="center"/>
    </xf>
    <xf numFmtId="176" fontId="13" fillId="0" borderId="17" xfId="2" applyNumberFormat="1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6" fontId="12" fillId="0" borderId="8" xfId="2" applyNumberFormat="1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10" fillId="0" borderId="17" xfId="1" applyFont="1" applyBorder="1" applyAlignment="1">
      <alignment vertical="center"/>
    </xf>
    <xf numFmtId="0" fontId="14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6" fillId="0" borderId="0" xfId="1" applyFont="1"/>
    <xf numFmtId="0" fontId="10" fillId="0" borderId="6" xfId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6" fillId="0" borderId="9" xfId="1" applyFont="1" applyBorder="1" applyAlignment="1">
      <alignment horizontal="center" vertical="center" shrinkToFit="1"/>
    </xf>
    <xf numFmtId="0" fontId="16" fillId="0" borderId="11" xfId="1" applyFont="1" applyBorder="1" applyAlignment="1">
      <alignment horizontal="center" vertical="center" shrinkToFit="1"/>
    </xf>
    <xf numFmtId="0" fontId="16" fillId="0" borderId="9" xfId="1" applyFont="1" applyBorder="1" applyAlignment="1">
      <alignment horizontal="center" vertical="center" wrapText="1" shrinkToFit="1"/>
    </xf>
    <xf numFmtId="0" fontId="16" fillId="0" borderId="10" xfId="1" applyFont="1" applyBorder="1" applyAlignment="1">
      <alignment horizontal="center" vertical="center" shrinkToFit="1"/>
    </xf>
    <xf numFmtId="0" fontId="16" fillId="0" borderId="12" xfId="1" applyFont="1" applyBorder="1" applyAlignment="1">
      <alignment horizontal="center" vertical="center" wrapText="1" shrinkToFit="1"/>
    </xf>
    <xf numFmtId="0" fontId="16" fillId="0" borderId="13" xfId="1" applyFont="1" applyBorder="1" applyAlignment="1">
      <alignment horizontal="center" vertical="center" wrapText="1" shrinkToFit="1"/>
    </xf>
    <xf numFmtId="0" fontId="16" fillId="0" borderId="18" xfId="1" applyFont="1" applyBorder="1" applyAlignment="1">
      <alignment horizontal="center" vertical="center" wrapText="1" shrinkToFit="1"/>
    </xf>
    <xf numFmtId="0" fontId="16" fillId="0" borderId="0" xfId="1" applyFont="1" applyBorder="1" applyAlignment="1">
      <alignment horizontal="center" vertical="center" wrapText="1" shrinkToFit="1"/>
    </xf>
    <xf numFmtId="0" fontId="16" fillId="0" borderId="6" xfId="1" applyFont="1" applyBorder="1" applyAlignment="1">
      <alignment horizontal="center" vertical="center" wrapText="1" shrinkToFit="1"/>
    </xf>
    <xf numFmtId="0" fontId="16" fillId="0" borderId="7" xfId="1" applyFont="1" applyBorder="1" applyAlignment="1">
      <alignment horizontal="center" vertical="center" wrapText="1" shrinkToFit="1"/>
    </xf>
    <xf numFmtId="49" fontId="10" fillId="0" borderId="9" xfId="1" applyNumberFormat="1" applyFont="1" applyBorder="1" applyAlignment="1">
      <alignment horizontal="center" vertical="center" wrapText="1" justifyLastLine="1"/>
    </xf>
    <xf numFmtId="49" fontId="10" fillId="0" borderId="10" xfId="1" applyNumberFormat="1" applyFont="1" applyBorder="1" applyAlignment="1">
      <alignment horizontal="center" vertical="center" wrapText="1" justifyLastLine="1"/>
    </xf>
    <xf numFmtId="49" fontId="10" fillId="0" borderId="12" xfId="1" applyNumberFormat="1" applyFont="1" applyBorder="1" applyAlignment="1">
      <alignment vertical="center" wrapText="1"/>
    </xf>
    <xf numFmtId="49" fontId="10" fillId="0" borderId="13" xfId="1" applyNumberFormat="1" applyFont="1" applyBorder="1" applyAlignment="1">
      <alignment vertical="center" wrapText="1"/>
    </xf>
    <xf numFmtId="49" fontId="10" fillId="0" borderId="18" xfId="1" applyNumberFormat="1" applyFont="1" applyBorder="1" applyAlignment="1">
      <alignment vertical="center" wrapText="1"/>
    </xf>
    <xf numFmtId="49" fontId="10" fillId="0" borderId="0" xfId="1" applyNumberFormat="1" applyFont="1" applyAlignment="1">
      <alignment vertical="center" wrapText="1"/>
    </xf>
    <xf numFmtId="49" fontId="10" fillId="0" borderId="6" xfId="1" applyNumberFormat="1" applyFont="1" applyBorder="1" applyAlignment="1">
      <alignment vertical="center" wrapText="1"/>
    </xf>
    <xf numFmtId="49" fontId="10" fillId="0" borderId="7" xfId="1" applyNumberFormat="1" applyFont="1" applyBorder="1" applyAlignment="1">
      <alignment vertical="center" wrapText="1"/>
    </xf>
    <xf numFmtId="49" fontId="10" fillId="0" borderId="9" xfId="1" applyNumberFormat="1" applyFont="1" applyBorder="1" applyAlignment="1">
      <alignment horizontal="center" vertical="center" shrinkToFit="1"/>
    </xf>
    <xf numFmtId="49" fontId="18" fillId="0" borderId="11" xfId="0" applyNumberFormat="1" applyFont="1" applyBorder="1" applyAlignment="1">
      <alignment vertical="center" shrinkToFit="1"/>
    </xf>
    <xf numFmtId="49" fontId="19" fillId="0" borderId="9" xfId="1" applyNumberFormat="1" applyFont="1" applyBorder="1" applyAlignment="1">
      <alignment horizontal="center" vertical="center" shrinkToFit="1"/>
    </xf>
    <xf numFmtId="49" fontId="19" fillId="0" borderId="11" xfId="1" applyNumberFormat="1" applyFont="1" applyBorder="1" applyAlignment="1">
      <alignment horizontal="center" vertical="center" shrinkToFit="1"/>
    </xf>
    <xf numFmtId="49" fontId="10" fillId="0" borderId="12" xfId="1" applyNumberFormat="1" applyFont="1" applyBorder="1" applyAlignment="1">
      <alignment horizontal="center" vertical="center" wrapText="1" justifyLastLine="1"/>
    </xf>
    <xf numFmtId="49" fontId="10" fillId="0" borderId="13" xfId="1" applyNumberFormat="1" applyFont="1" applyBorder="1" applyAlignment="1">
      <alignment horizontal="center" vertical="center" wrapText="1" justifyLastLine="1"/>
    </xf>
    <xf numFmtId="49" fontId="10" fillId="0" borderId="18" xfId="1" applyNumberFormat="1" applyFont="1" applyBorder="1" applyAlignment="1">
      <alignment horizontal="center" vertical="center" wrapText="1" justifyLastLine="1"/>
    </xf>
    <xf numFmtId="49" fontId="10" fillId="0" borderId="0" xfId="1" applyNumberFormat="1" applyFont="1" applyAlignment="1">
      <alignment horizontal="center" vertical="center" wrapText="1" justifyLastLine="1"/>
    </xf>
    <xf numFmtId="49" fontId="10" fillId="0" borderId="6" xfId="1" applyNumberFormat="1" applyFont="1" applyBorder="1" applyAlignment="1">
      <alignment horizontal="center" vertical="center" wrapText="1" justifyLastLine="1"/>
    </xf>
    <xf numFmtId="49" fontId="10" fillId="0" borderId="7" xfId="1" applyNumberFormat="1" applyFont="1" applyBorder="1" applyAlignment="1">
      <alignment horizontal="center" vertical="center" wrapText="1" justifyLastLine="1"/>
    </xf>
    <xf numFmtId="49" fontId="19" fillId="0" borderId="12" xfId="1" applyNumberFormat="1" applyFont="1" applyBorder="1" applyAlignment="1">
      <alignment horizontal="center" vertical="center" shrinkToFit="1"/>
    </xf>
    <xf numFmtId="49" fontId="19" fillId="0" borderId="14" xfId="1" applyNumberFormat="1" applyFont="1" applyBorder="1" applyAlignment="1">
      <alignment horizontal="center" vertical="center" shrinkToFit="1"/>
    </xf>
    <xf numFmtId="49" fontId="19" fillId="0" borderId="6" xfId="1" applyNumberFormat="1" applyFont="1" applyBorder="1" applyAlignment="1">
      <alignment horizontal="center" vertical="center" shrinkToFit="1"/>
    </xf>
    <xf numFmtId="49" fontId="19" fillId="0" borderId="20" xfId="1" applyNumberFormat="1" applyFont="1" applyBorder="1" applyAlignment="1">
      <alignment horizontal="center" vertical="center" shrinkToFit="1"/>
    </xf>
    <xf numFmtId="49" fontId="17" fillId="0" borderId="13" xfId="0" applyNumberFormat="1" applyFont="1" applyBorder="1">
      <alignment vertical="center"/>
    </xf>
    <xf numFmtId="49" fontId="17" fillId="0" borderId="14" xfId="0" applyNumberFormat="1" applyFont="1" applyBorder="1">
      <alignment vertical="center"/>
    </xf>
    <xf numFmtId="49" fontId="17" fillId="0" borderId="18" xfId="0" applyNumberFormat="1" applyFont="1" applyBorder="1">
      <alignment vertical="center"/>
    </xf>
    <xf numFmtId="49" fontId="17" fillId="0" borderId="0" xfId="0" applyNumberFormat="1" applyFont="1">
      <alignment vertical="center"/>
    </xf>
    <xf numFmtId="49" fontId="17" fillId="0" borderId="21" xfId="0" applyNumberFormat="1" applyFont="1" applyBorder="1">
      <alignment vertical="center"/>
    </xf>
    <xf numFmtId="49" fontId="17" fillId="0" borderId="6" xfId="0" applyNumberFormat="1" applyFont="1" applyBorder="1">
      <alignment vertical="center"/>
    </xf>
    <xf numFmtId="49" fontId="17" fillId="0" borderId="7" xfId="0" applyNumberFormat="1" applyFont="1" applyBorder="1">
      <alignment vertical="center"/>
    </xf>
    <xf numFmtId="49" fontId="17" fillId="0" borderId="20" xfId="0" applyNumberFormat="1" applyFont="1" applyBorder="1">
      <alignment vertical="center"/>
    </xf>
    <xf numFmtId="49" fontId="10" fillId="0" borderId="10" xfId="1" applyNumberFormat="1" applyFont="1" applyBorder="1" applyAlignment="1">
      <alignment vertical="center" wrapText="1"/>
    </xf>
    <xf numFmtId="49" fontId="10" fillId="0" borderId="10" xfId="1" applyNumberFormat="1" applyFont="1" applyBorder="1"/>
    <xf numFmtId="0" fontId="27" fillId="0" borderId="11" xfId="0" applyFont="1" applyBorder="1" applyAlignment="1">
      <alignment vertical="center" shrinkToFit="1"/>
    </xf>
    <xf numFmtId="0" fontId="16" fillId="0" borderId="9" xfId="1" applyFont="1" applyBorder="1" applyAlignment="1">
      <alignment horizontal="center" vertical="center" wrapText="1" justifyLastLine="1"/>
    </xf>
    <xf numFmtId="0" fontId="16" fillId="0" borderId="10" xfId="1" applyFont="1" applyBorder="1" applyAlignment="1">
      <alignment horizontal="center" vertical="center" wrapText="1" justifyLastLine="1"/>
    </xf>
    <xf numFmtId="0" fontId="16" fillId="0" borderId="11" xfId="1" applyFont="1" applyBorder="1" applyAlignment="1">
      <alignment horizontal="center" vertical="center" wrapText="1" justifyLastLine="1"/>
    </xf>
    <xf numFmtId="0" fontId="16" fillId="0" borderId="10" xfId="1" applyFont="1" applyBorder="1" applyAlignment="1">
      <alignment vertical="center" wrapText="1"/>
    </xf>
    <xf numFmtId="0" fontId="16" fillId="0" borderId="10" xfId="1" applyFont="1" applyBorder="1" applyAlignment="1"/>
    <xf numFmtId="49" fontId="2" fillId="0" borderId="9" xfId="2" applyNumberFormat="1" applyFont="1" applyBorder="1" applyAlignment="1">
      <alignment horizontal="center" vertical="center" shrinkToFit="1"/>
    </xf>
    <xf numFmtId="0" fontId="34" fillId="0" borderId="11" xfId="34" applyFont="1" applyBorder="1" applyAlignment="1">
      <alignment horizontal="center" vertical="center" shrinkToFit="1"/>
    </xf>
    <xf numFmtId="0" fontId="2" fillId="0" borderId="11" xfId="2" applyFont="1" applyBorder="1" applyAlignment="1">
      <alignment horizontal="center" vertical="center" shrinkToFit="1"/>
    </xf>
    <xf numFmtId="49" fontId="32" fillId="0" borderId="9" xfId="2" applyNumberFormat="1" applyFont="1" applyBorder="1" applyAlignment="1">
      <alignment horizontal="center" vertical="center" shrinkToFit="1"/>
    </xf>
    <xf numFmtId="0" fontId="32" fillId="0" borderId="11" xfId="2" applyFont="1" applyBorder="1" applyAlignment="1">
      <alignment horizontal="center" vertical="center" shrinkToFit="1"/>
    </xf>
    <xf numFmtId="49" fontId="65" fillId="0" borderId="9" xfId="2" applyNumberFormat="1" applyFont="1" applyBorder="1" applyAlignment="1">
      <alignment horizontal="center" vertical="center" shrinkToFit="1"/>
    </xf>
    <xf numFmtId="0" fontId="66" fillId="0" borderId="11" xfId="34" applyFont="1" applyBorder="1" applyAlignment="1">
      <alignment horizontal="center" vertical="center" shrinkToFit="1"/>
    </xf>
    <xf numFmtId="0" fontId="29" fillId="0" borderId="0" xfId="2" applyFont="1">
      <alignment vertical="center"/>
    </xf>
    <xf numFmtId="0" fontId="31" fillId="0" borderId="0" xfId="2" applyFont="1">
      <alignment vertical="center"/>
    </xf>
    <xf numFmtId="49" fontId="2" fillId="0" borderId="18" xfId="2" applyNumberFormat="1" applyFont="1" applyBorder="1" applyAlignment="1">
      <alignment horizontal="center" vertical="center" shrinkToFit="1"/>
    </xf>
    <xf numFmtId="0" fontId="2" fillId="0" borderId="0" xfId="2" applyFont="1" applyAlignment="1">
      <alignment horizontal="center" vertical="center" shrinkToFit="1"/>
    </xf>
    <xf numFmtId="49" fontId="32" fillId="0" borderId="18" xfId="2" applyNumberFormat="1" applyFont="1" applyBorder="1" applyAlignment="1">
      <alignment horizontal="center" vertical="center" shrinkToFit="1"/>
    </xf>
    <xf numFmtId="0" fontId="32" fillId="0" borderId="0" xfId="2" applyFont="1" applyAlignment="1">
      <alignment horizontal="center" vertical="center" shrinkToFit="1"/>
    </xf>
    <xf numFmtId="0" fontId="34" fillId="0" borderId="0" xfId="34" applyFont="1" applyAlignment="1">
      <alignment horizontal="center" vertical="center" shrinkToFit="1"/>
    </xf>
    <xf numFmtId="49" fontId="65" fillId="0" borderId="11" xfId="2" applyNumberFormat="1" applyFont="1" applyBorder="1" applyAlignment="1">
      <alignment horizontal="center" vertical="center" shrinkToFit="1"/>
    </xf>
    <xf numFmtId="49" fontId="32" fillId="0" borderId="11" xfId="2" applyNumberFormat="1" applyFont="1" applyBorder="1" applyAlignment="1">
      <alignment horizontal="center" vertical="center" shrinkToFit="1"/>
    </xf>
    <xf numFmtId="0" fontId="65" fillId="0" borderId="11" xfId="2" applyFont="1" applyBorder="1" applyAlignment="1">
      <alignment horizontal="center" vertical="center" shrinkToFit="1"/>
    </xf>
    <xf numFmtId="49" fontId="28" fillId="14" borderId="0" xfId="2" applyNumberFormat="1" applyFont="1" applyFill="1" applyAlignment="1">
      <alignment horizontal="center" vertical="center" shrinkToFit="1"/>
    </xf>
    <xf numFmtId="49" fontId="28" fillId="14" borderId="0" xfId="2" applyNumberFormat="1" applyFont="1" applyFill="1" applyAlignment="1">
      <alignment horizontal="center" vertical="center"/>
    </xf>
    <xf numFmtId="49" fontId="32" fillId="0" borderId="0" xfId="2" applyNumberFormat="1" applyFont="1" applyBorder="1" applyAlignment="1">
      <alignment horizontal="center" vertical="center" shrinkToFit="1"/>
    </xf>
    <xf numFmtId="0" fontId="32" fillId="0" borderId="0" xfId="2" applyFont="1" applyBorder="1" applyAlignment="1">
      <alignment horizontal="center" vertical="center" shrinkToFit="1"/>
    </xf>
    <xf numFmtId="49" fontId="2" fillId="0" borderId="0" xfId="2" applyNumberFormat="1" applyFont="1" applyBorder="1" applyAlignment="1">
      <alignment horizontal="center" vertical="center" shrinkToFit="1"/>
    </xf>
    <xf numFmtId="0" fontId="2" fillId="0" borderId="0" xfId="2" applyFont="1" applyBorder="1" applyAlignment="1">
      <alignment horizontal="center" vertical="center" shrinkToFit="1"/>
    </xf>
    <xf numFmtId="0" fontId="34" fillId="0" borderId="0" xfId="34" applyFont="1" applyBorder="1" applyAlignment="1">
      <alignment horizontal="center" vertical="center" shrinkToFit="1"/>
    </xf>
    <xf numFmtId="0" fontId="40" fillId="15" borderId="87" xfId="34" applyFont="1" applyFill="1" applyBorder="1" applyAlignment="1">
      <alignment horizontal="center" vertical="center" shrinkToFit="1"/>
    </xf>
    <xf numFmtId="0" fontId="40" fillId="15" borderId="24" xfId="34" applyFont="1" applyFill="1" applyBorder="1" applyAlignment="1">
      <alignment horizontal="center" vertical="center" shrinkToFit="1"/>
    </xf>
    <xf numFmtId="0" fontId="40" fillId="15" borderId="24" xfId="34" applyFont="1" applyFill="1" applyBorder="1" applyAlignment="1">
      <alignment horizontal="left" vertical="center" shrinkToFit="1"/>
    </xf>
    <xf numFmtId="0" fontId="40" fillId="15" borderId="88" xfId="34" applyFont="1" applyFill="1" applyBorder="1" applyAlignment="1">
      <alignment horizontal="left" vertical="center" shrinkToFit="1"/>
    </xf>
    <xf numFmtId="0" fontId="47" fillId="15" borderId="68" xfId="34" applyFont="1" applyFill="1" applyBorder="1" applyAlignment="1">
      <alignment horizontal="center" vertical="center" shrinkToFit="1"/>
    </xf>
    <xf numFmtId="0" fontId="47" fillId="15" borderId="69" xfId="34" applyFont="1" applyFill="1" applyBorder="1" applyAlignment="1">
      <alignment horizontal="center" vertical="center" shrinkToFit="1"/>
    </xf>
    <xf numFmtId="0" fontId="47" fillId="15" borderId="78" xfId="34" applyFont="1" applyFill="1" applyBorder="1" applyAlignment="1">
      <alignment horizontal="center" vertical="center" shrinkToFit="1"/>
    </xf>
    <xf numFmtId="0" fontId="47" fillId="15" borderId="79" xfId="34" applyFont="1" applyFill="1" applyBorder="1" applyAlignment="1">
      <alignment horizontal="center" vertical="center" shrinkToFit="1"/>
    </xf>
    <xf numFmtId="0" fontId="42" fillId="15" borderId="68" xfId="0" applyFont="1" applyFill="1" applyBorder="1" applyAlignment="1">
      <alignment horizontal="center" vertical="center" shrinkToFit="1"/>
    </xf>
    <xf numFmtId="0" fontId="0" fillId="15" borderId="37" xfId="0" applyFill="1" applyBorder="1" applyAlignment="1">
      <alignment horizontal="center" vertical="center" shrinkToFit="1"/>
    </xf>
    <xf numFmtId="0" fontId="0" fillId="15" borderId="69" xfId="0" applyFill="1" applyBorder="1" applyAlignment="1">
      <alignment horizontal="center" vertical="center" shrinkToFit="1"/>
    </xf>
    <xf numFmtId="0" fontId="0" fillId="15" borderId="6" xfId="0" applyFill="1" applyBorder="1" applyAlignment="1">
      <alignment horizontal="center" vertical="center" shrinkToFit="1"/>
    </xf>
    <xf numFmtId="0" fontId="0" fillId="15" borderId="7" xfId="0" applyFill="1" applyBorder="1" applyAlignment="1">
      <alignment horizontal="center" vertical="center" shrinkToFit="1"/>
    </xf>
    <xf numFmtId="0" fontId="0" fillId="15" borderId="47" xfId="0" applyFill="1" applyBorder="1" applyAlignment="1">
      <alignment horizontal="center" vertical="center" shrinkToFit="1"/>
    </xf>
    <xf numFmtId="0" fontId="39" fillId="15" borderId="60" xfId="34" applyFont="1" applyFill="1" applyBorder="1">
      <alignment vertical="center"/>
    </xf>
    <xf numFmtId="0" fontId="39" fillId="15" borderId="26" xfId="34" applyFont="1" applyFill="1" applyBorder="1">
      <alignment vertical="center"/>
    </xf>
    <xf numFmtId="0" fontId="39" fillId="15" borderId="61" xfId="34" applyFont="1" applyFill="1" applyBorder="1">
      <alignment vertical="center"/>
    </xf>
    <xf numFmtId="0" fontId="48" fillId="15" borderId="62" xfId="34" applyFont="1" applyFill="1" applyBorder="1" applyAlignment="1">
      <alignment horizontal="center" vertical="center" shrinkToFit="1"/>
    </xf>
    <xf numFmtId="0" fontId="48" fillId="15" borderId="63" xfId="34" applyFont="1" applyFill="1" applyBorder="1" applyAlignment="1">
      <alignment horizontal="center" vertical="center" shrinkToFit="1"/>
    </xf>
    <xf numFmtId="0" fontId="48" fillId="15" borderId="64" xfId="34" applyFont="1" applyFill="1" applyBorder="1" applyAlignment="1">
      <alignment horizontal="center" vertical="center" shrinkToFit="1"/>
    </xf>
    <xf numFmtId="0" fontId="47" fillId="15" borderId="6" xfId="34" applyFont="1" applyFill="1" applyBorder="1" applyAlignment="1">
      <alignment horizontal="center" vertical="center" shrinkToFit="1"/>
    </xf>
    <xf numFmtId="0" fontId="47" fillId="15" borderId="47" xfId="34" applyFont="1" applyFill="1" applyBorder="1" applyAlignment="1">
      <alignment horizontal="center" vertical="center" shrinkToFit="1"/>
    </xf>
    <xf numFmtId="0" fontId="40" fillId="15" borderId="89" xfId="34" applyFont="1" applyFill="1" applyBorder="1" applyAlignment="1">
      <alignment horizontal="center" vertical="center" shrinkToFit="1"/>
    </xf>
    <xf numFmtId="0" fontId="40" fillId="15" borderId="77" xfId="34" applyFont="1" applyFill="1" applyBorder="1" applyAlignment="1">
      <alignment horizontal="center" vertical="center" shrinkToFit="1"/>
    </xf>
    <xf numFmtId="0" fontId="40" fillId="15" borderId="77" xfId="34" applyFont="1" applyFill="1" applyBorder="1" applyAlignment="1">
      <alignment horizontal="left" vertical="center" shrinkToFit="1"/>
    </xf>
    <xf numFmtId="0" fontId="40" fillId="15" borderId="90" xfId="34" applyFont="1" applyFill="1" applyBorder="1" applyAlignment="1">
      <alignment horizontal="left" vertical="center" shrinkToFit="1"/>
    </xf>
    <xf numFmtId="0" fontId="40" fillId="15" borderId="83" xfId="34" applyFont="1" applyFill="1" applyBorder="1" applyAlignment="1">
      <alignment horizontal="center" vertical="center" shrinkToFit="1"/>
    </xf>
    <xf numFmtId="0" fontId="40" fillId="15" borderId="42" xfId="34" applyFont="1" applyFill="1" applyBorder="1" applyAlignment="1">
      <alignment horizontal="center" vertical="center" shrinkToFit="1"/>
    </xf>
    <xf numFmtId="0" fontId="40" fillId="15" borderId="84" xfId="34" applyFont="1" applyFill="1" applyBorder="1" applyAlignment="1">
      <alignment horizontal="center" vertical="center" shrinkToFit="1"/>
    </xf>
    <xf numFmtId="0" fontId="40" fillId="15" borderId="85" xfId="34" applyFont="1" applyFill="1" applyBorder="1" applyAlignment="1">
      <alignment horizontal="center" vertical="center" shrinkToFit="1"/>
    </xf>
    <xf numFmtId="0" fontId="40" fillId="15" borderId="8" xfId="34" applyFont="1" applyFill="1" applyBorder="1" applyAlignment="1">
      <alignment horizontal="center" vertical="center" shrinkToFit="1"/>
    </xf>
    <xf numFmtId="0" fontId="41" fillId="15" borderId="8" xfId="34" applyFont="1" applyFill="1" applyBorder="1" applyAlignment="1">
      <alignment horizontal="center" vertical="center" shrinkToFit="1"/>
    </xf>
    <xf numFmtId="0" fontId="40" fillId="15" borderId="8" xfId="34" applyFont="1" applyFill="1" applyBorder="1" applyAlignment="1">
      <alignment horizontal="left" vertical="center" shrinkToFit="1"/>
    </xf>
    <xf numFmtId="0" fontId="40" fillId="15" borderId="86" xfId="34" applyFont="1" applyFill="1" applyBorder="1" applyAlignment="1">
      <alignment horizontal="left" vertical="center" shrinkToFit="1"/>
    </xf>
    <xf numFmtId="0" fontId="0" fillId="15" borderId="78" xfId="0" applyFill="1" applyBorder="1" applyAlignment="1">
      <alignment horizontal="center" vertical="center" shrinkToFit="1"/>
    </xf>
    <xf numFmtId="0" fontId="0" fillId="15" borderId="73" xfId="0" applyFill="1" applyBorder="1" applyAlignment="1">
      <alignment horizontal="center" vertical="center" shrinkToFit="1"/>
    </xf>
    <xf numFmtId="0" fontId="0" fillId="15" borderId="79" xfId="0" applyFill="1" applyBorder="1" applyAlignment="1">
      <alignment horizontal="center" vertical="center" shrinkToFit="1"/>
    </xf>
    <xf numFmtId="0" fontId="39" fillId="15" borderId="70" xfId="34" applyFont="1" applyFill="1" applyBorder="1">
      <alignment vertical="center"/>
    </xf>
    <xf numFmtId="0" fontId="39" fillId="15" borderId="71" xfId="34" applyFont="1" applyFill="1" applyBorder="1">
      <alignment vertical="center"/>
    </xf>
    <xf numFmtId="0" fontId="39" fillId="15" borderId="72" xfId="34" applyFont="1" applyFill="1" applyBorder="1">
      <alignment vertical="center"/>
    </xf>
    <xf numFmtId="0" fontId="48" fillId="15" borderId="80" xfId="34" applyFont="1" applyFill="1" applyBorder="1" applyAlignment="1">
      <alignment horizontal="center" vertical="center" shrinkToFit="1"/>
    </xf>
    <xf numFmtId="0" fontId="48" fillId="15" borderId="81" xfId="34" applyFont="1" applyFill="1" applyBorder="1" applyAlignment="1">
      <alignment horizontal="center" vertical="center" shrinkToFit="1"/>
    </xf>
    <xf numFmtId="0" fontId="48" fillId="15" borderId="82" xfId="34" applyFont="1" applyFill="1" applyBorder="1" applyAlignment="1">
      <alignment horizontal="center" vertical="center" shrinkToFit="1"/>
    </xf>
    <xf numFmtId="0" fontId="40" fillId="15" borderId="60" xfId="34" applyFont="1" applyFill="1" applyBorder="1" applyAlignment="1">
      <alignment horizontal="center" vertical="center" shrinkToFit="1"/>
    </xf>
    <xf numFmtId="0" fontId="40" fillId="15" borderId="70" xfId="34" applyFont="1" applyFill="1" applyBorder="1" applyAlignment="1">
      <alignment horizontal="center" vertical="center" shrinkToFit="1"/>
    </xf>
    <xf numFmtId="20" fontId="40" fillId="15" borderId="60" xfId="34" applyNumberFormat="1" applyFont="1" applyFill="1" applyBorder="1" applyAlignment="1">
      <alignment horizontal="center" vertical="center" shrinkToFit="1"/>
    </xf>
    <xf numFmtId="20" fontId="40" fillId="15" borderId="26" xfId="34" applyNumberFormat="1" applyFont="1" applyFill="1" applyBorder="1" applyAlignment="1">
      <alignment horizontal="center" vertical="center" shrinkToFit="1"/>
    </xf>
    <xf numFmtId="20" fontId="40" fillId="15" borderId="61" xfId="34" applyNumberFormat="1" applyFont="1" applyFill="1" applyBorder="1" applyAlignment="1">
      <alignment horizontal="center" vertical="center" shrinkToFit="1"/>
    </xf>
    <xf numFmtId="20" fontId="40" fillId="15" borderId="70" xfId="34" applyNumberFormat="1" applyFont="1" applyFill="1" applyBorder="1" applyAlignment="1">
      <alignment horizontal="center" vertical="center" shrinkToFit="1"/>
    </xf>
    <xf numFmtId="20" fontId="40" fillId="15" borderId="71" xfId="34" applyNumberFormat="1" applyFont="1" applyFill="1" applyBorder="1" applyAlignment="1">
      <alignment horizontal="center" vertical="center" shrinkToFit="1"/>
    </xf>
    <xf numFmtId="20" fontId="40" fillId="15" borderId="72" xfId="34" applyNumberFormat="1" applyFont="1" applyFill="1" applyBorder="1" applyAlignment="1">
      <alignment horizontal="center" vertical="center" shrinkToFit="1"/>
    </xf>
    <xf numFmtId="0" fontId="42" fillId="15" borderId="37" xfId="0" applyFont="1" applyFill="1" applyBorder="1" applyAlignment="1">
      <alignment horizontal="center" vertical="center" shrinkToFit="1"/>
    </xf>
    <xf numFmtId="0" fontId="0" fillId="15" borderId="66" xfId="0" applyFill="1" applyBorder="1" applyAlignment="1">
      <alignment horizontal="center" vertical="center" shrinkToFit="1"/>
    </xf>
    <xf numFmtId="0" fontId="0" fillId="15" borderId="74" xfId="0" applyFill="1" applyBorder="1" applyAlignment="1">
      <alignment horizontal="center" vertical="center" shrinkToFit="1"/>
    </xf>
    <xf numFmtId="0" fontId="47" fillId="15" borderId="25" xfId="34" applyFont="1" applyFill="1" applyBorder="1" applyAlignment="1">
      <alignment horizontal="center" vertical="center" shrinkToFit="1"/>
    </xf>
    <xf numFmtId="0" fontId="0" fillId="15" borderId="27" xfId="0" applyFill="1" applyBorder="1" applyAlignment="1">
      <alignment horizontal="center" vertical="center" shrinkToFit="1"/>
    </xf>
    <xf numFmtId="0" fontId="0" fillId="15" borderId="75" xfId="0" applyFill="1" applyBorder="1" applyAlignment="1">
      <alignment horizontal="center" vertical="center" shrinkToFit="1"/>
    </xf>
    <xf numFmtId="0" fontId="0" fillId="15" borderId="76" xfId="0" applyFill="1" applyBorder="1" applyAlignment="1">
      <alignment horizontal="center" vertical="center" shrinkToFit="1"/>
    </xf>
    <xf numFmtId="0" fontId="47" fillId="15" borderId="18" xfId="34" applyFont="1" applyFill="1" applyBorder="1" applyAlignment="1">
      <alignment horizontal="center" vertical="center" shrinkToFit="1"/>
    </xf>
    <xf numFmtId="0" fontId="47" fillId="15" borderId="21" xfId="34" applyFont="1" applyFill="1" applyBorder="1" applyAlignment="1">
      <alignment horizontal="center" vertical="center" shrinkToFit="1"/>
    </xf>
    <xf numFmtId="0" fontId="47" fillId="15" borderId="74" xfId="34" applyFont="1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25" xfId="0" applyFill="1" applyBorder="1" applyAlignment="1">
      <alignment horizontal="center" vertical="center" shrinkToFit="1"/>
    </xf>
    <xf numFmtId="0" fontId="47" fillId="15" borderId="20" xfId="34" applyFont="1" applyFill="1" applyBorder="1" applyAlignment="1">
      <alignment horizontal="center" vertical="center" shrinkToFit="1"/>
    </xf>
    <xf numFmtId="0" fontId="48" fillId="15" borderId="57" xfId="34" applyFont="1" applyFill="1" applyBorder="1" applyAlignment="1">
      <alignment horizontal="center" vertical="center" shrinkToFit="1"/>
    </xf>
    <xf numFmtId="0" fontId="48" fillId="15" borderId="58" xfId="34" applyFont="1" applyFill="1" applyBorder="1" applyAlignment="1">
      <alignment horizontal="center" vertical="center" shrinkToFit="1"/>
    </xf>
    <xf numFmtId="0" fontId="48" fillId="15" borderId="59" xfId="34" applyFont="1" applyFill="1" applyBorder="1" applyAlignment="1">
      <alignment horizontal="center" vertical="center" shrinkToFit="1"/>
    </xf>
    <xf numFmtId="0" fontId="47" fillId="15" borderId="55" xfId="34" applyFont="1" applyFill="1" applyBorder="1" applyAlignment="1">
      <alignment horizontal="center" vertical="center" shrinkToFit="1"/>
    </xf>
    <xf numFmtId="0" fontId="47" fillId="15" borderId="56" xfId="34" applyFont="1" applyFill="1" applyBorder="1" applyAlignment="1">
      <alignment horizontal="center" vertical="center" shrinkToFit="1"/>
    </xf>
    <xf numFmtId="0" fontId="39" fillId="15" borderId="44" xfId="34" applyFont="1" applyFill="1" applyBorder="1" applyAlignment="1">
      <alignment horizontal="center" vertical="center" shrinkToFit="1"/>
    </xf>
    <xf numFmtId="0" fontId="39" fillId="15" borderId="45" xfId="34" applyFont="1" applyFill="1" applyBorder="1" applyAlignment="1">
      <alignment horizontal="center" vertical="center" shrinkToFit="1"/>
    </xf>
    <xf numFmtId="0" fontId="39" fillId="15" borderId="43" xfId="34" applyFont="1" applyFill="1" applyBorder="1" applyAlignment="1">
      <alignment horizontal="center" vertical="center" shrinkToFit="1"/>
    </xf>
    <xf numFmtId="0" fontId="39" fillId="15" borderId="40" xfId="34" applyFont="1" applyFill="1" applyBorder="1" applyAlignment="1">
      <alignment horizontal="center" vertical="center" shrinkToFit="1"/>
    </xf>
    <xf numFmtId="0" fontId="40" fillId="15" borderId="46" xfId="34" applyFont="1" applyFill="1" applyBorder="1" applyAlignment="1">
      <alignment horizontal="center" vertical="center" shrinkToFit="1"/>
    </xf>
    <xf numFmtId="20" fontId="40" fillId="15" borderId="46" xfId="34" applyNumberFormat="1" applyFont="1" applyFill="1" applyBorder="1" applyAlignment="1">
      <alignment horizontal="center" vertical="center" shrinkToFit="1"/>
    </xf>
    <xf numFmtId="20" fontId="40" fillId="15" borderId="7" xfId="34" applyNumberFormat="1" applyFont="1" applyFill="1" applyBorder="1" applyAlignment="1">
      <alignment horizontal="center" vertical="center" shrinkToFit="1"/>
    </xf>
    <xf numFmtId="20" fontId="40" fillId="15" borderId="47" xfId="34" applyNumberFormat="1" applyFont="1" applyFill="1" applyBorder="1" applyAlignment="1">
      <alignment horizontal="center" vertical="center" shrinkToFit="1"/>
    </xf>
    <xf numFmtId="0" fontId="39" fillId="15" borderId="48" xfId="34" applyFont="1" applyFill="1" applyBorder="1">
      <alignment vertical="center"/>
    </xf>
    <xf numFmtId="0" fontId="39" fillId="15" borderId="49" xfId="34" applyFont="1" applyFill="1" applyBorder="1">
      <alignment vertical="center"/>
    </xf>
    <xf numFmtId="0" fontId="39" fillId="15" borderId="50" xfId="34" applyFont="1" applyFill="1" applyBorder="1">
      <alignment vertical="center"/>
    </xf>
    <xf numFmtId="0" fontId="42" fillId="15" borderId="45" xfId="0" applyFont="1" applyFill="1" applyBorder="1" applyAlignment="1">
      <alignment horizontal="center" vertical="center" shrinkToFit="1"/>
    </xf>
    <xf numFmtId="0" fontId="0" fillId="15" borderId="45" xfId="0" applyFill="1" applyBorder="1" applyAlignment="1">
      <alignment horizontal="center" vertical="center" shrinkToFit="1"/>
    </xf>
    <xf numFmtId="0" fontId="0" fillId="15" borderId="51" xfId="0" applyFill="1" applyBorder="1" applyAlignment="1">
      <alignment horizontal="center" vertical="center" shrinkToFit="1"/>
    </xf>
    <xf numFmtId="0" fontId="47" fillId="15" borderId="52" xfId="34" applyFont="1" applyFill="1" applyBorder="1" applyAlignment="1">
      <alignment horizontal="center" vertical="center" shrinkToFit="1"/>
    </xf>
    <xf numFmtId="0" fontId="0" fillId="15" borderId="53" xfId="0" applyFill="1" applyBorder="1" applyAlignment="1">
      <alignment horizontal="center" vertical="center" shrinkToFit="1"/>
    </xf>
    <xf numFmtId="0" fontId="42" fillId="15" borderId="55" xfId="0" applyFont="1" applyFill="1" applyBorder="1" applyAlignment="1">
      <alignment horizontal="center" vertical="center" shrinkToFit="1"/>
    </xf>
    <xf numFmtId="0" fontId="0" fillId="15" borderId="56" xfId="0" applyFill="1" applyBorder="1" applyAlignment="1">
      <alignment horizontal="center" vertical="center" shrinkToFit="1"/>
    </xf>
    <xf numFmtId="0" fontId="39" fillId="15" borderId="38" xfId="34" applyFont="1" applyFill="1" applyBorder="1" applyAlignment="1">
      <alignment horizontal="center" vertical="center" shrinkToFit="1"/>
    </xf>
    <xf numFmtId="0" fontId="39" fillId="15" borderId="39" xfId="34" applyFont="1" applyFill="1" applyBorder="1" applyAlignment="1">
      <alignment horizontal="center" vertical="center" shrinkToFit="1"/>
    </xf>
    <xf numFmtId="0" fontId="39" fillId="15" borderId="41" xfId="34" applyFont="1" applyFill="1" applyBorder="1" applyAlignment="1">
      <alignment horizontal="center" vertical="center" shrinkToFit="1"/>
    </xf>
    <xf numFmtId="0" fontId="39" fillId="15" borderId="42" xfId="34" applyFont="1" applyFill="1" applyBorder="1" applyAlignment="1">
      <alignment horizontal="center" vertical="center" shrinkToFit="1"/>
    </xf>
    <xf numFmtId="180" fontId="40" fillId="15" borderId="8" xfId="34" applyNumberFormat="1" applyFont="1" applyFill="1" applyBorder="1" applyAlignment="1">
      <alignment horizontal="center" vertical="center"/>
    </xf>
    <xf numFmtId="180" fontId="40" fillId="15" borderId="34" xfId="34" applyNumberFormat="1" applyFont="1" applyFill="1" applyBorder="1" applyAlignment="1">
      <alignment horizontal="left" vertical="center"/>
    </xf>
    <xf numFmtId="180" fontId="40" fillId="15" borderId="35" xfId="34" applyNumberFormat="1" applyFont="1" applyFill="1" applyBorder="1" applyAlignment="1">
      <alignment horizontal="left" vertical="center"/>
    </xf>
    <xf numFmtId="180" fontId="40" fillId="15" borderId="36" xfId="34" applyNumberFormat="1" applyFont="1" applyFill="1" applyBorder="1" applyAlignment="1">
      <alignment horizontal="left" vertical="center"/>
    </xf>
    <xf numFmtId="0" fontId="40" fillId="15" borderId="8" xfId="34" applyFont="1" applyFill="1" applyBorder="1" applyAlignment="1">
      <alignment horizontal="center" vertical="center"/>
    </xf>
    <xf numFmtId="0" fontId="40" fillId="15" borderId="92" xfId="34" applyFont="1" applyFill="1" applyBorder="1" applyAlignment="1">
      <alignment horizontal="center" vertical="center"/>
    </xf>
    <xf numFmtId="180" fontId="40" fillId="15" borderId="92" xfId="34" applyNumberFormat="1" applyFont="1" applyFill="1" applyBorder="1" applyAlignment="1">
      <alignment horizontal="left" vertical="center"/>
    </xf>
    <xf numFmtId="180" fontId="40" fillId="15" borderId="29" xfId="34" applyNumberFormat="1" applyFont="1" applyFill="1" applyBorder="1" applyAlignment="1">
      <alignment horizontal="center" vertical="center"/>
    </xf>
    <xf numFmtId="180" fontId="40" fillId="15" borderId="30" xfId="34" applyNumberFormat="1" applyFont="1" applyFill="1" applyBorder="1" applyAlignment="1">
      <alignment horizontal="left" vertical="center"/>
    </xf>
    <xf numFmtId="180" fontId="40" fillId="15" borderId="31" xfId="34" applyNumberFormat="1" applyFont="1" applyFill="1" applyBorder="1" applyAlignment="1">
      <alignment horizontal="left" vertical="center"/>
    </xf>
    <xf numFmtId="180" fontId="40" fillId="15" borderId="32" xfId="34" applyNumberFormat="1" applyFont="1" applyFill="1" applyBorder="1" applyAlignment="1">
      <alignment horizontal="left" vertical="center"/>
    </xf>
    <xf numFmtId="0" fontId="40" fillId="15" borderId="29" xfId="34" applyFont="1" applyFill="1" applyBorder="1" applyAlignment="1">
      <alignment horizontal="center" vertical="center"/>
    </xf>
    <xf numFmtId="180" fontId="40" fillId="15" borderId="29" xfId="34" applyNumberFormat="1" applyFont="1" applyFill="1" applyBorder="1" applyAlignment="1">
      <alignment horizontal="left" vertical="center"/>
    </xf>
    <xf numFmtId="0" fontId="40" fillId="15" borderId="33" xfId="34" applyFont="1" applyFill="1" applyBorder="1" applyAlignment="1">
      <alignment horizontal="center" vertical="center"/>
    </xf>
    <xf numFmtId="180" fontId="40" fillId="15" borderId="33" xfId="34" applyNumberFormat="1" applyFont="1" applyFill="1" applyBorder="1" applyAlignment="1">
      <alignment horizontal="left" vertical="center"/>
    </xf>
    <xf numFmtId="178" fontId="69" fillId="15" borderId="26" xfId="0" applyNumberFormat="1" applyFont="1" applyFill="1" applyBorder="1" applyAlignment="1">
      <alignment horizontal="center" vertical="center" shrinkToFit="1"/>
    </xf>
    <xf numFmtId="178" fontId="69" fillId="15" borderId="27" xfId="0" applyNumberFormat="1" applyFont="1" applyFill="1" applyBorder="1" applyAlignment="1">
      <alignment horizontal="center" vertical="center" shrinkToFit="1"/>
    </xf>
    <xf numFmtId="180" fontId="40" fillId="15" borderId="28" xfId="34" applyNumberFormat="1" applyFont="1" applyFill="1" applyBorder="1" applyAlignment="1">
      <alignment horizontal="center" vertical="center"/>
    </xf>
    <xf numFmtId="180" fontId="40" fillId="15" borderId="28" xfId="34" applyNumberFormat="1" applyFont="1" applyFill="1" applyBorder="1" applyAlignment="1">
      <alignment horizontal="left" vertical="center"/>
    </xf>
    <xf numFmtId="0" fontId="40" fillId="15" borderId="28" xfId="34" applyFont="1" applyFill="1" applyBorder="1" applyAlignment="1">
      <alignment horizontal="center" vertical="center"/>
    </xf>
    <xf numFmtId="0" fontId="37" fillId="15" borderId="0" xfId="34" applyFont="1" applyFill="1" applyAlignment="1">
      <alignment horizontal="center" vertical="center" wrapText="1"/>
    </xf>
    <xf numFmtId="0" fontId="40" fillId="15" borderId="24" xfId="34" applyFont="1" applyFill="1" applyBorder="1" applyAlignment="1">
      <alignment horizontal="center" vertical="center"/>
    </xf>
    <xf numFmtId="49" fontId="40" fillId="15" borderId="24" xfId="34" applyNumberFormat="1" applyFont="1" applyFill="1" applyBorder="1" applyAlignment="1">
      <alignment horizontal="center" vertical="center"/>
    </xf>
    <xf numFmtId="177" fontId="42" fillId="15" borderId="25" xfId="0" applyNumberFormat="1" applyFont="1" applyFill="1" applyBorder="1" applyAlignment="1">
      <alignment horizontal="right" vertical="center" shrinkToFit="1"/>
    </xf>
    <xf numFmtId="177" fontId="42" fillId="15" borderId="26" xfId="0" applyNumberFormat="1" applyFont="1" applyFill="1" applyBorder="1" applyAlignment="1">
      <alignment horizontal="right" vertical="center" shrinkToFit="1"/>
    </xf>
    <xf numFmtId="180" fontId="42" fillId="15" borderId="37" xfId="0" applyNumberFormat="1" applyFont="1" applyFill="1" applyBorder="1" applyAlignment="1">
      <alignment horizontal="center" vertical="center" shrinkToFit="1"/>
    </xf>
    <xf numFmtId="180" fontId="42" fillId="15" borderId="68" xfId="0" applyNumberFormat="1" applyFont="1" applyFill="1" applyBorder="1" applyAlignment="1">
      <alignment horizontal="center" vertical="center" shrinkToFit="1"/>
    </xf>
    <xf numFmtId="180" fontId="42" fillId="15" borderId="45" xfId="0" applyNumberFormat="1" applyFont="1" applyFill="1" applyBorder="1" applyAlignment="1">
      <alignment horizontal="center" vertical="center" shrinkToFit="1"/>
    </xf>
    <xf numFmtId="180" fontId="42" fillId="15" borderId="55" xfId="0" applyNumberFormat="1" applyFont="1" applyFill="1" applyBorder="1" applyAlignment="1">
      <alignment horizontal="center" vertical="center" shrinkToFit="1"/>
    </xf>
    <xf numFmtId="0" fontId="40" fillId="16" borderId="8" xfId="34" applyFont="1" applyFill="1" applyBorder="1" applyAlignment="1">
      <alignment horizontal="center" vertical="center"/>
    </xf>
    <xf numFmtId="180" fontId="40" fillId="16" borderId="34" xfId="34" applyNumberFormat="1" applyFont="1" applyFill="1" applyBorder="1" applyAlignment="1">
      <alignment horizontal="left" vertical="center"/>
    </xf>
    <xf numFmtId="180" fontId="40" fillId="16" borderId="35" xfId="34" applyNumberFormat="1" applyFont="1" applyFill="1" applyBorder="1" applyAlignment="1">
      <alignment horizontal="left" vertical="center"/>
    </xf>
    <xf numFmtId="180" fontId="40" fillId="16" borderId="36" xfId="34" applyNumberFormat="1" applyFont="1" applyFill="1" applyBorder="1" applyAlignment="1">
      <alignment horizontal="left" vertical="center"/>
    </xf>
    <xf numFmtId="0" fontId="40" fillId="16" borderId="29" xfId="34" applyFont="1" applyFill="1" applyBorder="1" applyAlignment="1">
      <alignment horizontal="center" vertical="center"/>
    </xf>
    <xf numFmtId="180" fontId="40" fillId="16" borderId="29" xfId="34" applyNumberFormat="1" applyFont="1" applyFill="1" applyBorder="1" applyAlignment="1">
      <alignment horizontal="left" vertical="center"/>
    </xf>
    <xf numFmtId="178" fontId="43" fillId="15" borderId="26" xfId="0" applyNumberFormat="1" applyFont="1" applyFill="1" applyBorder="1" applyAlignment="1">
      <alignment horizontal="center" vertical="center" shrinkToFit="1"/>
    </xf>
    <xf numFmtId="178" fontId="43" fillId="15" borderId="27" xfId="0" applyNumberFormat="1" applyFont="1" applyFill="1" applyBorder="1" applyAlignment="1">
      <alignment horizontal="center" vertical="center" shrinkToFit="1"/>
    </xf>
    <xf numFmtId="20" fontId="41" fillId="15" borderId="60" xfId="34" applyNumberFormat="1" applyFont="1" applyFill="1" applyBorder="1" applyAlignment="1">
      <alignment horizontal="center" vertical="center" shrinkToFit="1"/>
    </xf>
    <xf numFmtId="20" fontId="41" fillId="15" borderId="26" xfId="34" applyNumberFormat="1" applyFont="1" applyFill="1" applyBorder="1" applyAlignment="1">
      <alignment horizontal="center" vertical="center" shrinkToFit="1"/>
    </xf>
    <xf numFmtId="20" fontId="41" fillId="15" borderId="61" xfId="34" applyNumberFormat="1" applyFont="1" applyFill="1" applyBorder="1" applyAlignment="1">
      <alignment horizontal="center" vertical="center" shrinkToFit="1"/>
    </xf>
    <xf numFmtId="20" fontId="41" fillId="15" borderId="46" xfId="34" applyNumberFormat="1" applyFont="1" applyFill="1" applyBorder="1" applyAlignment="1">
      <alignment horizontal="center" vertical="center" shrinkToFit="1"/>
    </xf>
    <xf numFmtId="20" fontId="41" fillId="15" borderId="7" xfId="34" applyNumberFormat="1" applyFont="1" applyFill="1" applyBorder="1" applyAlignment="1">
      <alignment horizontal="center" vertical="center" shrinkToFit="1"/>
    </xf>
    <xf numFmtId="20" fontId="41" fillId="15" borderId="47" xfId="34" applyNumberFormat="1" applyFont="1" applyFill="1" applyBorder="1" applyAlignment="1">
      <alignment horizontal="center" vertical="center" shrinkToFit="1"/>
    </xf>
    <xf numFmtId="180" fontId="40" fillId="16" borderId="8" xfId="34" applyNumberFormat="1" applyFont="1" applyFill="1" applyBorder="1" applyAlignment="1">
      <alignment horizontal="center" vertical="center"/>
    </xf>
    <xf numFmtId="0" fontId="40" fillId="16" borderId="92" xfId="34" applyFont="1" applyFill="1" applyBorder="1" applyAlignment="1">
      <alignment horizontal="center" vertical="center"/>
    </xf>
    <xf numFmtId="180" fontId="40" fillId="16" borderId="92" xfId="34" applyNumberFormat="1" applyFont="1" applyFill="1" applyBorder="1" applyAlignment="1">
      <alignment horizontal="left" vertical="center"/>
    </xf>
    <xf numFmtId="180" fontId="40" fillId="16" borderId="29" xfId="34" applyNumberFormat="1" applyFont="1" applyFill="1" applyBorder="1" applyAlignment="1">
      <alignment horizontal="center" vertical="center"/>
    </xf>
    <xf numFmtId="180" fontId="40" fillId="16" borderId="30" xfId="34" applyNumberFormat="1" applyFont="1" applyFill="1" applyBorder="1" applyAlignment="1">
      <alignment horizontal="left" vertical="center"/>
    </xf>
    <xf numFmtId="180" fontId="40" fillId="16" borderId="31" xfId="34" applyNumberFormat="1" applyFont="1" applyFill="1" applyBorder="1" applyAlignment="1">
      <alignment horizontal="left" vertical="center"/>
    </xf>
    <xf numFmtId="180" fontId="40" fillId="16" borderId="32" xfId="34" applyNumberFormat="1" applyFont="1" applyFill="1" applyBorder="1" applyAlignment="1">
      <alignment horizontal="left" vertical="center"/>
    </xf>
    <xf numFmtId="0" fontId="40" fillId="16" borderId="33" xfId="34" applyFont="1" applyFill="1" applyBorder="1" applyAlignment="1">
      <alignment horizontal="center" vertical="center"/>
    </xf>
    <xf numFmtId="180" fontId="40" fillId="16" borderId="33" xfId="34" applyNumberFormat="1" applyFont="1" applyFill="1" applyBorder="1" applyAlignment="1">
      <alignment horizontal="left" vertical="center"/>
    </xf>
    <xf numFmtId="180" fontId="40" fillId="0" borderId="28" xfId="34" applyNumberFormat="1" applyFont="1" applyFill="1" applyBorder="1" applyAlignment="1">
      <alignment horizontal="center" vertical="center"/>
    </xf>
    <xf numFmtId="180" fontId="40" fillId="0" borderId="28" xfId="34" applyNumberFormat="1" applyFont="1" applyFill="1" applyBorder="1" applyAlignment="1">
      <alignment horizontal="left" vertical="center"/>
    </xf>
    <xf numFmtId="0" fontId="40" fillId="0" borderId="28" xfId="34" applyFont="1" applyFill="1" applyBorder="1" applyAlignment="1">
      <alignment horizontal="center" vertical="center"/>
    </xf>
    <xf numFmtId="49" fontId="41" fillId="15" borderId="24" xfId="34" applyNumberFormat="1" applyFont="1" applyFill="1" applyBorder="1" applyAlignment="1">
      <alignment horizontal="center" vertical="center"/>
    </xf>
    <xf numFmtId="0" fontId="41" fillId="15" borderId="24" xfId="34" applyFont="1" applyFill="1" applyBorder="1" applyAlignment="1">
      <alignment horizontal="center" vertical="center"/>
    </xf>
    <xf numFmtId="0" fontId="47" fillId="15" borderId="66" xfId="34" applyFont="1" applyFill="1" applyBorder="1" applyAlignment="1">
      <alignment horizontal="center" vertical="center" shrinkToFit="1"/>
    </xf>
    <xf numFmtId="0" fontId="40" fillId="15" borderId="48" xfId="34" applyFont="1" applyFill="1" applyBorder="1" applyAlignment="1">
      <alignment horizontal="center" vertical="center" shrinkToFit="1"/>
    </xf>
    <xf numFmtId="0" fontId="47" fillId="15" borderId="51" xfId="34" applyFont="1" applyFill="1" applyBorder="1" applyAlignment="1">
      <alignment horizontal="center" vertical="center" shrinkToFit="1"/>
    </xf>
    <xf numFmtId="180" fontId="40" fillId="16" borderId="28" xfId="34" applyNumberFormat="1" applyFont="1" applyFill="1" applyBorder="1" applyAlignment="1">
      <alignment horizontal="center" vertical="center"/>
    </xf>
    <xf numFmtId="180" fontId="40" fillId="16" borderId="28" xfId="34" applyNumberFormat="1" applyFont="1" applyFill="1" applyBorder="1" applyAlignment="1">
      <alignment horizontal="left" vertical="center"/>
    </xf>
    <xf numFmtId="0" fontId="40" fillId="16" borderId="28" xfId="34" applyFont="1" applyFill="1" applyBorder="1" applyAlignment="1">
      <alignment horizontal="center" vertical="center"/>
    </xf>
    <xf numFmtId="180" fontId="67" fillId="15" borderId="24" xfId="34" applyNumberFormat="1" applyFont="1" applyFill="1" applyBorder="1" applyAlignment="1">
      <alignment horizontal="center" vertical="center"/>
    </xf>
    <xf numFmtId="0" fontId="40" fillId="15" borderId="24" xfId="34" applyNumberFormat="1" applyFont="1" applyFill="1" applyBorder="1" applyAlignment="1">
      <alignment horizontal="center" vertical="center"/>
    </xf>
    <xf numFmtId="180" fontId="40" fillId="15" borderId="24" xfId="34" applyNumberFormat="1" applyFont="1" applyFill="1" applyBorder="1" applyAlignment="1">
      <alignment horizontal="center" vertical="center"/>
    </xf>
    <xf numFmtId="180" fontId="42" fillId="15" borderId="65" xfId="0" applyNumberFormat="1" applyFont="1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37" fillId="15" borderId="0" xfId="34" applyFont="1" applyFill="1" applyAlignment="1">
      <alignment horizontal="center" vertical="center"/>
    </xf>
    <xf numFmtId="0" fontId="0" fillId="15" borderId="0" xfId="0" applyFill="1">
      <alignment vertical="center"/>
    </xf>
    <xf numFmtId="0" fontId="40" fillId="15" borderId="0" xfId="34" applyFont="1" applyFill="1" applyBorder="1" applyAlignment="1">
      <alignment horizontal="center" vertical="center"/>
    </xf>
    <xf numFmtId="0" fontId="40" fillId="15" borderId="26" xfId="34" applyFont="1" applyFill="1" applyBorder="1" applyAlignment="1">
      <alignment horizontal="center" vertical="center" shrinkToFit="1"/>
    </xf>
    <xf numFmtId="0" fontId="40" fillId="15" borderId="27" xfId="34" applyFont="1" applyFill="1" applyBorder="1" applyAlignment="1">
      <alignment horizontal="center" vertical="center" shrinkToFit="1"/>
    </xf>
    <xf numFmtId="0" fontId="40" fillId="15" borderId="25" xfId="34" applyFont="1" applyFill="1" applyBorder="1" applyAlignment="1">
      <alignment horizontal="center" vertical="center" shrinkToFit="1"/>
    </xf>
    <xf numFmtId="0" fontId="40" fillId="15" borderId="25" xfId="34" applyFont="1" applyFill="1" applyBorder="1" applyAlignment="1">
      <alignment horizontal="left" vertical="center" shrinkToFit="1"/>
    </xf>
    <xf numFmtId="0" fontId="40" fillId="15" borderId="26" xfId="34" applyFont="1" applyFill="1" applyBorder="1" applyAlignment="1">
      <alignment horizontal="left" vertical="center" shrinkToFit="1"/>
    </xf>
    <xf numFmtId="0" fontId="40" fillId="15" borderId="61" xfId="34" applyFont="1" applyFill="1" applyBorder="1" applyAlignment="1">
      <alignment horizontal="left" vertical="center" shrinkToFit="1"/>
    </xf>
    <xf numFmtId="0" fontId="40" fillId="15" borderId="71" xfId="34" applyFont="1" applyFill="1" applyBorder="1" applyAlignment="1">
      <alignment horizontal="center" vertical="center" shrinkToFit="1"/>
    </xf>
    <xf numFmtId="0" fontId="40" fillId="15" borderId="76" xfId="34" applyFont="1" applyFill="1" applyBorder="1" applyAlignment="1">
      <alignment horizontal="center" vertical="center" shrinkToFit="1"/>
    </xf>
    <xf numFmtId="0" fontId="40" fillId="15" borderId="75" xfId="34" applyFont="1" applyFill="1" applyBorder="1" applyAlignment="1">
      <alignment horizontal="center" vertical="center" shrinkToFit="1"/>
    </xf>
    <xf numFmtId="0" fontId="40" fillId="15" borderId="75" xfId="34" applyFont="1" applyFill="1" applyBorder="1" applyAlignment="1">
      <alignment horizontal="left" vertical="center" shrinkToFit="1"/>
    </xf>
    <xf numFmtId="0" fontId="40" fillId="15" borderId="71" xfId="34" applyFont="1" applyFill="1" applyBorder="1" applyAlignment="1">
      <alignment horizontal="left" vertical="center" shrinkToFit="1"/>
    </xf>
    <xf numFmtId="0" fontId="40" fillId="15" borderId="72" xfId="34" applyFont="1" applyFill="1" applyBorder="1" applyAlignment="1">
      <alignment horizontal="left" vertical="center" shrinkToFit="1"/>
    </xf>
    <xf numFmtId="0" fontId="40" fillId="15" borderId="38" xfId="34" applyFont="1" applyFill="1" applyBorder="1" applyAlignment="1">
      <alignment horizontal="center" vertical="center" shrinkToFit="1"/>
    </xf>
    <xf numFmtId="0" fontId="40" fillId="15" borderId="39" xfId="34" applyFont="1" applyFill="1" applyBorder="1" applyAlignment="1">
      <alignment horizontal="center" vertical="center" shrinkToFit="1"/>
    </xf>
    <xf numFmtId="0" fontId="40" fillId="15" borderId="41" xfId="34" applyFont="1" applyFill="1" applyBorder="1" applyAlignment="1">
      <alignment horizontal="center" vertical="center" shrinkToFit="1"/>
    </xf>
    <xf numFmtId="0" fontId="40" fillId="15" borderId="43" xfId="34" applyFont="1" applyFill="1" applyBorder="1" applyAlignment="1">
      <alignment horizontal="center" vertical="center" shrinkToFit="1"/>
    </xf>
    <xf numFmtId="0" fontId="40" fillId="15" borderId="40" xfId="34" applyFont="1" applyFill="1" applyBorder="1" applyAlignment="1">
      <alignment horizontal="center" vertical="center" shrinkToFit="1"/>
    </xf>
    <xf numFmtId="0" fontId="40" fillId="15" borderId="49" xfId="34" applyFont="1" applyFill="1" applyBorder="1" applyAlignment="1">
      <alignment horizontal="center" vertical="center" shrinkToFit="1"/>
    </xf>
    <xf numFmtId="0" fontId="40" fillId="15" borderId="53" xfId="34" applyFont="1" applyFill="1" applyBorder="1" applyAlignment="1">
      <alignment horizontal="center" vertical="center" shrinkToFit="1"/>
    </xf>
    <xf numFmtId="0" fontId="40" fillId="15" borderId="52" xfId="34" applyFont="1" applyFill="1" applyBorder="1" applyAlignment="1">
      <alignment horizontal="center" vertical="center" shrinkToFit="1"/>
    </xf>
    <xf numFmtId="0" fontId="41" fillId="15" borderId="52" xfId="34" applyFont="1" applyFill="1" applyBorder="1" applyAlignment="1">
      <alignment horizontal="center" vertical="center" shrinkToFit="1"/>
    </xf>
    <xf numFmtId="0" fontId="41" fillId="15" borderId="49" xfId="34" applyFont="1" applyFill="1" applyBorder="1" applyAlignment="1">
      <alignment horizontal="center" vertical="center" shrinkToFit="1"/>
    </xf>
    <xf numFmtId="0" fontId="41" fillId="15" borderId="53" xfId="34" applyFont="1" applyFill="1" applyBorder="1" applyAlignment="1">
      <alignment horizontal="center" vertical="center" shrinkToFit="1"/>
    </xf>
    <xf numFmtId="0" fontId="40" fillId="15" borderId="52" xfId="34" applyFont="1" applyFill="1" applyBorder="1" applyAlignment="1">
      <alignment horizontal="left" vertical="center" shrinkToFit="1"/>
    </xf>
    <xf numFmtId="0" fontId="40" fillId="15" borderId="49" xfId="34" applyFont="1" applyFill="1" applyBorder="1" applyAlignment="1">
      <alignment horizontal="left" vertical="center" shrinkToFit="1"/>
    </xf>
    <xf numFmtId="0" fontId="40" fillId="15" borderId="50" xfId="34" applyFont="1" applyFill="1" applyBorder="1" applyAlignment="1">
      <alignment horizontal="left" vertical="center" shrinkToFit="1"/>
    </xf>
    <xf numFmtId="0" fontId="42" fillId="15" borderId="69" xfId="0" applyFont="1" applyFill="1" applyBorder="1" applyAlignment="1">
      <alignment horizontal="center" vertical="center" shrinkToFit="1"/>
    </xf>
    <xf numFmtId="0" fontId="42" fillId="15" borderId="78" xfId="0" applyFont="1" applyFill="1" applyBorder="1" applyAlignment="1">
      <alignment horizontal="center" vertical="center" shrinkToFit="1"/>
    </xf>
    <xf numFmtId="0" fontId="42" fillId="15" borderId="73" xfId="0" applyFont="1" applyFill="1" applyBorder="1" applyAlignment="1">
      <alignment horizontal="center" vertical="center" shrinkToFit="1"/>
    </xf>
    <xf numFmtId="0" fontId="42" fillId="15" borderId="79" xfId="0" applyFont="1" applyFill="1" applyBorder="1" applyAlignment="1">
      <alignment horizontal="center" vertical="center" shrinkToFit="1"/>
    </xf>
    <xf numFmtId="0" fontId="39" fillId="15" borderId="65" xfId="34" applyFont="1" applyFill="1" applyBorder="1">
      <alignment vertical="center"/>
    </xf>
    <xf numFmtId="0" fontId="39" fillId="15" borderId="37" xfId="34" applyFont="1" applyFill="1" applyBorder="1">
      <alignment vertical="center"/>
    </xf>
    <xf numFmtId="0" fontId="39" fillId="15" borderId="69" xfId="34" applyFont="1" applyFill="1" applyBorder="1">
      <alignment vertical="center"/>
    </xf>
    <xf numFmtId="0" fontId="39" fillId="15" borderId="105" xfId="34" applyFont="1" applyFill="1" applyBorder="1">
      <alignment vertical="center"/>
    </xf>
    <xf numFmtId="0" fontId="39" fillId="15" borderId="73" xfId="34" applyFont="1" applyFill="1" applyBorder="1">
      <alignment vertical="center"/>
    </xf>
    <xf numFmtId="0" fontId="39" fillId="15" borderId="79" xfId="34" applyFont="1" applyFill="1" applyBorder="1">
      <alignment vertical="center"/>
    </xf>
    <xf numFmtId="0" fontId="48" fillId="15" borderId="65" xfId="34" applyFont="1" applyFill="1" applyBorder="1" applyAlignment="1">
      <alignment horizontal="center" vertical="center" shrinkToFit="1"/>
    </xf>
    <xf numFmtId="0" fontId="48" fillId="15" borderId="104" xfId="34" applyFont="1" applyFill="1" applyBorder="1" applyAlignment="1">
      <alignment horizontal="center" vertical="center" shrinkToFit="1"/>
    </xf>
    <xf numFmtId="0" fontId="48" fillId="15" borderId="105" xfId="34" applyFont="1" applyFill="1" applyBorder="1" applyAlignment="1">
      <alignment horizontal="center" vertical="center" shrinkToFit="1"/>
    </xf>
    <xf numFmtId="0" fontId="48" fillId="15" borderId="108" xfId="34" applyFont="1" applyFill="1" applyBorder="1" applyAlignment="1">
      <alignment horizontal="center" vertical="center" shrinkToFit="1"/>
    </xf>
    <xf numFmtId="0" fontId="48" fillId="15" borderId="103" xfId="34" applyFont="1" applyFill="1" applyBorder="1" applyAlignment="1">
      <alignment horizontal="center" vertical="center" shrinkToFit="1"/>
    </xf>
    <xf numFmtId="0" fontId="48" fillId="15" borderId="107" xfId="34" applyFont="1" applyFill="1" applyBorder="1" applyAlignment="1">
      <alignment horizontal="center" vertical="center" shrinkToFit="1"/>
    </xf>
    <xf numFmtId="0" fontId="48" fillId="15" borderId="66" xfId="34" applyFont="1" applyFill="1" applyBorder="1" applyAlignment="1">
      <alignment horizontal="center" vertical="center" shrinkToFit="1"/>
    </xf>
    <xf numFmtId="0" fontId="48" fillId="15" borderId="74" xfId="34" applyFont="1" applyFill="1" applyBorder="1" applyAlignment="1">
      <alignment horizontal="center" vertical="center" shrinkToFit="1"/>
    </xf>
    <xf numFmtId="0" fontId="40" fillId="15" borderId="98" xfId="34" applyFont="1" applyFill="1" applyBorder="1" applyAlignment="1">
      <alignment horizontal="center" vertical="center" shrinkToFit="1"/>
    </xf>
    <xf numFmtId="0" fontId="40" fillId="15" borderId="106" xfId="34" applyFont="1" applyFill="1" applyBorder="1" applyAlignment="1">
      <alignment horizontal="center" vertical="center" shrinkToFit="1"/>
    </xf>
    <xf numFmtId="20" fontId="40" fillId="15" borderId="65" xfId="34" applyNumberFormat="1" applyFont="1" applyFill="1" applyBorder="1" applyAlignment="1">
      <alignment horizontal="center" vertical="center" shrinkToFit="1"/>
    </xf>
    <xf numFmtId="20" fontId="40" fillId="15" borderId="37" xfId="34" applyNumberFormat="1" applyFont="1" applyFill="1" applyBorder="1" applyAlignment="1">
      <alignment horizontal="center" vertical="center" shrinkToFit="1"/>
    </xf>
    <xf numFmtId="20" fontId="40" fillId="15" borderId="69" xfId="34" applyNumberFormat="1" applyFont="1" applyFill="1" applyBorder="1" applyAlignment="1">
      <alignment horizontal="center" vertical="center" shrinkToFit="1"/>
    </xf>
    <xf numFmtId="20" fontId="40" fillId="15" borderId="105" xfId="34" applyNumberFormat="1" applyFont="1" applyFill="1" applyBorder="1" applyAlignment="1">
      <alignment horizontal="center" vertical="center" shrinkToFit="1"/>
    </xf>
    <xf numFmtId="20" fontId="40" fillId="15" borderId="73" xfId="34" applyNumberFormat="1" applyFont="1" applyFill="1" applyBorder="1" applyAlignment="1">
      <alignment horizontal="center" vertical="center" shrinkToFit="1"/>
    </xf>
    <xf numFmtId="20" fontId="40" fillId="15" borderId="79" xfId="34" applyNumberFormat="1" applyFont="1" applyFill="1" applyBorder="1" applyAlignment="1">
      <alignment horizontal="center" vertical="center" shrinkToFit="1"/>
    </xf>
    <xf numFmtId="0" fontId="42" fillId="15" borderId="65" xfId="0" applyFont="1" applyFill="1" applyBorder="1" applyAlignment="1">
      <alignment horizontal="center" vertical="center" shrinkToFit="1"/>
    </xf>
    <xf numFmtId="0" fontId="42" fillId="15" borderId="66" xfId="0" applyFont="1" applyFill="1" applyBorder="1" applyAlignment="1">
      <alignment horizontal="center" vertical="center" shrinkToFit="1"/>
    </xf>
    <xf numFmtId="0" fontId="42" fillId="15" borderId="105" xfId="0" applyFont="1" applyFill="1" applyBorder="1" applyAlignment="1">
      <alignment horizontal="center" vertical="center" shrinkToFit="1"/>
    </xf>
    <xf numFmtId="0" fontId="42" fillId="15" borderId="74" xfId="0" applyFont="1" applyFill="1" applyBorder="1" applyAlignment="1">
      <alignment horizontal="center" vertical="center" shrinkToFit="1"/>
    </xf>
    <xf numFmtId="0" fontId="42" fillId="15" borderId="6" xfId="0" applyFont="1" applyFill="1" applyBorder="1" applyAlignment="1">
      <alignment horizontal="center" vertical="center" shrinkToFit="1"/>
    </xf>
    <xf numFmtId="0" fontId="42" fillId="15" borderId="7" xfId="0" applyFont="1" applyFill="1" applyBorder="1" applyAlignment="1">
      <alignment horizontal="center" vertical="center" shrinkToFit="1"/>
    </xf>
    <xf numFmtId="0" fontId="42" fillId="15" borderId="47" xfId="0" applyFont="1" applyFill="1" applyBorder="1" applyAlignment="1">
      <alignment horizontal="center" vertical="center" shrinkToFit="1"/>
    </xf>
    <xf numFmtId="0" fontId="39" fillId="15" borderId="46" xfId="34" applyFont="1" applyFill="1" applyBorder="1">
      <alignment vertical="center"/>
    </xf>
    <xf numFmtId="0" fontId="39" fillId="15" borderId="7" xfId="34" applyFont="1" applyFill="1" applyBorder="1">
      <alignment vertical="center"/>
    </xf>
    <xf numFmtId="0" fontId="39" fillId="15" borderId="47" xfId="34" applyFont="1" applyFill="1" applyBorder="1">
      <alignment vertical="center"/>
    </xf>
    <xf numFmtId="0" fontId="48" fillId="15" borderId="46" xfId="34" applyFont="1" applyFill="1" applyBorder="1" applyAlignment="1">
      <alignment horizontal="center" vertical="center" shrinkToFit="1"/>
    </xf>
    <xf numFmtId="0" fontId="48" fillId="15" borderId="102" xfId="34" applyFont="1" applyFill="1" applyBorder="1" applyAlignment="1">
      <alignment horizontal="center" vertical="center" shrinkToFit="1"/>
    </xf>
    <xf numFmtId="0" fontId="48" fillId="15" borderId="100" xfId="34" applyFont="1" applyFill="1" applyBorder="1" applyAlignment="1">
      <alignment horizontal="center" vertical="center" shrinkToFit="1"/>
    </xf>
    <xf numFmtId="0" fontId="48" fillId="15" borderId="20" xfId="34" applyFont="1" applyFill="1" applyBorder="1" applyAlignment="1">
      <alignment horizontal="center" vertical="center" shrinkToFit="1"/>
    </xf>
    <xf numFmtId="0" fontId="40" fillId="15" borderId="97" xfId="34" applyFont="1" applyFill="1" applyBorder="1" applyAlignment="1">
      <alignment horizontal="center" vertical="center" shrinkToFit="1"/>
    </xf>
    <xf numFmtId="0" fontId="42" fillId="15" borderId="46" xfId="0" applyFont="1" applyFill="1" applyBorder="1" applyAlignment="1">
      <alignment horizontal="center" vertical="center" shrinkToFit="1"/>
    </xf>
    <xf numFmtId="0" fontId="42" fillId="15" borderId="20" xfId="0" applyFont="1" applyFill="1" applyBorder="1" applyAlignment="1">
      <alignment horizontal="center" vertical="center" shrinkToFit="1"/>
    </xf>
    <xf numFmtId="0" fontId="48" fillId="15" borderId="44" xfId="34" applyFont="1" applyFill="1" applyBorder="1" applyAlignment="1">
      <alignment horizontal="center" vertical="center" shrinkToFit="1"/>
    </xf>
    <xf numFmtId="0" fontId="48" fillId="15" borderId="101" xfId="34" applyFont="1" applyFill="1" applyBorder="1" applyAlignment="1">
      <alignment horizontal="center" vertical="center" shrinkToFit="1"/>
    </xf>
    <xf numFmtId="0" fontId="48" fillId="15" borderId="99" xfId="34" applyFont="1" applyFill="1" applyBorder="1" applyAlignment="1">
      <alignment horizontal="center" vertical="center" shrinkToFit="1"/>
    </xf>
    <xf numFmtId="0" fontId="48" fillId="15" borderId="51" xfId="34" applyFont="1" applyFill="1" applyBorder="1" applyAlignment="1">
      <alignment horizontal="center" vertical="center" shrinkToFit="1"/>
    </xf>
    <xf numFmtId="0" fontId="40" fillId="15" borderId="96" xfId="34" applyFont="1" applyFill="1" applyBorder="1" applyAlignment="1">
      <alignment horizontal="center" vertical="center" shrinkToFit="1"/>
    </xf>
    <xf numFmtId="20" fontId="40" fillId="15" borderId="44" xfId="34" applyNumberFormat="1" applyFont="1" applyFill="1" applyBorder="1" applyAlignment="1">
      <alignment horizontal="center" vertical="center" shrinkToFit="1"/>
    </xf>
    <xf numFmtId="20" fontId="40" fillId="15" borderId="45" xfId="34" applyNumberFormat="1" applyFont="1" applyFill="1" applyBorder="1" applyAlignment="1">
      <alignment horizontal="center" vertical="center" shrinkToFit="1"/>
    </xf>
    <xf numFmtId="20" fontId="40" fillId="15" borderId="56" xfId="34" applyNumberFormat="1" applyFont="1" applyFill="1" applyBorder="1" applyAlignment="1">
      <alignment horizontal="center" vertical="center" shrinkToFit="1"/>
    </xf>
    <xf numFmtId="0" fontId="39" fillId="15" borderId="44" xfId="34" applyFont="1" applyFill="1" applyBorder="1">
      <alignment vertical="center"/>
    </xf>
    <xf numFmtId="0" fontId="39" fillId="15" borderId="45" xfId="34" applyFont="1" applyFill="1" applyBorder="1">
      <alignment vertical="center"/>
    </xf>
    <xf numFmtId="0" fontId="39" fillId="15" borderId="56" xfId="34" applyFont="1" applyFill="1" applyBorder="1">
      <alignment vertical="center"/>
    </xf>
    <xf numFmtId="0" fontId="42" fillId="15" borderId="44" xfId="0" applyFont="1" applyFill="1" applyBorder="1" applyAlignment="1">
      <alignment horizontal="center" vertical="center" shrinkToFit="1"/>
    </xf>
    <xf numFmtId="0" fontId="42" fillId="15" borderId="51" xfId="0" applyFont="1" applyFill="1" applyBorder="1" applyAlignment="1">
      <alignment horizontal="center" vertical="center" shrinkToFit="1"/>
    </xf>
    <xf numFmtId="0" fontId="42" fillId="15" borderId="56" xfId="0" applyFont="1" applyFill="1" applyBorder="1" applyAlignment="1">
      <alignment horizontal="center" vertical="center" shrinkToFit="1"/>
    </xf>
    <xf numFmtId="180" fontId="40" fillId="15" borderId="34" xfId="34" applyNumberFormat="1" applyFont="1" applyFill="1" applyBorder="1" applyAlignment="1">
      <alignment horizontal="center" vertical="center"/>
    </xf>
    <xf numFmtId="180" fontId="40" fillId="15" borderId="36" xfId="34" applyNumberFormat="1" applyFont="1" applyFill="1" applyBorder="1" applyAlignment="1">
      <alignment horizontal="center" vertical="center"/>
    </xf>
    <xf numFmtId="0" fontId="40" fillId="15" borderId="34" xfId="34" applyFont="1" applyFill="1" applyBorder="1" applyAlignment="1">
      <alignment horizontal="center" vertical="center"/>
    </xf>
    <xf numFmtId="0" fontId="40" fillId="15" borderId="36" xfId="34" applyFont="1" applyFill="1" applyBorder="1" applyAlignment="1">
      <alignment horizontal="center" vertical="center"/>
    </xf>
    <xf numFmtId="180" fontId="40" fillId="15" borderId="30" xfId="34" applyNumberFormat="1" applyFont="1" applyFill="1" applyBorder="1" applyAlignment="1">
      <alignment horizontal="center" vertical="center"/>
    </xf>
    <xf numFmtId="180" fontId="40" fillId="15" borderId="32" xfId="34" applyNumberFormat="1" applyFont="1" applyFill="1" applyBorder="1" applyAlignment="1">
      <alignment horizontal="center" vertical="center"/>
    </xf>
    <xf numFmtId="0" fontId="40" fillId="15" borderId="30" xfId="34" applyFont="1" applyFill="1" applyBorder="1" applyAlignment="1">
      <alignment horizontal="center" vertical="center"/>
    </xf>
    <xf numFmtId="0" fontId="40" fillId="15" borderId="32" xfId="34" applyFont="1" applyFill="1" applyBorder="1" applyAlignment="1">
      <alignment horizontal="center" vertical="center"/>
    </xf>
    <xf numFmtId="180" fontId="40" fillId="15" borderId="93" xfId="34" applyNumberFormat="1" applyFont="1" applyFill="1" applyBorder="1" applyAlignment="1">
      <alignment horizontal="center" vertical="center"/>
    </xf>
    <xf numFmtId="180" fontId="40" fillId="15" borderId="95" xfId="34" applyNumberFormat="1" applyFont="1" applyFill="1" applyBorder="1" applyAlignment="1">
      <alignment horizontal="center" vertical="center"/>
    </xf>
    <xf numFmtId="180" fontId="40" fillId="15" borderId="93" xfId="34" applyNumberFormat="1" applyFont="1" applyFill="1" applyBorder="1" applyAlignment="1">
      <alignment horizontal="left" vertical="center"/>
    </xf>
    <xf numFmtId="180" fontId="40" fillId="15" borderId="94" xfId="34" applyNumberFormat="1" applyFont="1" applyFill="1" applyBorder="1" applyAlignment="1">
      <alignment horizontal="left" vertical="center"/>
    </xf>
    <xf numFmtId="180" fontId="40" fillId="15" borderId="95" xfId="34" applyNumberFormat="1" applyFont="1" applyFill="1" applyBorder="1" applyAlignment="1">
      <alignment horizontal="left" vertical="center"/>
    </xf>
    <xf numFmtId="0" fontId="40" fillId="15" borderId="93" xfId="34" applyFont="1" applyFill="1" applyBorder="1" applyAlignment="1">
      <alignment horizontal="center" vertical="center"/>
    </xf>
    <xf numFmtId="0" fontId="40" fillId="15" borderId="95" xfId="34" applyFont="1" applyFill="1" applyBorder="1" applyAlignment="1">
      <alignment horizontal="center" vertical="center"/>
    </xf>
    <xf numFmtId="0" fontId="40" fillId="15" borderId="25" xfId="34" applyFont="1" applyFill="1" applyBorder="1" applyAlignment="1">
      <alignment horizontal="center" vertical="center"/>
    </xf>
    <xf numFmtId="0" fontId="40" fillId="15" borderId="26" xfId="34" applyFont="1" applyFill="1" applyBorder="1" applyAlignment="1">
      <alignment horizontal="center" vertical="center"/>
    </xf>
    <xf numFmtId="0" fontId="40" fillId="15" borderId="27" xfId="34" applyFont="1" applyFill="1" applyBorder="1" applyAlignment="1">
      <alignment horizontal="center" vertical="center"/>
    </xf>
    <xf numFmtId="49" fontId="40" fillId="15" borderId="25" xfId="34" applyNumberFormat="1" applyFont="1" applyFill="1" applyBorder="1" applyAlignment="1">
      <alignment horizontal="center" vertical="center"/>
    </xf>
    <xf numFmtId="49" fontId="40" fillId="15" borderId="26" xfId="34" applyNumberFormat="1" applyFont="1" applyFill="1" applyBorder="1" applyAlignment="1">
      <alignment horizontal="center" vertical="center"/>
    </xf>
    <xf numFmtId="49" fontId="40" fillId="15" borderId="27" xfId="34" applyNumberFormat="1" applyFont="1" applyFill="1" applyBorder="1" applyAlignment="1">
      <alignment horizontal="center" vertical="center"/>
    </xf>
    <xf numFmtId="180" fontId="42" fillId="15" borderId="69" xfId="0" applyNumberFormat="1" applyFont="1" applyFill="1" applyBorder="1" applyAlignment="1">
      <alignment horizontal="center" vertical="center" shrinkToFit="1"/>
    </xf>
    <xf numFmtId="180" fontId="42" fillId="15" borderId="6" xfId="0" applyNumberFormat="1" applyFont="1" applyFill="1" applyBorder="1" applyAlignment="1">
      <alignment horizontal="center" vertical="center" shrinkToFit="1"/>
    </xf>
    <xf numFmtId="180" fontId="42" fillId="15" borderId="7" xfId="0" applyNumberFormat="1" applyFont="1" applyFill="1" applyBorder="1" applyAlignment="1">
      <alignment horizontal="center" vertical="center" shrinkToFit="1"/>
    </xf>
    <xf numFmtId="180" fontId="42" fillId="15" borderId="47" xfId="0" applyNumberFormat="1" applyFont="1" applyFill="1" applyBorder="1" applyAlignment="1">
      <alignment horizontal="center" vertical="center" shrinkToFit="1"/>
    </xf>
    <xf numFmtId="180" fontId="42" fillId="15" borderId="66" xfId="0" applyNumberFormat="1" applyFont="1" applyFill="1" applyBorder="1" applyAlignment="1">
      <alignment horizontal="center" vertical="center" shrinkToFit="1"/>
    </xf>
    <xf numFmtId="180" fontId="42" fillId="15" borderId="46" xfId="0" applyNumberFormat="1" applyFont="1" applyFill="1" applyBorder="1" applyAlignment="1">
      <alignment horizontal="center" vertical="center" shrinkToFit="1"/>
    </xf>
    <xf numFmtId="180" fontId="42" fillId="15" borderId="20" xfId="0" applyNumberFormat="1" applyFont="1" applyFill="1" applyBorder="1" applyAlignment="1">
      <alignment horizontal="center" vertical="center" shrinkToFit="1"/>
    </xf>
    <xf numFmtId="180" fontId="42" fillId="15" borderId="44" xfId="0" applyNumberFormat="1" applyFont="1" applyFill="1" applyBorder="1" applyAlignment="1">
      <alignment horizontal="center" vertical="center" shrinkToFit="1"/>
    </xf>
    <xf numFmtId="180" fontId="42" fillId="15" borderId="51" xfId="0" applyNumberFormat="1" applyFont="1" applyFill="1" applyBorder="1" applyAlignment="1">
      <alignment horizontal="center" vertical="center" shrinkToFit="1"/>
    </xf>
    <xf numFmtId="180" fontId="42" fillId="15" borderId="56" xfId="0" applyNumberFormat="1" applyFont="1" applyFill="1" applyBorder="1" applyAlignment="1">
      <alignment horizontal="center" vertical="center" shrinkToFit="1"/>
    </xf>
    <xf numFmtId="180" fontId="40" fillId="16" borderId="34" xfId="34" applyNumberFormat="1" applyFont="1" applyFill="1" applyBorder="1" applyAlignment="1">
      <alignment horizontal="center" vertical="center"/>
    </xf>
    <xf numFmtId="180" fontId="40" fillId="16" borderId="36" xfId="34" applyNumberFormat="1" applyFont="1" applyFill="1" applyBorder="1" applyAlignment="1">
      <alignment horizontal="center" vertical="center"/>
    </xf>
    <xf numFmtId="0" fontId="40" fillId="16" borderId="34" xfId="34" applyFont="1" applyFill="1" applyBorder="1" applyAlignment="1">
      <alignment horizontal="center" vertical="center"/>
    </xf>
    <xf numFmtId="0" fontId="40" fillId="16" borderId="36" xfId="34" applyFont="1" applyFill="1" applyBorder="1" applyAlignment="1">
      <alignment horizontal="center" vertical="center"/>
    </xf>
    <xf numFmtId="180" fontId="40" fillId="0" borderId="30" xfId="34" applyNumberFormat="1" applyFont="1" applyFill="1" applyBorder="1" applyAlignment="1">
      <alignment horizontal="center" vertical="center"/>
    </xf>
    <xf numFmtId="180" fontId="40" fillId="0" borderId="32" xfId="34" applyNumberFormat="1" applyFont="1" applyFill="1" applyBorder="1" applyAlignment="1">
      <alignment horizontal="center" vertical="center"/>
    </xf>
    <xf numFmtId="180" fontId="40" fillId="0" borderId="30" xfId="34" applyNumberFormat="1" applyFont="1" applyFill="1" applyBorder="1" applyAlignment="1">
      <alignment horizontal="left" vertical="center"/>
    </xf>
    <xf numFmtId="180" fontId="40" fillId="0" borderId="31" xfId="34" applyNumberFormat="1" applyFont="1" applyFill="1" applyBorder="1" applyAlignment="1">
      <alignment horizontal="left" vertical="center"/>
    </xf>
    <xf numFmtId="180" fontId="40" fillId="0" borderId="32" xfId="34" applyNumberFormat="1" applyFont="1" applyFill="1" applyBorder="1" applyAlignment="1">
      <alignment horizontal="left" vertical="center"/>
    </xf>
    <xf numFmtId="0" fontId="40" fillId="0" borderId="30" xfId="34" applyFont="1" applyFill="1" applyBorder="1" applyAlignment="1">
      <alignment horizontal="center" vertical="center"/>
    </xf>
    <xf numFmtId="0" fontId="40" fillId="0" borderId="32" xfId="34" applyFont="1" applyFill="1" applyBorder="1" applyAlignment="1">
      <alignment horizontal="center" vertical="center"/>
    </xf>
    <xf numFmtId="49" fontId="41" fillId="15" borderId="25" xfId="34" applyNumberFormat="1" applyFont="1" applyFill="1" applyBorder="1" applyAlignment="1">
      <alignment horizontal="center" vertical="center"/>
    </xf>
    <xf numFmtId="49" fontId="41" fillId="15" borderId="26" xfId="34" applyNumberFormat="1" applyFont="1" applyFill="1" applyBorder="1" applyAlignment="1">
      <alignment horizontal="center" vertical="center"/>
    </xf>
    <xf numFmtId="49" fontId="41" fillId="15" borderId="27" xfId="34" applyNumberFormat="1" applyFont="1" applyFill="1" applyBorder="1" applyAlignment="1">
      <alignment horizontal="center" vertical="center"/>
    </xf>
    <xf numFmtId="177" fontId="70" fillId="15" borderId="25" xfId="0" applyNumberFormat="1" applyFont="1" applyFill="1" applyBorder="1" applyAlignment="1">
      <alignment horizontal="right" vertical="center" shrinkToFit="1"/>
    </xf>
    <xf numFmtId="177" fontId="70" fillId="15" borderId="26" xfId="0" applyNumberFormat="1" applyFont="1" applyFill="1" applyBorder="1" applyAlignment="1">
      <alignment horizontal="right" vertical="center" shrinkToFit="1"/>
    </xf>
    <xf numFmtId="180" fontId="40" fillId="0" borderId="34" xfId="34" applyNumberFormat="1" applyFont="1" applyFill="1" applyBorder="1" applyAlignment="1">
      <alignment horizontal="center" vertical="center"/>
    </xf>
    <xf numFmtId="180" fontId="40" fillId="0" borderId="36" xfId="34" applyNumberFormat="1" applyFont="1" applyFill="1" applyBorder="1" applyAlignment="1">
      <alignment horizontal="center" vertical="center"/>
    </xf>
    <xf numFmtId="180" fontId="40" fillId="0" borderId="34" xfId="34" applyNumberFormat="1" applyFont="1" applyFill="1" applyBorder="1" applyAlignment="1">
      <alignment horizontal="left" vertical="center"/>
    </xf>
    <xf numFmtId="180" fontId="40" fillId="0" borderId="35" xfId="34" applyNumberFormat="1" applyFont="1" applyFill="1" applyBorder="1" applyAlignment="1">
      <alignment horizontal="left" vertical="center"/>
    </xf>
    <xf numFmtId="180" fontId="40" fillId="0" borderId="36" xfId="34" applyNumberFormat="1" applyFont="1" applyFill="1" applyBorder="1" applyAlignment="1">
      <alignment horizontal="left" vertical="center"/>
    </xf>
    <xf numFmtId="0" fontId="40" fillId="0" borderId="34" xfId="34" applyFont="1" applyFill="1" applyBorder="1" applyAlignment="1">
      <alignment horizontal="center" vertical="center"/>
    </xf>
    <xf numFmtId="0" fontId="40" fillId="0" borderId="36" xfId="34" applyFont="1" applyFill="1" applyBorder="1" applyAlignment="1">
      <alignment horizontal="center" vertical="center"/>
    </xf>
    <xf numFmtId="180" fontId="40" fillId="16" borderId="30" xfId="34" applyNumberFormat="1" applyFont="1" applyFill="1" applyBorder="1" applyAlignment="1">
      <alignment horizontal="center" vertical="center"/>
    </xf>
    <xf numFmtId="180" fontId="40" fillId="16" borderId="32" xfId="34" applyNumberFormat="1" applyFont="1" applyFill="1" applyBorder="1" applyAlignment="1">
      <alignment horizontal="center" vertical="center"/>
    </xf>
    <xf numFmtId="0" fontId="40" fillId="16" borderId="30" xfId="34" applyFont="1" applyFill="1" applyBorder="1" applyAlignment="1">
      <alignment horizontal="center" vertical="center"/>
    </xf>
    <xf numFmtId="0" fontId="40" fillId="16" borderId="32" xfId="34" applyFont="1" applyFill="1" applyBorder="1" applyAlignment="1">
      <alignment horizontal="center" vertical="center"/>
    </xf>
    <xf numFmtId="180" fontId="40" fillId="16" borderId="93" xfId="34" applyNumberFormat="1" applyFont="1" applyFill="1" applyBorder="1" applyAlignment="1">
      <alignment horizontal="center" vertical="center"/>
    </xf>
    <xf numFmtId="180" fontId="40" fillId="16" borderId="95" xfId="34" applyNumberFormat="1" applyFont="1" applyFill="1" applyBorder="1" applyAlignment="1">
      <alignment horizontal="center" vertical="center"/>
    </xf>
    <xf numFmtId="180" fontId="40" fillId="16" borderId="93" xfId="34" applyNumberFormat="1" applyFont="1" applyFill="1" applyBorder="1" applyAlignment="1">
      <alignment horizontal="left" vertical="center"/>
    </xf>
    <xf numFmtId="180" fontId="40" fillId="16" borderId="94" xfId="34" applyNumberFormat="1" applyFont="1" applyFill="1" applyBorder="1" applyAlignment="1">
      <alignment horizontal="left" vertical="center"/>
    </xf>
    <xf numFmtId="180" fontId="40" fillId="16" borderId="95" xfId="34" applyNumberFormat="1" applyFont="1" applyFill="1" applyBorder="1" applyAlignment="1">
      <alignment horizontal="left" vertical="center"/>
    </xf>
    <xf numFmtId="0" fontId="40" fillId="16" borderId="93" xfId="34" applyFont="1" applyFill="1" applyBorder="1" applyAlignment="1">
      <alignment horizontal="center" vertical="center"/>
    </xf>
    <xf numFmtId="0" fontId="40" fillId="16" borderId="95" xfId="34" applyFont="1" applyFill="1" applyBorder="1" applyAlignment="1">
      <alignment horizontal="center" vertical="center"/>
    </xf>
    <xf numFmtId="49" fontId="20" fillId="15" borderId="25" xfId="34" applyNumberFormat="1" applyFont="1" applyFill="1" applyBorder="1" applyAlignment="1">
      <alignment horizontal="center" vertical="center"/>
    </xf>
    <xf numFmtId="49" fontId="73" fillId="15" borderId="26" xfId="34" applyNumberFormat="1" applyFont="1" applyFill="1" applyBorder="1" applyAlignment="1">
      <alignment horizontal="center" vertical="center"/>
    </xf>
    <xf numFmtId="49" fontId="73" fillId="15" borderId="27" xfId="34" applyNumberFormat="1" applyFont="1" applyFill="1" applyBorder="1" applyAlignment="1">
      <alignment horizontal="center" vertical="center"/>
    </xf>
    <xf numFmtId="180" fontId="40" fillId="15" borderId="25" xfId="34" applyNumberFormat="1" applyFont="1" applyFill="1" applyBorder="1" applyAlignment="1">
      <alignment horizontal="center" vertical="center"/>
    </xf>
    <xf numFmtId="180" fontId="40" fillId="15" borderId="26" xfId="34" applyNumberFormat="1" applyFont="1" applyFill="1" applyBorder="1" applyAlignment="1">
      <alignment horizontal="center" vertical="center"/>
    </xf>
    <xf numFmtId="180" fontId="40" fillId="15" borderId="27" xfId="34" applyNumberFormat="1" applyFont="1" applyFill="1" applyBorder="1" applyAlignment="1">
      <alignment horizontal="center" vertical="center"/>
    </xf>
    <xf numFmtId="0" fontId="41" fillId="15" borderId="25" xfId="34" applyFont="1" applyFill="1" applyBorder="1" applyAlignment="1">
      <alignment horizontal="center" vertical="center"/>
    </xf>
    <xf numFmtId="0" fontId="41" fillId="15" borderId="26" xfId="34" applyFont="1" applyFill="1" applyBorder="1" applyAlignment="1">
      <alignment horizontal="center" vertical="center"/>
    </xf>
    <xf numFmtId="0" fontId="41" fillId="15" borderId="27" xfId="34" applyFont="1" applyFill="1" applyBorder="1" applyAlignment="1">
      <alignment horizontal="center" vertical="center"/>
    </xf>
    <xf numFmtId="49" fontId="40" fillId="15" borderId="0" xfId="34" applyNumberFormat="1" applyFont="1" applyFill="1" applyBorder="1" applyAlignment="1">
      <alignment horizontal="center" vertical="center"/>
    </xf>
    <xf numFmtId="0" fontId="48" fillId="15" borderId="0" xfId="34" applyFont="1" applyFill="1" applyBorder="1" applyAlignment="1">
      <alignment horizontal="center" vertical="center" shrinkToFit="1"/>
    </xf>
    <xf numFmtId="0" fontId="47" fillId="15" borderId="0" xfId="34" applyFont="1" applyFill="1" applyBorder="1" applyAlignment="1">
      <alignment horizontal="center" vertical="center" shrinkToFit="1"/>
    </xf>
    <xf numFmtId="178" fontId="71" fillId="15" borderId="26" xfId="0" applyNumberFormat="1" applyFont="1" applyFill="1" applyBorder="1" applyAlignment="1">
      <alignment horizontal="center" vertical="center" shrinkToFit="1"/>
    </xf>
    <xf numFmtId="178" fontId="71" fillId="15" borderId="27" xfId="0" applyNumberFormat="1" applyFont="1" applyFill="1" applyBorder="1" applyAlignment="1">
      <alignment horizontal="center" vertical="center" shrinkToFit="1"/>
    </xf>
    <xf numFmtId="0" fontId="64" fillId="15" borderId="24" xfId="34" applyFont="1" applyFill="1" applyBorder="1" applyAlignment="1">
      <alignment horizontal="center" vertical="center"/>
    </xf>
    <xf numFmtId="49" fontId="51" fillId="15" borderId="24" xfId="34" applyNumberFormat="1" applyFont="1" applyFill="1" applyBorder="1" applyAlignment="1">
      <alignment horizontal="center" vertical="center"/>
    </xf>
    <xf numFmtId="180" fontId="64" fillId="15" borderId="24" xfId="34" applyNumberFormat="1" applyFont="1" applyFill="1" applyBorder="1" applyAlignment="1">
      <alignment horizontal="center" vertical="center"/>
    </xf>
    <xf numFmtId="49" fontId="62" fillId="0" borderId="0" xfId="2" applyNumberFormat="1" applyFont="1" applyBorder="1" applyAlignment="1">
      <alignment horizontal="center" vertical="center" shrinkToFit="1"/>
    </xf>
    <xf numFmtId="0" fontId="63" fillId="0" borderId="0" xfId="34" applyFont="1" applyBorder="1" applyAlignment="1">
      <alignment horizontal="center" vertical="center" shrinkToFit="1"/>
    </xf>
    <xf numFmtId="178" fontId="42" fillId="15" borderId="26" xfId="0" applyNumberFormat="1" applyFont="1" applyFill="1" applyBorder="1" applyAlignment="1">
      <alignment horizontal="center" vertical="center" shrinkToFit="1"/>
    </xf>
    <xf numFmtId="178" fontId="42" fillId="15" borderId="27" xfId="0" applyNumberFormat="1" applyFont="1" applyFill="1" applyBorder="1" applyAlignment="1">
      <alignment horizontal="center" vertical="center" shrinkToFit="1"/>
    </xf>
    <xf numFmtId="180" fontId="41" fillId="15" borderId="24" xfId="34" applyNumberFormat="1" applyFont="1" applyFill="1" applyBorder="1" applyAlignment="1">
      <alignment horizontal="center" vertical="center"/>
    </xf>
    <xf numFmtId="0" fontId="54" fillId="0" borderId="66" xfId="2" applyFont="1" applyBorder="1" applyAlignment="1" applyProtection="1">
      <alignment horizontal="center" vertical="center" shrinkToFit="1"/>
      <protection locked="0"/>
    </xf>
    <xf numFmtId="0" fontId="54" fillId="0" borderId="20" xfId="2" applyFont="1" applyBorder="1" applyAlignment="1" applyProtection="1">
      <alignment horizontal="center" vertical="center" shrinkToFit="1"/>
      <protection locked="0"/>
    </xf>
    <xf numFmtId="0" fontId="54" fillId="0" borderId="110" xfId="2" applyFont="1" applyBorder="1" applyAlignment="1">
      <alignment horizontal="center" vertical="center" shrinkToFit="1"/>
    </xf>
    <xf numFmtId="0" fontId="54" fillId="0" borderId="114" xfId="2" applyFont="1" applyBorder="1" applyAlignment="1">
      <alignment horizontal="center" vertical="center" shrinkToFit="1"/>
    </xf>
    <xf numFmtId="0" fontId="54" fillId="0" borderId="111" xfId="2" applyFont="1" applyBorder="1" applyAlignment="1" applyProtection="1">
      <alignment horizontal="center" vertical="center" shrinkToFit="1"/>
      <protection locked="0"/>
    </xf>
    <xf numFmtId="0" fontId="54" fillId="0" borderId="115" xfId="2" applyFont="1" applyBorder="1" applyAlignment="1" applyProtection="1">
      <alignment horizontal="center" vertical="center" shrinkToFit="1"/>
      <protection locked="0"/>
    </xf>
    <xf numFmtId="0" fontId="54" fillId="0" borderId="37" xfId="2" applyFont="1" applyBorder="1" applyAlignment="1">
      <alignment horizontal="center" vertical="center" shrinkToFit="1"/>
    </xf>
    <xf numFmtId="0" fontId="54" fillId="0" borderId="7" xfId="2" applyFont="1" applyBorder="1" applyAlignment="1">
      <alignment horizontal="center" vertical="center" shrinkToFit="1"/>
    </xf>
    <xf numFmtId="0" fontId="54" fillId="0" borderId="111" xfId="2" applyFont="1" applyBorder="1" applyAlignment="1">
      <alignment horizontal="center" vertical="center" shrinkToFit="1"/>
    </xf>
    <xf numFmtId="0" fontId="54" fillId="0" borderId="115" xfId="2" applyFont="1" applyBorder="1" applyAlignment="1">
      <alignment horizontal="center" vertical="center" shrinkToFit="1"/>
    </xf>
    <xf numFmtId="0" fontId="54" fillId="0" borderId="66" xfId="2" applyFont="1" applyBorder="1" applyAlignment="1">
      <alignment horizontal="center" vertical="center" shrinkToFit="1"/>
    </xf>
    <xf numFmtId="0" fontId="54" fillId="0" borderId="20" xfId="2" applyFont="1" applyBorder="1" applyAlignment="1">
      <alignment horizontal="center" vertical="center" shrinkToFit="1"/>
    </xf>
    <xf numFmtId="0" fontId="54" fillId="17" borderId="68" xfId="2" applyFont="1" applyFill="1" applyBorder="1" applyAlignment="1">
      <alignment horizontal="center" vertical="center" shrinkToFit="1"/>
    </xf>
    <xf numFmtId="0" fontId="54" fillId="17" borderId="37" xfId="2" applyFont="1" applyFill="1" applyBorder="1" applyAlignment="1">
      <alignment horizontal="center" vertical="center" shrinkToFit="1"/>
    </xf>
    <xf numFmtId="0" fontId="54" fillId="17" borderId="66" xfId="2" applyFont="1" applyFill="1" applyBorder="1" applyAlignment="1">
      <alignment horizontal="center" vertical="center" shrinkToFit="1"/>
    </xf>
    <xf numFmtId="0" fontId="54" fillId="17" borderId="6" xfId="2" applyFont="1" applyFill="1" applyBorder="1" applyAlignment="1">
      <alignment horizontal="center" vertical="center" shrinkToFit="1"/>
    </xf>
    <xf numFmtId="0" fontId="54" fillId="17" borderId="7" xfId="2" applyFont="1" applyFill="1" applyBorder="1" applyAlignment="1">
      <alignment horizontal="center" vertical="center" shrinkToFit="1"/>
    </xf>
    <xf numFmtId="0" fontId="54" fillId="17" borderId="20" xfId="2" applyFont="1" applyFill="1" applyBorder="1" applyAlignment="1">
      <alignment horizontal="center" vertical="center" shrinkToFit="1"/>
    </xf>
    <xf numFmtId="0" fontId="58" fillId="0" borderId="19" xfId="29" applyFont="1" applyBorder="1" applyAlignment="1">
      <alignment horizontal="center" vertical="center"/>
    </xf>
    <xf numFmtId="0" fontId="58" fillId="0" borderId="8" xfId="29" applyFont="1" applyBorder="1" applyAlignment="1">
      <alignment horizontal="center" vertical="center"/>
    </xf>
    <xf numFmtId="0" fontId="58" fillId="0" borderId="28" xfId="29" applyFont="1" applyBorder="1" applyAlignment="1">
      <alignment horizontal="center" vertical="center"/>
    </xf>
    <xf numFmtId="181" fontId="58" fillId="0" borderId="18" xfId="29" applyNumberFormat="1" applyFont="1" applyBorder="1" applyAlignment="1">
      <alignment horizontal="center" vertical="center"/>
    </xf>
    <xf numFmtId="181" fontId="58" fillId="0" borderId="6" xfId="29" applyNumberFormat="1" applyFont="1" applyBorder="1" applyAlignment="1">
      <alignment horizontal="center" vertical="center"/>
    </xf>
    <xf numFmtId="0" fontId="60" fillId="0" borderId="8" xfId="0" applyFont="1" applyBorder="1" applyAlignment="1">
      <alignment horizontal="center" vertical="center"/>
    </xf>
    <xf numFmtId="0" fontId="54" fillId="0" borderId="112" xfId="2" applyFont="1" applyBorder="1" applyAlignment="1">
      <alignment horizontal="center" vertical="center" shrinkToFit="1"/>
    </xf>
    <xf numFmtId="0" fontId="54" fillId="0" borderId="116" xfId="2" applyFont="1" applyBorder="1" applyAlignment="1">
      <alignment horizontal="center" vertical="center" shrinkToFit="1"/>
    </xf>
    <xf numFmtId="0" fontId="54" fillId="0" borderId="113" xfId="2" applyFont="1" applyBorder="1" applyAlignment="1">
      <alignment horizontal="center" vertical="center" shrinkToFit="1"/>
    </xf>
    <xf numFmtId="0" fontId="54" fillId="0" borderId="117" xfId="2" applyFont="1" applyBorder="1" applyAlignment="1">
      <alignment horizontal="center" vertical="center" shrinkToFit="1"/>
    </xf>
    <xf numFmtId="0" fontId="54" fillId="0" borderId="17" xfId="2" applyFont="1" applyBorder="1" applyAlignment="1">
      <alignment horizontal="center" vertical="center" shrinkToFit="1"/>
    </xf>
    <xf numFmtId="0" fontId="54" fillId="0" borderId="28" xfId="2" applyFont="1" applyBorder="1" applyAlignment="1">
      <alignment horizontal="center" vertical="center" shrinkToFit="1"/>
    </xf>
    <xf numFmtId="0" fontId="59" fillId="0" borderId="111" xfId="2" applyFont="1" applyBorder="1" applyAlignment="1" applyProtection="1">
      <alignment horizontal="center" vertical="center" shrinkToFit="1"/>
      <protection locked="0"/>
    </xf>
    <xf numFmtId="0" fontId="59" fillId="0" borderId="115" xfId="2" applyFont="1" applyBorder="1" applyAlignment="1" applyProtection="1">
      <alignment horizontal="center" vertical="center" shrinkToFit="1"/>
      <protection locked="0"/>
    </xf>
    <xf numFmtId="0" fontId="59" fillId="0" borderId="37" xfId="2" applyFont="1" applyBorder="1" applyAlignment="1">
      <alignment horizontal="center" vertical="center" shrinkToFit="1"/>
    </xf>
    <xf numFmtId="0" fontId="59" fillId="0" borderId="7" xfId="2" applyFont="1" applyBorder="1" applyAlignment="1">
      <alignment horizontal="center" vertical="center" shrinkToFit="1"/>
    </xf>
    <xf numFmtId="0" fontId="59" fillId="0" borderId="37" xfId="2" applyFont="1" applyBorder="1" applyAlignment="1" applyProtection="1">
      <alignment horizontal="center" vertical="center" shrinkToFit="1"/>
      <protection locked="0"/>
    </xf>
    <xf numFmtId="0" fontId="59" fillId="0" borderId="7" xfId="2" applyFont="1" applyBorder="1" applyAlignment="1" applyProtection="1">
      <alignment horizontal="center" vertical="center" shrinkToFit="1"/>
      <protection locked="0"/>
    </xf>
    <xf numFmtId="0" fontId="61" fillId="0" borderId="0" xfId="2" applyFont="1" applyAlignment="1">
      <alignment horizontal="center" vertical="center" shrinkToFit="1"/>
    </xf>
    <xf numFmtId="0" fontId="60" fillId="0" borderId="0" xfId="29" applyFont="1" applyAlignment="1">
      <alignment vertical="center" shrinkToFit="1"/>
    </xf>
    <xf numFmtId="0" fontId="59" fillId="0" borderId="66" xfId="2" applyFont="1" applyBorder="1" applyAlignment="1" applyProtection="1">
      <alignment horizontal="center" vertical="center" shrinkToFit="1"/>
      <protection locked="0"/>
    </xf>
    <xf numFmtId="0" fontId="59" fillId="0" borderId="20" xfId="2" applyFont="1" applyBorder="1" applyAlignment="1" applyProtection="1">
      <alignment horizontal="center" vertical="center" shrinkToFit="1"/>
      <protection locked="0"/>
    </xf>
    <xf numFmtId="0" fontId="58" fillId="0" borderId="18" xfId="29" applyFont="1" applyBorder="1" applyAlignment="1">
      <alignment horizontal="center" vertical="center"/>
    </xf>
    <xf numFmtId="0" fontId="58" fillId="0" borderId="6" xfId="29" applyFont="1" applyBorder="1" applyAlignment="1">
      <alignment horizontal="center" vertical="center"/>
    </xf>
    <xf numFmtId="49" fontId="54" fillId="0" borderId="68" xfId="2" applyNumberFormat="1" applyFont="1" applyBorder="1" applyAlignment="1">
      <alignment vertical="center" shrinkToFit="1"/>
    </xf>
    <xf numFmtId="49" fontId="54" fillId="0" borderId="37" xfId="2" applyNumberFormat="1" applyFont="1" applyBorder="1" applyAlignment="1">
      <alignment vertical="center" shrinkToFit="1"/>
    </xf>
    <xf numFmtId="0" fontId="16" fillId="0" borderId="6" xfId="2" applyFont="1" applyBorder="1" applyAlignment="1">
      <alignment horizontal="center" vertical="center" shrinkToFit="1"/>
    </xf>
    <xf numFmtId="0" fontId="16" fillId="0" borderId="7" xfId="2" applyFont="1" applyBorder="1" applyAlignment="1">
      <alignment horizontal="center" vertical="center" shrinkToFit="1"/>
    </xf>
    <xf numFmtId="0" fontId="16" fillId="0" borderId="20" xfId="2" applyFont="1" applyBorder="1" applyAlignment="1">
      <alignment horizontal="center" vertical="center" shrinkToFit="1"/>
    </xf>
    <xf numFmtId="49" fontId="54" fillId="0" borderId="66" xfId="2" applyNumberFormat="1" applyFont="1" applyBorder="1" applyAlignment="1">
      <alignment vertical="center" shrinkToFit="1"/>
    </xf>
    <xf numFmtId="0" fontId="54" fillId="0" borderId="37" xfId="2" applyFont="1" applyBorder="1" applyAlignment="1" applyProtection="1">
      <alignment horizontal="center" vertical="center" shrinkToFit="1"/>
      <protection locked="0"/>
    </xf>
    <xf numFmtId="0" fontId="54" fillId="0" borderId="7" xfId="2" applyFont="1" applyBorder="1" applyAlignment="1" applyProtection="1">
      <alignment horizontal="center" vertical="center" shrinkToFit="1"/>
      <protection locked="0"/>
    </xf>
    <xf numFmtId="0" fontId="59" fillId="0" borderId="111" xfId="2" applyFont="1" applyBorder="1" applyAlignment="1">
      <alignment horizontal="center" vertical="center" shrinkToFit="1"/>
    </xf>
    <xf numFmtId="0" fontId="59" fillId="0" borderId="115" xfId="2" applyFont="1" applyBorder="1" applyAlignment="1">
      <alignment horizontal="center" vertical="center" shrinkToFit="1"/>
    </xf>
    <xf numFmtId="0" fontId="59" fillId="0" borderId="66" xfId="2" applyFont="1" applyBorder="1" applyAlignment="1">
      <alignment horizontal="center" vertical="center" shrinkToFit="1"/>
    </xf>
    <xf numFmtId="0" fontId="59" fillId="0" borderId="20" xfId="2" applyFont="1" applyBorder="1" applyAlignment="1">
      <alignment horizontal="center" vertical="center" shrinkToFit="1"/>
    </xf>
    <xf numFmtId="0" fontId="52" fillId="0" borderId="0" xfId="2" applyFont="1" applyAlignment="1">
      <alignment horizontal="center" vertical="center" shrinkToFit="1"/>
    </xf>
    <xf numFmtId="0" fontId="21" fillId="0" borderId="0" xfId="29" applyAlignment="1">
      <alignment vertical="center" shrinkToFit="1"/>
    </xf>
    <xf numFmtId="0" fontId="53" fillId="0" borderId="7" xfId="2" applyFont="1" applyBorder="1" applyAlignment="1">
      <alignment horizontal="center" vertical="center" shrinkToFit="1"/>
    </xf>
  </cellXfs>
  <cellStyles count="35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Excel Built-in Normal" xfId="15"/>
    <cellStyle name="ハイパーリンク 2" xfId="16"/>
    <cellStyle name="ハイパーリンク 3" xfId="17"/>
    <cellStyle name="ハイパーリンク 4" xfId="18"/>
    <cellStyle name="メモ 2" xfId="19"/>
    <cellStyle name="通貨 2" xfId="20"/>
    <cellStyle name="通貨 2 2" xfId="21"/>
    <cellStyle name="標準" xfId="0" builtinId="0"/>
    <cellStyle name="標準 2" xfId="2"/>
    <cellStyle name="標準 2 2" xfId="22"/>
    <cellStyle name="標準 2 2 2" xfId="23"/>
    <cellStyle name="標準 2_2015-U12後期（会場変更）" xfId="24"/>
    <cellStyle name="標準 3" xfId="25"/>
    <cellStyle name="標準 4" xfId="26"/>
    <cellStyle name="標準 4 2" xfId="27"/>
    <cellStyle name="標準 5" xfId="28"/>
    <cellStyle name="標準 5 2" xfId="29"/>
    <cellStyle name="標準 6" xfId="30"/>
    <cellStyle name="標準 7" xfId="31"/>
    <cellStyle name="標準 7 2" xfId="32"/>
    <cellStyle name="標準 8" xfId="33"/>
    <cellStyle name="標準 9" xfId="34"/>
    <cellStyle name="標準_２７年大会・リーグ戦参加表４" xfId="1"/>
  </cellStyles>
  <dxfs count="197">
    <dxf>
      <fill>
        <patternFill>
          <bgColor indexed="42"/>
        </patternFill>
      </fill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colors>
    <mruColors>
      <color rgb="FF010CE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L112"/>
  <sheetViews>
    <sheetView showGridLines="0" tabSelected="1" view="pageBreakPreview" zoomScaleNormal="100" zoomScaleSheetLayoutView="100" workbookViewId="0">
      <selection activeCell="G46" sqref="G46:J48"/>
    </sheetView>
  </sheetViews>
  <sheetFormatPr defaultColWidth="13.375" defaultRowHeight="13.5" customHeight="1" zeroHeight="1"/>
  <cols>
    <col min="1" max="1" width="0.125" style="1" customWidth="1"/>
    <col min="2" max="2" width="8" style="1" bestFit="1" customWidth="1"/>
    <col min="3" max="3" width="7.125" style="1" customWidth="1"/>
    <col min="4" max="4" width="4.75" style="1" customWidth="1"/>
    <col min="5" max="5" width="11.875" style="1" customWidth="1"/>
    <col min="6" max="6" width="4.75" style="1" customWidth="1"/>
    <col min="7" max="7" width="11.875" style="1" customWidth="1"/>
    <col min="8" max="8" width="4.75" style="1" customWidth="1"/>
    <col min="9" max="9" width="11.875" style="1" customWidth="1"/>
    <col min="10" max="10" width="4.75" style="1" customWidth="1"/>
    <col min="11" max="11" width="11.75" style="1" customWidth="1"/>
    <col min="12" max="12" width="11.875" style="1" customWidth="1"/>
    <col min="13" max="13" width="13.375" style="1" customWidth="1"/>
    <col min="14" max="16384" width="13.375" style="1"/>
  </cols>
  <sheetData>
    <row r="1" spans="2:12" ht="26.25" customHeight="1">
      <c r="B1" s="114" t="s">
        <v>0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 ht="21" customHeight="1">
      <c r="B2" s="114" t="s">
        <v>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14.25">
      <c r="B3" s="116"/>
      <c r="C3" s="117"/>
      <c r="D3" s="124" t="s">
        <v>2</v>
      </c>
      <c r="E3" s="125"/>
      <c r="F3" s="124" t="s">
        <v>3</v>
      </c>
      <c r="G3" s="125"/>
      <c r="H3" s="124" t="s">
        <v>4</v>
      </c>
      <c r="I3" s="125"/>
      <c r="J3" s="124" t="s">
        <v>5</v>
      </c>
      <c r="K3" s="125"/>
      <c r="L3" s="126" t="s">
        <v>6</v>
      </c>
    </row>
    <row r="4" spans="2:12" ht="14.25">
      <c r="B4" s="118"/>
      <c r="C4" s="119"/>
      <c r="D4" s="128" t="s">
        <v>7</v>
      </c>
      <c r="E4" s="129"/>
      <c r="F4" s="128" t="s">
        <v>7</v>
      </c>
      <c r="G4" s="129"/>
      <c r="H4" s="128" t="s">
        <v>7</v>
      </c>
      <c r="I4" s="129"/>
      <c r="J4" s="128" t="s">
        <v>7</v>
      </c>
      <c r="K4" s="129"/>
      <c r="L4" s="127"/>
    </row>
    <row r="5" spans="2:12" ht="27" hidden="1" customHeight="1">
      <c r="B5" s="120"/>
      <c r="C5" s="121"/>
      <c r="D5" s="136"/>
      <c r="E5" s="137"/>
      <c r="F5" s="138"/>
      <c r="G5" s="138"/>
      <c r="H5" s="138"/>
      <c r="I5" s="138"/>
      <c r="J5" s="138"/>
      <c r="K5" s="139"/>
      <c r="L5" s="2" t="s">
        <v>8</v>
      </c>
    </row>
    <row r="6" spans="2:12" ht="27" hidden="1" customHeight="1">
      <c r="B6" s="120"/>
      <c r="C6" s="121"/>
      <c r="D6" s="140"/>
      <c r="E6" s="141"/>
      <c r="F6" s="142"/>
      <c r="G6" s="142"/>
      <c r="H6" s="142"/>
      <c r="I6" s="142"/>
      <c r="J6" s="142"/>
      <c r="K6" s="143"/>
      <c r="L6" s="3" t="s">
        <v>9</v>
      </c>
    </row>
    <row r="7" spans="2:12" ht="27" hidden="1" customHeight="1">
      <c r="B7" s="120"/>
      <c r="C7" s="121"/>
      <c r="D7" s="144"/>
      <c r="E7" s="145"/>
      <c r="F7" s="146"/>
      <c r="G7" s="146"/>
      <c r="H7" s="146"/>
      <c r="I7" s="146"/>
      <c r="J7" s="146"/>
      <c r="K7" s="147"/>
      <c r="L7" s="3" t="s">
        <v>10</v>
      </c>
    </row>
    <row r="8" spans="2:12" ht="27" hidden="1" customHeight="1">
      <c r="B8" s="120"/>
      <c r="C8" s="121"/>
      <c r="D8" s="144"/>
      <c r="E8" s="145"/>
      <c r="F8" s="146"/>
      <c r="G8" s="146"/>
      <c r="H8" s="146"/>
      <c r="I8" s="146"/>
      <c r="J8" s="146"/>
      <c r="K8" s="147"/>
      <c r="L8" s="3" t="s">
        <v>11</v>
      </c>
    </row>
    <row r="9" spans="2:12" ht="27" hidden="1" customHeight="1">
      <c r="B9" s="122"/>
      <c r="C9" s="123"/>
      <c r="D9" s="130"/>
      <c r="E9" s="131"/>
      <c r="F9" s="131"/>
      <c r="G9" s="131"/>
      <c r="H9" s="131"/>
      <c r="I9" s="131"/>
      <c r="J9" s="131"/>
      <c r="K9" s="132"/>
      <c r="L9" s="4" t="s">
        <v>12</v>
      </c>
    </row>
    <row r="10" spans="2:12" ht="27" customHeight="1">
      <c r="B10" s="133">
        <v>1</v>
      </c>
      <c r="C10" s="134"/>
      <c r="D10" s="135" t="s">
        <v>13</v>
      </c>
      <c r="E10" s="135"/>
      <c r="F10" s="135" t="s">
        <v>66</v>
      </c>
      <c r="G10" s="135"/>
      <c r="H10" s="135" t="s">
        <v>14</v>
      </c>
      <c r="I10" s="135"/>
      <c r="J10" s="135" t="s">
        <v>15</v>
      </c>
      <c r="K10" s="135"/>
      <c r="L10" s="5"/>
    </row>
    <row r="11" spans="2:12" ht="27" customHeight="1">
      <c r="B11" s="133">
        <v>2</v>
      </c>
      <c r="C11" s="134"/>
      <c r="D11" s="148" t="s">
        <v>16</v>
      </c>
      <c r="E11" s="148"/>
      <c r="F11" s="148" t="s">
        <v>17</v>
      </c>
      <c r="G11" s="148"/>
      <c r="H11" s="149" t="s">
        <v>18</v>
      </c>
      <c r="I11" s="149"/>
      <c r="J11" s="150" t="s">
        <v>65</v>
      </c>
      <c r="K11" s="150"/>
      <c r="L11" s="5"/>
    </row>
    <row r="12" spans="2:12" ht="27" customHeight="1">
      <c r="B12" s="133" t="s">
        <v>19</v>
      </c>
      <c r="C12" s="134"/>
      <c r="D12" s="135" t="s">
        <v>20</v>
      </c>
      <c r="E12" s="135"/>
      <c r="F12" s="135" t="s">
        <v>21</v>
      </c>
      <c r="G12" s="135"/>
      <c r="H12" s="135" t="s">
        <v>22</v>
      </c>
      <c r="I12" s="135"/>
      <c r="J12" s="135" t="s">
        <v>23</v>
      </c>
      <c r="K12" s="135"/>
      <c r="L12" s="5"/>
    </row>
    <row r="13" spans="2:12" ht="27" customHeight="1">
      <c r="B13" s="133" t="s">
        <v>24</v>
      </c>
      <c r="C13" s="134"/>
      <c r="D13" s="150" t="s">
        <v>25</v>
      </c>
      <c r="E13" s="150"/>
      <c r="F13" s="149" t="s">
        <v>26</v>
      </c>
      <c r="G13" s="149"/>
      <c r="H13" s="151" t="s">
        <v>27</v>
      </c>
      <c r="I13" s="152"/>
      <c r="J13" s="149" t="s">
        <v>28</v>
      </c>
      <c r="K13" s="149"/>
      <c r="L13" s="6"/>
    </row>
    <row r="14" spans="2:12" ht="27" customHeight="1">
      <c r="B14" s="133" t="s">
        <v>29</v>
      </c>
      <c r="C14" s="134"/>
      <c r="D14" s="153" t="s">
        <v>30</v>
      </c>
      <c r="E14" s="153"/>
      <c r="F14" s="135" t="s">
        <v>31</v>
      </c>
      <c r="G14" s="135"/>
      <c r="H14" s="135" t="s">
        <v>68</v>
      </c>
      <c r="I14" s="135"/>
      <c r="J14" s="135" t="s">
        <v>32</v>
      </c>
      <c r="K14" s="135"/>
      <c r="L14" s="5"/>
    </row>
    <row r="15" spans="2:12" ht="27" customHeight="1">
      <c r="B15" s="133" t="s">
        <v>33</v>
      </c>
      <c r="C15" s="134"/>
      <c r="D15" s="135" t="s">
        <v>34</v>
      </c>
      <c r="E15" s="135"/>
      <c r="F15" s="135" t="s">
        <v>63</v>
      </c>
      <c r="G15" s="135"/>
      <c r="H15" s="135" t="s">
        <v>35</v>
      </c>
      <c r="I15" s="135"/>
      <c r="J15" s="135" t="s">
        <v>36</v>
      </c>
      <c r="K15" s="135"/>
      <c r="L15" s="5"/>
    </row>
    <row r="16" spans="2:12" ht="27" customHeight="1">
      <c r="B16" s="133" t="s">
        <v>37</v>
      </c>
      <c r="C16" s="134"/>
      <c r="D16" s="135" t="s">
        <v>38</v>
      </c>
      <c r="E16" s="135"/>
      <c r="F16" s="135" t="s">
        <v>64</v>
      </c>
      <c r="G16" s="135"/>
      <c r="H16" s="154" t="s">
        <v>39</v>
      </c>
      <c r="I16" s="150"/>
      <c r="J16" s="148" t="s">
        <v>67</v>
      </c>
      <c r="K16" s="148"/>
      <c r="L16" s="5"/>
    </row>
    <row r="17" spans="1:12" ht="27" customHeight="1">
      <c r="B17" s="133" t="s">
        <v>40</v>
      </c>
      <c r="C17" s="134"/>
      <c r="D17" s="135" t="s">
        <v>41</v>
      </c>
      <c r="E17" s="135"/>
      <c r="F17" s="135" t="s">
        <v>42</v>
      </c>
      <c r="G17" s="135"/>
      <c r="H17" s="135" t="s">
        <v>43</v>
      </c>
      <c r="I17" s="135"/>
      <c r="J17" s="135" t="s">
        <v>44</v>
      </c>
      <c r="K17" s="135"/>
      <c r="L17" s="5"/>
    </row>
    <row r="18" spans="1:12" ht="27" customHeight="1" thickBot="1">
      <c r="B18" s="155" t="s">
        <v>45</v>
      </c>
      <c r="C18" s="156"/>
      <c r="D18" s="157" t="s">
        <v>46</v>
      </c>
      <c r="E18" s="157"/>
      <c r="F18" s="157" t="s">
        <v>47</v>
      </c>
      <c r="G18" s="157"/>
      <c r="H18" s="157" t="s">
        <v>48</v>
      </c>
      <c r="I18" s="157"/>
      <c r="J18" s="157" t="s">
        <v>49</v>
      </c>
      <c r="K18" s="157"/>
      <c r="L18" s="19"/>
    </row>
    <row r="19" spans="1:12" ht="27" hidden="1" customHeight="1">
      <c r="B19" s="158" t="s">
        <v>50</v>
      </c>
      <c r="C19" s="159"/>
      <c r="D19" s="160"/>
      <c r="E19" s="161"/>
      <c r="F19" s="160"/>
      <c r="G19" s="161"/>
      <c r="H19" s="160"/>
      <c r="I19" s="161"/>
      <c r="J19" s="160"/>
      <c r="K19" s="161"/>
      <c r="L19" s="3"/>
    </row>
    <row r="20" spans="1:12" ht="15" customHeight="1" thickTop="1">
      <c r="B20" s="162">
        <v>44101</v>
      </c>
      <c r="C20" s="164" t="s">
        <v>51</v>
      </c>
      <c r="D20" s="167" t="s">
        <v>52</v>
      </c>
      <c r="E20" s="7" t="s">
        <v>107</v>
      </c>
      <c r="F20" s="169" t="s">
        <v>53</v>
      </c>
      <c r="G20" s="27" t="s">
        <v>109</v>
      </c>
      <c r="H20" s="169" t="s">
        <v>53</v>
      </c>
      <c r="I20" s="27" t="s">
        <v>111</v>
      </c>
      <c r="J20" s="169" t="s">
        <v>53</v>
      </c>
      <c r="K20" s="7" t="s">
        <v>91</v>
      </c>
      <c r="L20" s="8"/>
    </row>
    <row r="21" spans="1:12" customFormat="1" ht="15" customHeight="1">
      <c r="A21" s="1"/>
      <c r="B21" s="162"/>
      <c r="C21" s="165"/>
      <c r="D21" s="167"/>
      <c r="E21" s="9" t="s">
        <v>79</v>
      </c>
      <c r="F21" s="169"/>
      <c r="G21" s="26" t="s">
        <v>81</v>
      </c>
      <c r="H21" s="169"/>
      <c r="I21" s="26" t="s">
        <v>84</v>
      </c>
      <c r="J21" s="169"/>
      <c r="K21" s="10" t="s">
        <v>87</v>
      </c>
      <c r="L21" s="11"/>
    </row>
    <row r="22" spans="1:12" ht="15" customHeight="1">
      <c r="B22" s="162"/>
      <c r="C22" s="165"/>
      <c r="D22" s="167"/>
      <c r="E22" s="12" t="s">
        <v>108</v>
      </c>
      <c r="F22" s="169"/>
      <c r="G22" s="27" t="s">
        <v>110</v>
      </c>
      <c r="H22" s="169"/>
      <c r="I22" s="27" t="s">
        <v>90</v>
      </c>
      <c r="J22" s="169"/>
      <c r="K22" s="7" t="s">
        <v>92</v>
      </c>
      <c r="L22" s="11"/>
    </row>
    <row r="23" spans="1:12" s="21" customFormat="1" ht="15" customHeight="1">
      <c r="B23" s="163"/>
      <c r="C23" s="166"/>
      <c r="D23" s="168"/>
      <c r="E23" s="31" t="s">
        <v>80</v>
      </c>
      <c r="F23" s="170"/>
      <c r="G23" s="31" t="s">
        <v>82</v>
      </c>
      <c r="H23" s="170"/>
      <c r="I23" s="31" t="s">
        <v>85</v>
      </c>
      <c r="J23" s="170"/>
      <c r="K23" s="31" t="s">
        <v>88</v>
      </c>
      <c r="L23" s="29"/>
    </row>
    <row r="24" spans="1:12" s="21" customFormat="1" ht="15" customHeight="1">
      <c r="B24" s="163"/>
      <c r="C24" s="166"/>
      <c r="D24" s="168"/>
      <c r="E24" s="28" t="s">
        <v>77</v>
      </c>
      <c r="F24" s="170"/>
      <c r="G24" s="30" t="s">
        <v>113</v>
      </c>
      <c r="H24" s="170"/>
      <c r="I24" s="30" t="s">
        <v>112</v>
      </c>
      <c r="J24" s="170"/>
      <c r="K24" s="30" t="s">
        <v>114</v>
      </c>
      <c r="L24" s="29"/>
    </row>
    <row r="25" spans="1:12" ht="15" customHeight="1">
      <c r="B25" s="162"/>
      <c r="C25" s="165"/>
      <c r="D25" s="168"/>
      <c r="E25" s="31" t="s">
        <v>78</v>
      </c>
      <c r="F25" s="169"/>
      <c r="G25" s="31" t="s">
        <v>83</v>
      </c>
      <c r="H25" s="169"/>
      <c r="I25" s="31" t="s">
        <v>86</v>
      </c>
      <c r="J25" s="169"/>
      <c r="K25" s="31" t="s">
        <v>89</v>
      </c>
      <c r="L25" s="20"/>
    </row>
    <row r="26" spans="1:12" ht="15" customHeight="1">
      <c r="B26" s="172">
        <v>44114</v>
      </c>
      <c r="C26" s="173" t="s">
        <v>54</v>
      </c>
      <c r="D26" s="167" t="s">
        <v>55</v>
      </c>
      <c r="E26" s="14" t="s">
        <v>115</v>
      </c>
      <c r="F26" s="171" t="s">
        <v>56</v>
      </c>
      <c r="G26" s="22" t="s">
        <v>116</v>
      </c>
      <c r="H26" s="171" t="s">
        <v>56</v>
      </c>
      <c r="I26" s="104" t="s">
        <v>414</v>
      </c>
      <c r="J26" s="171" t="s">
        <v>56</v>
      </c>
      <c r="K26" s="22" t="s">
        <v>91</v>
      </c>
      <c r="L26" s="8"/>
    </row>
    <row r="27" spans="1:12" ht="15" customHeight="1">
      <c r="B27" s="172"/>
      <c r="C27" s="173"/>
      <c r="D27" s="167"/>
      <c r="E27" s="15" t="s">
        <v>93</v>
      </c>
      <c r="F27" s="171"/>
      <c r="G27" s="24" t="s">
        <v>96</v>
      </c>
      <c r="H27" s="171"/>
      <c r="I27" s="24" t="s">
        <v>99</v>
      </c>
      <c r="J27" s="171"/>
      <c r="K27" s="24" t="s">
        <v>102</v>
      </c>
      <c r="L27" s="11"/>
    </row>
    <row r="28" spans="1:12" ht="15" customHeight="1">
      <c r="B28" s="172"/>
      <c r="C28" s="173"/>
      <c r="D28" s="167"/>
      <c r="E28" s="17" t="s">
        <v>77</v>
      </c>
      <c r="F28" s="171"/>
      <c r="G28" s="25" t="s">
        <v>106</v>
      </c>
      <c r="H28" s="171"/>
      <c r="I28" s="25" t="s">
        <v>107</v>
      </c>
      <c r="J28" s="171"/>
      <c r="K28" s="25" t="s">
        <v>118</v>
      </c>
      <c r="L28" s="11"/>
    </row>
    <row r="29" spans="1:12" s="21" customFormat="1" ht="15" customHeight="1">
      <c r="B29" s="172"/>
      <c r="C29" s="173"/>
      <c r="D29" s="167"/>
      <c r="E29" s="32" t="s">
        <v>94</v>
      </c>
      <c r="F29" s="171"/>
      <c r="G29" s="32" t="s">
        <v>97</v>
      </c>
      <c r="H29" s="171"/>
      <c r="I29" s="32" t="s">
        <v>100</v>
      </c>
      <c r="J29" s="171"/>
      <c r="K29" s="32" t="s">
        <v>103</v>
      </c>
      <c r="L29" s="29"/>
    </row>
    <row r="30" spans="1:12" s="21" customFormat="1" ht="15" customHeight="1">
      <c r="B30" s="172"/>
      <c r="C30" s="173"/>
      <c r="D30" s="167"/>
      <c r="E30" s="24" t="s">
        <v>105</v>
      </c>
      <c r="F30" s="171"/>
      <c r="G30" s="24" t="s">
        <v>117</v>
      </c>
      <c r="H30" s="171"/>
      <c r="I30" s="24" t="s">
        <v>108</v>
      </c>
      <c r="J30" s="171"/>
      <c r="K30" s="27" t="s">
        <v>92</v>
      </c>
      <c r="L30" s="29"/>
    </row>
    <row r="31" spans="1:12" ht="15" customHeight="1">
      <c r="B31" s="162"/>
      <c r="C31" s="174"/>
      <c r="D31" s="167"/>
      <c r="E31" s="16" t="s">
        <v>95</v>
      </c>
      <c r="F31" s="169"/>
      <c r="G31" s="23" t="s">
        <v>98</v>
      </c>
      <c r="H31" s="169"/>
      <c r="I31" s="23" t="s">
        <v>101</v>
      </c>
      <c r="J31" s="169"/>
      <c r="K31" s="23" t="s">
        <v>104</v>
      </c>
      <c r="L31" s="13"/>
    </row>
    <row r="32" spans="1:12" ht="15" customHeight="1">
      <c r="B32" s="162">
        <v>44157</v>
      </c>
      <c r="C32" s="165" t="s">
        <v>57</v>
      </c>
      <c r="D32" s="167" t="s">
        <v>58</v>
      </c>
      <c r="E32" s="22"/>
      <c r="F32" s="171" t="s">
        <v>59</v>
      </c>
      <c r="G32" s="22"/>
      <c r="H32" s="171" t="s">
        <v>59</v>
      </c>
      <c r="I32" s="22"/>
      <c r="J32" s="171" t="s">
        <v>59</v>
      </c>
      <c r="K32" s="22"/>
      <c r="L32" s="8"/>
    </row>
    <row r="33" spans="2:12" ht="15" customHeight="1">
      <c r="B33" s="162"/>
      <c r="C33" s="165"/>
      <c r="D33" s="167"/>
      <c r="E33" s="24"/>
      <c r="F33" s="171"/>
      <c r="G33" s="24"/>
      <c r="H33" s="171"/>
      <c r="I33" s="24"/>
      <c r="J33" s="171"/>
      <c r="K33" s="24"/>
      <c r="L33" s="11"/>
    </row>
    <row r="34" spans="2:12" ht="15" customHeight="1">
      <c r="B34" s="162"/>
      <c r="C34" s="165"/>
      <c r="D34" s="167"/>
      <c r="E34" s="25"/>
      <c r="F34" s="171"/>
      <c r="G34" s="25"/>
      <c r="H34" s="171"/>
      <c r="I34" s="25"/>
      <c r="J34" s="171"/>
      <c r="K34" s="25"/>
      <c r="L34" s="11"/>
    </row>
    <row r="35" spans="2:12" s="21" customFormat="1" ht="15" customHeight="1">
      <c r="B35" s="162"/>
      <c r="C35" s="165"/>
      <c r="D35" s="167"/>
      <c r="E35" s="32"/>
      <c r="F35" s="171"/>
      <c r="G35" s="32"/>
      <c r="H35" s="171"/>
      <c r="I35" s="32"/>
      <c r="J35" s="171"/>
      <c r="K35" s="32"/>
      <c r="L35" s="29"/>
    </row>
    <row r="36" spans="2:12" ht="15" customHeight="1">
      <c r="B36" s="162">
        <v>44163</v>
      </c>
      <c r="C36" s="173" t="s">
        <v>54</v>
      </c>
      <c r="D36" s="167" t="s">
        <v>60</v>
      </c>
      <c r="E36" s="22"/>
      <c r="F36" s="171" t="s">
        <v>61</v>
      </c>
      <c r="G36" s="22"/>
      <c r="H36" s="171" t="s">
        <v>61</v>
      </c>
      <c r="I36" s="22"/>
      <c r="J36" s="171" t="s">
        <v>61</v>
      </c>
      <c r="K36" s="22"/>
      <c r="L36" s="8"/>
    </row>
    <row r="37" spans="2:12" ht="15" customHeight="1">
      <c r="B37" s="162"/>
      <c r="C37" s="173"/>
      <c r="D37" s="167"/>
      <c r="E37" s="24"/>
      <c r="F37" s="171"/>
      <c r="G37" s="24"/>
      <c r="H37" s="171"/>
      <c r="I37" s="24"/>
      <c r="J37" s="171"/>
      <c r="K37" s="24"/>
      <c r="L37" s="11"/>
    </row>
    <row r="38" spans="2:12" ht="15" customHeight="1">
      <c r="B38" s="162"/>
      <c r="C38" s="173"/>
      <c r="D38" s="167"/>
      <c r="E38" s="25"/>
      <c r="F38" s="171"/>
      <c r="G38" s="25"/>
      <c r="H38" s="171"/>
      <c r="I38" s="25"/>
      <c r="J38" s="171"/>
      <c r="K38" s="25"/>
      <c r="L38" s="11"/>
    </row>
    <row r="39" spans="2:12" s="21" customFormat="1" ht="15" customHeight="1">
      <c r="B39" s="162"/>
      <c r="C39" s="173"/>
      <c r="D39" s="167"/>
      <c r="E39" s="32"/>
      <c r="F39" s="171"/>
      <c r="G39" s="32"/>
      <c r="H39" s="171"/>
      <c r="I39" s="32"/>
      <c r="J39" s="171"/>
      <c r="K39" s="32"/>
      <c r="L39" s="29"/>
    </row>
    <row r="40" spans="2:12" ht="15" customHeight="1">
      <c r="B40" s="162">
        <v>44177</v>
      </c>
      <c r="C40" s="174" t="s">
        <v>54</v>
      </c>
      <c r="D40" s="181" t="s">
        <v>62</v>
      </c>
      <c r="E40" s="14"/>
      <c r="F40" s="181" t="s">
        <v>62</v>
      </c>
      <c r="G40" s="182"/>
      <c r="H40" s="183"/>
      <c r="I40" s="184"/>
      <c r="J40" s="185"/>
      <c r="K40" s="186"/>
      <c r="L40" s="175"/>
    </row>
    <row r="41" spans="2:12" ht="15" customHeight="1">
      <c r="B41" s="162"/>
      <c r="C41" s="174"/>
      <c r="D41" s="167"/>
      <c r="E41" s="16"/>
      <c r="F41" s="167"/>
      <c r="G41" s="177"/>
      <c r="H41" s="178"/>
      <c r="I41" s="179"/>
      <c r="J41" s="187"/>
      <c r="K41" s="188"/>
      <c r="L41" s="176"/>
    </row>
    <row r="42" spans="2:12" ht="14.2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</row>
    <row r="43" spans="2:12" ht="15" customHeight="1">
      <c r="B43" s="191" t="s">
        <v>70</v>
      </c>
      <c r="C43" s="192"/>
      <c r="D43" s="232" t="s">
        <v>69</v>
      </c>
      <c r="E43" s="233"/>
      <c r="F43" s="234"/>
      <c r="G43" s="235"/>
      <c r="H43" s="236"/>
      <c r="I43" s="236"/>
      <c r="J43" s="236"/>
      <c r="K43" s="189"/>
      <c r="L43" s="231"/>
    </row>
    <row r="44" spans="2:12" ht="15" customHeight="1">
      <c r="B44" s="189"/>
      <c r="C44" s="192"/>
      <c r="D44" s="232"/>
      <c r="E44" s="233"/>
      <c r="F44" s="234"/>
      <c r="G44" s="235"/>
      <c r="H44" s="236"/>
      <c r="I44" s="236"/>
      <c r="J44" s="236"/>
      <c r="K44" s="189"/>
      <c r="L44" s="190"/>
    </row>
    <row r="45" spans="2:12" ht="18" customHeight="1">
      <c r="B45" s="189"/>
      <c r="C45" s="192"/>
      <c r="D45" s="232"/>
      <c r="E45" s="233"/>
      <c r="F45" s="234"/>
      <c r="G45" s="236"/>
      <c r="H45" s="236"/>
      <c r="I45" s="236"/>
      <c r="J45" s="236"/>
      <c r="K45" s="189"/>
      <c r="L45" s="190"/>
    </row>
    <row r="46" spans="2:12" ht="15" customHeight="1">
      <c r="B46" s="191" t="s">
        <v>71</v>
      </c>
      <c r="C46" s="192"/>
      <c r="D46" s="211" t="s">
        <v>74</v>
      </c>
      <c r="E46" s="212"/>
      <c r="F46" s="212"/>
      <c r="G46" s="201"/>
      <c r="H46" s="202"/>
      <c r="I46" s="202"/>
      <c r="J46" s="202"/>
      <c r="K46" s="207"/>
      <c r="L46" s="208"/>
    </row>
    <row r="47" spans="2:12" ht="13.5" customHeight="1">
      <c r="B47" s="189"/>
      <c r="C47" s="192"/>
      <c r="D47" s="213"/>
      <c r="E47" s="214"/>
      <c r="F47" s="214"/>
      <c r="G47" s="203"/>
      <c r="H47" s="204"/>
      <c r="I47" s="204"/>
      <c r="J47" s="204"/>
      <c r="K47" s="217"/>
      <c r="L47" s="218"/>
    </row>
    <row r="48" spans="2:12" ht="18" customHeight="1">
      <c r="B48" s="189"/>
      <c r="C48" s="192"/>
      <c r="D48" s="215"/>
      <c r="E48" s="216"/>
      <c r="F48" s="216"/>
      <c r="G48" s="205"/>
      <c r="H48" s="206"/>
      <c r="I48" s="206"/>
      <c r="J48" s="206"/>
      <c r="K48" s="219"/>
      <c r="L48" s="220"/>
    </row>
    <row r="49" spans="2:12" ht="14.25" customHeight="1">
      <c r="B49" s="193" t="s">
        <v>72</v>
      </c>
      <c r="C49" s="194"/>
      <c r="D49" s="199" t="s">
        <v>75</v>
      </c>
      <c r="E49" s="221"/>
      <c r="F49" s="222"/>
      <c r="G49" s="229"/>
      <c r="H49" s="230"/>
      <c r="I49" s="230"/>
      <c r="J49" s="230"/>
      <c r="K49" s="207"/>
      <c r="L49" s="208"/>
    </row>
    <row r="50" spans="2:12" ht="13.5" customHeight="1">
      <c r="B50" s="195"/>
      <c r="C50" s="196"/>
      <c r="D50" s="223"/>
      <c r="E50" s="224"/>
      <c r="F50" s="225"/>
      <c r="G50" s="229"/>
      <c r="H50" s="230"/>
      <c r="I50" s="230"/>
      <c r="J50" s="230"/>
      <c r="K50" s="209"/>
      <c r="L50" s="210"/>
    </row>
    <row r="51" spans="2:12" ht="18" customHeight="1">
      <c r="B51" s="197"/>
      <c r="C51" s="198"/>
      <c r="D51" s="226"/>
      <c r="E51" s="227"/>
      <c r="F51" s="228"/>
      <c r="G51" s="230"/>
      <c r="H51" s="230"/>
      <c r="I51" s="230"/>
      <c r="J51" s="230"/>
      <c r="K51" s="209"/>
      <c r="L51" s="210"/>
    </row>
    <row r="52" spans="2:12" ht="14.25" customHeight="1">
      <c r="B52" s="191" t="s">
        <v>73</v>
      </c>
      <c r="C52" s="192"/>
      <c r="D52" s="199" t="s">
        <v>76</v>
      </c>
      <c r="E52" s="200"/>
      <c r="F52" s="200"/>
      <c r="G52" s="201"/>
      <c r="H52" s="202"/>
      <c r="I52" s="202"/>
      <c r="J52" s="202"/>
      <c r="K52" s="207"/>
      <c r="L52" s="208"/>
    </row>
    <row r="53" spans="2:12" ht="13.5" customHeight="1">
      <c r="B53" s="189"/>
      <c r="C53" s="192"/>
      <c r="D53" s="199"/>
      <c r="E53" s="200"/>
      <c r="F53" s="200"/>
      <c r="G53" s="203"/>
      <c r="H53" s="204"/>
      <c r="I53" s="204"/>
      <c r="J53" s="204"/>
      <c r="K53" s="209"/>
      <c r="L53" s="210"/>
    </row>
    <row r="54" spans="2:12" ht="18" customHeight="1">
      <c r="B54" s="189"/>
      <c r="C54" s="192"/>
      <c r="D54" s="199"/>
      <c r="E54" s="200"/>
      <c r="F54" s="200"/>
      <c r="G54" s="205"/>
      <c r="H54" s="206"/>
      <c r="I54" s="206"/>
      <c r="J54" s="206"/>
      <c r="K54" s="209"/>
      <c r="L54" s="210"/>
    </row>
    <row r="55" spans="2:12" ht="14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2:12"/>
    <row r="57" spans="2:12"/>
    <row r="58" spans="2:12"/>
    <row r="59" spans="2:12"/>
    <row r="60" spans="2:12"/>
    <row r="61" spans="2:12"/>
    <row r="62" spans="2:12"/>
    <row r="63" spans="2:12"/>
    <row r="64" spans="2:12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</sheetData>
  <mergeCells count="120">
    <mergeCell ref="K44:L45"/>
    <mergeCell ref="B52:C54"/>
    <mergeCell ref="B46:C48"/>
    <mergeCell ref="B43:C45"/>
    <mergeCell ref="B49:C51"/>
    <mergeCell ref="D52:F54"/>
    <mergeCell ref="G52:J54"/>
    <mergeCell ref="K52:L52"/>
    <mergeCell ref="K53:L54"/>
    <mergeCell ref="D46:F48"/>
    <mergeCell ref="G46:J48"/>
    <mergeCell ref="K46:L46"/>
    <mergeCell ref="K47:L48"/>
    <mergeCell ref="D49:F51"/>
    <mergeCell ref="G49:J51"/>
    <mergeCell ref="K49:L49"/>
    <mergeCell ref="K50:L51"/>
    <mergeCell ref="K43:L43"/>
    <mergeCell ref="D43:F45"/>
    <mergeCell ref="G43:J45"/>
    <mergeCell ref="L40:L41"/>
    <mergeCell ref="G41:I41"/>
    <mergeCell ref="B42:L42"/>
    <mergeCell ref="J36:J39"/>
    <mergeCell ref="B40:B41"/>
    <mergeCell ref="C40:C41"/>
    <mergeCell ref="D40:D41"/>
    <mergeCell ref="F40:F41"/>
    <mergeCell ref="G40:I40"/>
    <mergeCell ref="J40:K41"/>
    <mergeCell ref="B36:B39"/>
    <mergeCell ref="C36:C39"/>
    <mergeCell ref="D36:D39"/>
    <mergeCell ref="F36:F39"/>
    <mergeCell ref="H36:H39"/>
    <mergeCell ref="B32:B35"/>
    <mergeCell ref="C32:C35"/>
    <mergeCell ref="D32:D35"/>
    <mergeCell ref="F32:F35"/>
    <mergeCell ref="H32:H35"/>
    <mergeCell ref="J32:J35"/>
    <mergeCell ref="J20:J25"/>
    <mergeCell ref="B26:B31"/>
    <mergeCell ref="C26:C31"/>
    <mergeCell ref="D26:D31"/>
    <mergeCell ref="F26:F31"/>
    <mergeCell ref="H26:H31"/>
    <mergeCell ref="J26:J31"/>
    <mergeCell ref="B19:C19"/>
    <mergeCell ref="D19:E19"/>
    <mergeCell ref="F19:G19"/>
    <mergeCell ref="H19:I19"/>
    <mergeCell ref="J19:K19"/>
    <mergeCell ref="B20:B25"/>
    <mergeCell ref="C20:C25"/>
    <mergeCell ref="D20:D25"/>
    <mergeCell ref="F20:F25"/>
    <mergeCell ref="H20:H25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0:C10"/>
    <mergeCell ref="D10:E10"/>
    <mergeCell ref="F10:G10"/>
    <mergeCell ref="H10:I10"/>
    <mergeCell ref="J10:K10"/>
    <mergeCell ref="H4:I4"/>
    <mergeCell ref="J4:K4"/>
    <mergeCell ref="D5:K5"/>
    <mergeCell ref="D6:K6"/>
    <mergeCell ref="D7:K7"/>
    <mergeCell ref="D8:K8"/>
    <mergeCell ref="B1:L1"/>
    <mergeCell ref="B2:L2"/>
    <mergeCell ref="B3:C9"/>
    <mergeCell ref="D3:E3"/>
    <mergeCell ref="F3:G3"/>
    <mergeCell ref="H3:I3"/>
    <mergeCell ref="J3:K3"/>
    <mergeCell ref="L3:L4"/>
    <mergeCell ref="D4:E4"/>
    <mergeCell ref="F4:G4"/>
    <mergeCell ref="D9:K9"/>
  </mergeCells>
  <phoneticPr fontId="4"/>
  <printOptions horizontalCentered="1"/>
  <pageMargins left="0" right="0" top="0.39370078740157483" bottom="0" header="0.15748031496062992" footer="0.15748031496062992"/>
  <pageSetup paperSize="9" orientation="portrait" horizontalDpi="4294967293" r:id="rId1"/>
  <headerFooter alignWithMargins="0"/>
  <ignoredErrors>
    <ignoredError sqref="B12:B13 B14:C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5"/>
  <sheetViews>
    <sheetView view="pageBreakPreview" zoomScaleNormal="100" zoomScaleSheetLayoutView="100" workbookViewId="0">
      <selection activeCell="B30" sqref="B30:C30"/>
    </sheetView>
  </sheetViews>
  <sheetFormatPr defaultRowHeight="13.5"/>
  <cols>
    <col min="1" max="1" width="8.625" style="33" customWidth="1"/>
    <col min="2" max="2" width="9" style="33"/>
    <col min="3" max="3" width="13.875" style="33" customWidth="1"/>
    <col min="4" max="4" width="9" style="33"/>
    <col min="5" max="5" width="13.875" style="33" bestFit="1" customWidth="1"/>
    <col min="6" max="6" width="9" style="33"/>
    <col min="7" max="7" width="13.875" style="33" bestFit="1" customWidth="1"/>
    <col min="8" max="8" width="9" style="33"/>
    <col min="9" max="9" width="13.875" style="33" bestFit="1" customWidth="1"/>
    <col min="10" max="10" width="9" style="33"/>
    <col min="11" max="11" width="13.875" style="33" bestFit="1" customWidth="1"/>
    <col min="12" max="13" width="3.25" style="33" customWidth="1"/>
    <col min="14" max="245" width="9" style="33"/>
    <col min="246" max="246" width="8.625" style="33" customWidth="1"/>
    <col min="247" max="247" width="9" style="33"/>
    <col min="248" max="248" width="13.875" style="33" customWidth="1"/>
    <col min="249" max="249" width="9" style="33"/>
    <col min="250" max="250" width="13.875" style="33" bestFit="1" customWidth="1"/>
    <col min="251" max="251" width="9" style="33"/>
    <col min="252" max="252" width="13.875" style="33" bestFit="1" customWidth="1"/>
    <col min="253" max="16384" width="9" style="33"/>
  </cols>
  <sheetData>
    <row r="1" spans="1:11" ht="18.75">
      <c r="A1" s="254" t="s">
        <v>140</v>
      </c>
      <c r="B1" s="254"/>
      <c r="C1" s="254"/>
      <c r="D1" s="254"/>
      <c r="E1" s="254"/>
      <c r="F1" s="254"/>
      <c r="G1" s="254"/>
      <c r="H1" s="51"/>
      <c r="I1" s="51"/>
      <c r="J1" s="51"/>
      <c r="K1" s="51"/>
    </row>
    <row r="2" spans="1:11" ht="18.75">
      <c r="A2" s="255" t="s">
        <v>119</v>
      </c>
      <c r="B2" s="255"/>
      <c r="C2" s="255"/>
      <c r="D2" s="255"/>
      <c r="E2" s="255"/>
      <c r="F2" s="255"/>
      <c r="G2" s="255"/>
      <c r="H2" s="34"/>
      <c r="I2" s="34"/>
      <c r="J2" s="34"/>
      <c r="K2" s="34"/>
    </row>
    <row r="3" spans="1:11" ht="11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7.25">
      <c r="A4" s="244" t="s">
        <v>139</v>
      </c>
      <c r="B4" s="245"/>
      <c r="C4" s="245"/>
      <c r="D4" s="245"/>
      <c r="E4" s="245"/>
      <c r="F4" s="245"/>
      <c r="G4" s="245"/>
      <c r="H4" s="50"/>
      <c r="I4" s="50"/>
      <c r="J4" s="50"/>
      <c r="K4" s="50"/>
    </row>
    <row r="5" spans="1:11">
      <c r="A5" s="35" t="s">
        <v>120</v>
      </c>
      <c r="B5" s="240" t="s">
        <v>142</v>
      </c>
      <c r="C5" s="241"/>
      <c r="D5" s="240" t="s">
        <v>143</v>
      </c>
      <c r="E5" s="241"/>
      <c r="F5" s="240" t="s">
        <v>238</v>
      </c>
      <c r="G5" s="241"/>
      <c r="H5" s="240" t="s">
        <v>237</v>
      </c>
      <c r="I5" s="241"/>
      <c r="J5" s="248"/>
      <c r="K5" s="249"/>
    </row>
    <row r="6" spans="1:11">
      <c r="A6" s="35" t="s">
        <v>121</v>
      </c>
      <c r="B6" s="237" t="s">
        <v>122</v>
      </c>
      <c r="C6" s="239"/>
      <c r="D6" s="237" t="s">
        <v>130</v>
      </c>
      <c r="E6" s="239"/>
      <c r="F6" s="237" t="s">
        <v>213</v>
      </c>
      <c r="G6" s="239"/>
      <c r="H6" s="237" t="s">
        <v>211</v>
      </c>
      <c r="I6" s="239"/>
      <c r="J6" s="246"/>
      <c r="K6" s="247"/>
    </row>
    <row r="7" spans="1:11">
      <c r="A7" s="36" t="s">
        <v>123</v>
      </c>
      <c r="B7" s="237" t="s">
        <v>236</v>
      </c>
      <c r="C7" s="238"/>
      <c r="D7" s="237" t="s">
        <v>183</v>
      </c>
      <c r="E7" s="238"/>
      <c r="F7" s="237" t="s">
        <v>235</v>
      </c>
      <c r="G7" s="238"/>
      <c r="H7" s="237" t="s">
        <v>234</v>
      </c>
      <c r="I7" s="238"/>
      <c r="J7" s="246"/>
      <c r="K7" s="250"/>
    </row>
    <row r="8" spans="1:11">
      <c r="A8" s="37" t="s">
        <v>144</v>
      </c>
      <c r="B8" s="38" t="s">
        <v>124</v>
      </c>
      <c r="C8" s="39" t="s">
        <v>223</v>
      </c>
      <c r="D8" s="38" t="s">
        <v>126</v>
      </c>
      <c r="E8" s="39" t="s">
        <v>203</v>
      </c>
      <c r="F8" s="38" t="s">
        <v>124</v>
      </c>
      <c r="G8" s="39" t="s">
        <v>223</v>
      </c>
      <c r="H8" s="38" t="s">
        <v>126</v>
      </c>
      <c r="I8" s="39" t="s">
        <v>203</v>
      </c>
      <c r="J8" s="41"/>
      <c r="K8" s="43"/>
    </row>
    <row r="9" spans="1:11">
      <c r="A9" s="40" t="s">
        <v>169</v>
      </c>
      <c r="B9" s="41" t="s">
        <v>127</v>
      </c>
      <c r="C9" s="42" t="s">
        <v>220</v>
      </c>
      <c r="D9" s="41" t="s">
        <v>129</v>
      </c>
      <c r="E9" s="42" t="s">
        <v>199</v>
      </c>
      <c r="F9" s="41" t="s">
        <v>127</v>
      </c>
      <c r="G9" s="42" t="s">
        <v>220</v>
      </c>
      <c r="H9" s="41" t="s">
        <v>129</v>
      </c>
      <c r="I9" s="42" t="s">
        <v>199</v>
      </c>
      <c r="J9" s="41"/>
      <c r="K9" s="43"/>
    </row>
    <row r="10" spans="1:11">
      <c r="A10" s="40" t="s">
        <v>167</v>
      </c>
      <c r="B10" s="41" t="s">
        <v>131</v>
      </c>
      <c r="C10" s="42" t="s">
        <v>217</v>
      </c>
      <c r="D10" s="41" t="s">
        <v>132</v>
      </c>
      <c r="E10" s="42" t="s">
        <v>194</v>
      </c>
      <c r="F10" s="41" t="s">
        <v>131</v>
      </c>
      <c r="G10" s="42" t="s">
        <v>217</v>
      </c>
      <c r="H10" s="41" t="s">
        <v>132</v>
      </c>
      <c r="I10" s="42" t="s">
        <v>194</v>
      </c>
      <c r="J10" s="41"/>
      <c r="K10" s="43"/>
    </row>
    <row r="11" spans="1:11">
      <c r="A11" s="44"/>
      <c r="B11" s="45"/>
      <c r="C11" s="47"/>
      <c r="D11" s="45"/>
      <c r="E11" s="47"/>
      <c r="F11" s="45"/>
      <c r="G11" s="47"/>
      <c r="H11" s="45"/>
      <c r="I11" s="47"/>
      <c r="J11" s="41"/>
      <c r="K11" s="43"/>
    </row>
    <row r="12" spans="1:1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>
      <c r="A13" s="35" t="s">
        <v>120</v>
      </c>
      <c r="B13" s="240" t="s">
        <v>233</v>
      </c>
      <c r="C13" s="241"/>
      <c r="D13" s="240" t="s">
        <v>232</v>
      </c>
      <c r="E13" s="241"/>
      <c r="F13" s="240" t="s">
        <v>231</v>
      </c>
      <c r="G13" s="241"/>
      <c r="H13" s="240" t="s">
        <v>230</v>
      </c>
      <c r="I13" s="241"/>
      <c r="J13" s="248"/>
      <c r="K13" s="249"/>
    </row>
    <row r="14" spans="1:11">
      <c r="A14" s="35" t="s">
        <v>121</v>
      </c>
      <c r="B14" s="237" t="s">
        <v>212</v>
      </c>
      <c r="C14" s="239"/>
      <c r="D14" s="237" t="s">
        <v>229</v>
      </c>
      <c r="E14" s="239"/>
      <c r="F14" s="237" t="s">
        <v>175</v>
      </c>
      <c r="G14" s="239"/>
      <c r="H14" s="237" t="s">
        <v>228</v>
      </c>
      <c r="I14" s="239"/>
      <c r="J14" s="246"/>
      <c r="K14" s="247"/>
    </row>
    <row r="15" spans="1:11">
      <c r="A15" s="36" t="s">
        <v>123</v>
      </c>
      <c r="B15" s="237" t="s">
        <v>227</v>
      </c>
      <c r="C15" s="238"/>
      <c r="D15" s="237" t="s">
        <v>226</v>
      </c>
      <c r="E15" s="238"/>
      <c r="F15" s="242" t="s">
        <v>172</v>
      </c>
      <c r="G15" s="243"/>
      <c r="H15" s="237" t="s">
        <v>171</v>
      </c>
      <c r="I15" s="238"/>
      <c r="J15" s="246"/>
      <c r="K15" s="250"/>
    </row>
    <row r="16" spans="1:11">
      <c r="A16" s="37" t="s">
        <v>144</v>
      </c>
      <c r="B16" s="38" t="s">
        <v>124</v>
      </c>
      <c r="C16" s="39" t="s">
        <v>223</v>
      </c>
      <c r="D16" s="38" t="s">
        <v>225</v>
      </c>
      <c r="E16" s="39" t="s">
        <v>224</v>
      </c>
      <c r="F16" s="38" t="s">
        <v>124</v>
      </c>
      <c r="G16" s="39" t="s">
        <v>223</v>
      </c>
      <c r="H16" s="38" t="s">
        <v>128</v>
      </c>
      <c r="I16" s="39" t="s">
        <v>206</v>
      </c>
      <c r="J16" s="41"/>
      <c r="K16" s="43"/>
    </row>
    <row r="17" spans="1:11">
      <c r="A17" s="40" t="s">
        <v>169</v>
      </c>
      <c r="B17" s="41" t="s">
        <v>127</v>
      </c>
      <c r="C17" s="42" t="s">
        <v>220</v>
      </c>
      <c r="D17" s="41" t="s">
        <v>222</v>
      </c>
      <c r="E17" s="42" t="s">
        <v>221</v>
      </c>
      <c r="F17" s="41" t="s">
        <v>127</v>
      </c>
      <c r="G17" s="42" t="s">
        <v>220</v>
      </c>
      <c r="H17" s="41" t="s">
        <v>125</v>
      </c>
      <c r="I17" s="42" t="s">
        <v>202</v>
      </c>
      <c r="J17" s="41"/>
      <c r="K17" s="43"/>
    </row>
    <row r="18" spans="1:11">
      <c r="A18" s="40" t="s">
        <v>167</v>
      </c>
      <c r="B18" s="41" t="s">
        <v>131</v>
      </c>
      <c r="C18" s="42" t="s">
        <v>217</v>
      </c>
      <c r="D18" s="41" t="s">
        <v>219</v>
      </c>
      <c r="E18" s="42" t="s">
        <v>218</v>
      </c>
      <c r="F18" s="41" t="s">
        <v>131</v>
      </c>
      <c r="G18" s="42" t="s">
        <v>217</v>
      </c>
      <c r="H18" s="41" t="s">
        <v>198</v>
      </c>
      <c r="I18" s="42" t="s">
        <v>197</v>
      </c>
      <c r="J18" s="41"/>
      <c r="K18" s="43"/>
    </row>
    <row r="19" spans="1:11">
      <c r="A19" s="44"/>
      <c r="B19" s="45"/>
      <c r="C19" s="47"/>
      <c r="D19" s="45"/>
      <c r="E19" s="47"/>
      <c r="F19" s="45"/>
      <c r="G19" s="47"/>
      <c r="H19" s="45"/>
      <c r="I19" s="47"/>
      <c r="J19" s="41"/>
      <c r="K19" s="43"/>
    </row>
    <row r="20" spans="1:1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>
      <c r="A21" s="35" t="s">
        <v>120</v>
      </c>
      <c r="B21" s="240" t="s">
        <v>141</v>
      </c>
      <c r="C21" s="241"/>
      <c r="D21" s="240" t="s">
        <v>216</v>
      </c>
      <c r="E21" s="241"/>
      <c r="F21" s="240" t="s">
        <v>215</v>
      </c>
      <c r="G21" s="241"/>
      <c r="H21" s="240" t="s">
        <v>214</v>
      </c>
      <c r="I21" s="241"/>
      <c r="J21" s="248"/>
      <c r="K21" s="249"/>
    </row>
    <row r="22" spans="1:11">
      <c r="A22" s="35" t="s">
        <v>121</v>
      </c>
      <c r="B22" s="237" t="s">
        <v>122</v>
      </c>
      <c r="C22" s="239"/>
      <c r="D22" s="237" t="s">
        <v>213</v>
      </c>
      <c r="E22" s="239"/>
      <c r="F22" s="237" t="s">
        <v>212</v>
      </c>
      <c r="G22" s="239"/>
      <c r="H22" s="237" t="s">
        <v>211</v>
      </c>
      <c r="I22" s="239"/>
      <c r="J22" s="246"/>
      <c r="K22" s="247"/>
    </row>
    <row r="23" spans="1:11">
      <c r="A23" s="36" t="s">
        <v>123</v>
      </c>
      <c r="B23" s="237" t="s">
        <v>210</v>
      </c>
      <c r="C23" s="238"/>
      <c r="D23" s="237" t="s">
        <v>209</v>
      </c>
      <c r="E23" s="238"/>
      <c r="F23" s="237" t="s">
        <v>208</v>
      </c>
      <c r="G23" s="238"/>
      <c r="H23" s="237" t="s">
        <v>207</v>
      </c>
      <c r="I23" s="238"/>
      <c r="J23" s="246"/>
      <c r="K23" s="250"/>
    </row>
    <row r="24" spans="1:11">
      <c r="A24" s="37" t="s">
        <v>155</v>
      </c>
      <c r="B24" s="38" t="s">
        <v>128</v>
      </c>
      <c r="C24" s="39" t="s">
        <v>206</v>
      </c>
      <c r="D24" s="38" t="s">
        <v>128</v>
      </c>
      <c r="E24" s="39" t="s">
        <v>206</v>
      </c>
      <c r="F24" s="38" t="s">
        <v>205</v>
      </c>
      <c r="G24" s="39" t="s">
        <v>204</v>
      </c>
      <c r="H24" s="38" t="s">
        <v>126</v>
      </c>
      <c r="I24" s="39" t="s">
        <v>203</v>
      </c>
      <c r="J24" s="41"/>
      <c r="K24" s="43"/>
    </row>
    <row r="25" spans="1:11">
      <c r="A25" s="40" t="s">
        <v>152</v>
      </c>
      <c r="B25" s="41" t="s">
        <v>125</v>
      </c>
      <c r="C25" s="42" t="s">
        <v>202</v>
      </c>
      <c r="D25" s="41" t="s">
        <v>125</v>
      </c>
      <c r="E25" s="42" t="s">
        <v>202</v>
      </c>
      <c r="F25" s="41" t="s">
        <v>201</v>
      </c>
      <c r="G25" s="42" t="s">
        <v>200</v>
      </c>
      <c r="H25" s="41" t="s">
        <v>129</v>
      </c>
      <c r="I25" s="42" t="s">
        <v>199</v>
      </c>
      <c r="J25" s="41"/>
      <c r="K25" s="43"/>
    </row>
    <row r="26" spans="1:11">
      <c r="A26" s="40" t="s">
        <v>149</v>
      </c>
      <c r="B26" s="41" t="s">
        <v>198</v>
      </c>
      <c r="C26" s="42" t="s">
        <v>197</v>
      </c>
      <c r="D26" s="41" t="s">
        <v>198</v>
      </c>
      <c r="E26" s="42" t="s">
        <v>197</v>
      </c>
      <c r="F26" s="41" t="s">
        <v>196</v>
      </c>
      <c r="G26" s="42" t="s">
        <v>195</v>
      </c>
      <c r="H26" s="41" t="s">
        <v>132</v>
      </c>
      <c r="I26" s="42" t="s">
        <v>194</v>
      </c>
      <c r="J26" s="41"/>
      <c r="K26" s="43"/>
    </row>
    <row r="27" spans="1:11">
      <c r="A27" s="44"/>
      <c r="B27" s="45"/>
      <c r="C27" s="46"/>
      <c r="D27" s="45"/>
      <c r="E27" s="47"/>
      <c r="F27" s="45"/>
      <c r="G27" s="47"/>
      <c r="H27" s="45"/>
      <c r="I27" s="47"/>
      <c r="J27" s="41"/>
      <c r="K27" s="43"/>
    </row>
    <row r="28" spans="1:1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7.25">
      <c r="A29" s="244" t="s">
        <v>193</v>
      </c>
      <c r="B29" s="245"/>
      <c r="C29" s="245"/>
      <c r="D29" s="245"/>
      <c r="E29" s="245"/>
      <c r="F29" s="245"/>
      <c r="G29" s="245"/>
      <c r="H29" s="50"/>
      <c r="I29" s="50"/>
      <c r="J29" s="50"/>
      <c r="K29" s="50"/>
    </row>
    <row r="30" spans="1:11">
      <c r="A30" s="35" t="s">
        <v>120</v>
      </c>
      <c r="B30" s="240" t="s">
        <v>192</v>
      </c>
      <c r="C30" s="241"/>
      <c r="D30" s="240" t="s">
        <v>191</v>
      </c>
      <c r="E30" s="241"/>
      <c r="F30" s="240" t="s">
        <v>190</v>
      </c>
      <c r="G30" s="241"/>
      <c r="H30" s="240" t="s">
        <v>189</v>
      </c>
      <c r="I30" s="241"/>
      <c r="J30" s="240" t="s">
        <v>188</v>
      </c>
      <c r="K30" s="241"/>
    </row>
    <row r="31" spans="1:11">
      <c r="A31" s="35" t="s">
        <v>121</v>
      </c>
      <c r="B31" s="237" t="s">
        <v>159</v>
      </c>
      <c r="C31" s="239"/>
      <c r="D31" s="237" t="s">
        <v>187</v>
      </c>
      <c r="E31" s="239"/>
      <c r="F31" s="237" t="s">
        <v>186</v>
      </c>
      <c r="G31" s="239"/>
      <c r="H31" s="237" t="s">
        <v>161</v>
      </c>
      <c r="I31" s="239"/>
      <c r="J31" s="237" t="s">
        <v>185</v>
      </c>
      <c r="K31" s="239"/>
    </row>
    <row r="32" spans="1:11">
      <c r="A32" s="36" t="s">
        <v>123</v>
      </c>
      <c r="B32" s="237" t="s">
        <v>184</v>
      </c>
      <c r="C32" s="238"/>
      <c r="D32" s="237" t="s">
        <v>183</v>
      </c>
      <c r="E32" s="238"/>
      <c r="F32" s="237" t="s">
        <v>182</v>
      </c>
      <c r="G32" s="238"/>
      <c r="H32" s="237" t="s">
        <v>181</v>
      </c>
      <c r="I32" s="238"/>
      <c r="J32" s="237" t="s">
        <v>180</v>
      </c>
      <c r="K32" s="238"/>
    </row>
    <row r="33" spans="1:11">
      <c r="A33" s="37" t="s">
        <v>144</v>
      </c>
      <c r="B33" s="38" t="s">
        <v>136</v>
      </c>
      <c r="C33" s="39" t="s">
        <v>170</v>
      </c>
      <c r="D33" s="38" t="s">
        <v>135</v>
      </c>
      <c r="E33" s="39" t="s">
        <v>153</v>
      </c>
      <c r="F33" s="38" t="s">
        <v>137</v>
      </c>
      <c r="G33" s="39" t="s">
        <v>154</v>
      </c>
      <c r="H33" s="38" t="s">
        <v>136</v>
      </c>
      <c r="I33" s="39" t="s">
        <v>170</v>
      </c>
      <c r="J33" s="38" t="s">
        <v>135</v>
      </c>
      <c r="K33" s="39" t="s">
        <v>153</v>
      </c>
    </row>
    <row r="34" spans="1:11">
      <c r="A34" s="40" t="s">
        <v>169</v>
      </c>
      <c r="B34" s="41" t="s">
        <v>134</v>
      </c>
      <c r="C34" s="42" t="s">
        <v>168</v>
      </c>
      <c r="D34" s="41" t="s">
        <v>133</v>
      </c>
      <c r="E34" s="42" t="s">
        <v>150</v>
      </c>
      <c r="F34" s="41" t="s">
        <v>138</v>
      </c>
      <c r="G34" s="42" t="s">
        <v>151</v>
      </c>
      <c r="H34" s="41" t="s">
        <v>134</v>
      </c>
      <c r="I34" s="42" t="s">
        <v>168</v>
      </c>
      <c r="J34" s="41" t="s">
        <v>133</v>
      </c>
      <c r="K34" s="42" t="s">
        <v>150</v>
      </c>
    </row>
    <row r="35" spans="1:11">
      <c r="A35" s="40" t="s">
        <v>167</v>
      </c>
      <c r="B35" s="41" t="s">
        <v>166</v>
      </c>
      <c r="C35" s="42" t="s">
        <v>165</v>
      </c>
      <c r="D35" s="41" t="s">
        <v>146</v>
      </c>
      <c r="E35" s="42" t="s">
        <v>145</v>
      </c>
      <c r="F35" s="41" t="s">
        <v>148</v>
      </c>
      <c r="G35" s="42" t="s">
        <v>147</v>
      </c>
      <c r="H35" s="41" t="s">
        <v>166</v>
      </c>
      <c r="I35" s="42" t="s">
        <v>165</v>
      </c>
      <c r="J35" s="41" t="s">
        <v>146</v>
      </c>
      <c r="K35" s="42" t="s">
        <v>145</v>
      </c>
    </row>
    <row r="36" spans="1:11">
      <c r="A36" s="44"/>
      <c r="B36" s="45"/>
      <c r="C36" s="47"/>
      <c r="D36" s="45"/>
      <c r="E36" s="47"/>
      <c r="F36" s="45"/>
      <c r="G36" s="46"/>
      <c r="H36" s="45"/>
      <c r="I36" s="47"/>
      <c r="J36" s="45"/>
      <c r="K36" s="47"/>
    </row>
    <row r="37" spans="1:1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</row>
    <row r="38" spans="1:11">
      <c r="A38" s="35" t="s">
        <v>120</v>
      </c>
      <c r="B38" s="240" t="s">
        <v>179</v>
      </c>
      <c r="C38" s="252"/>
      <c r="D38" s="240" t="s">
        <v>178</v>
      </c>
      <c r="E38" s="241"/>
      <c r="F38" s="240" t="s">
        <v>177</v>
      </c>
      <c r="G38" s="241"/>
      <c r="H38" s="240" t="s">
        <v>176</v>
      </c>
      <c r="I38" s="241"/>
      <c r="J38" s="240"/>
      <c r="K38" s="241"/>
    </row>
    <row r="39" spans="1:11">
      <c r="A39" s="35" t="s">
        <v>121</v>
      </c>
      <c r="B39" s="242" t="s">
        <v>213</v>
      </c>
      <c r="C39" s="251"/>
      <c r="D39" s="237" t="s">
        <v>160</v>
      </c>
      <c r="E39" s="239"/>
      <c r="F39" s="237" t="s">
        <v>175</v>
      </c>
      <c r="G39" s="239"/>
      <c r="H39" s="242" t="s">
        <v>409</v>
      </c>
      <c r="I39" s="253"/>
      <c r="J39" s="237"/>
      <c r="K39" s="239"/>
    </row>
    <row r="40" spans="1:11">
      <c r="A40" s="36" t="s">
        <v>123</v>
      </c>
      <c r="B40" s="237" t="s">
        <v>174</v>
      </c>
      <c r="C40" s="238"/>
      <c r="D40" s="237" t="s">
        <v>173</v>
      </c>
      <c r="E40" s="238"/>
      <c r="F40" s="237" t="s">
        <v>172</v>
      </c>
      <c r="G40" s="238"/>
      <c r="H40" s="237" t="s">
        <v>171</v>
      </c>
      <c r="I40" s="238"/>
      <c r="J40" s="237"/>
      <c r="K40" s="238"/>
    </row>
    <row r="41" spans="1:11">
      <c r="A41" s="37" t="s">
        <v>144</v>
      </c>
      <c r="B41" s="38" t="s">
        <v>136</v>
      </c>
      <c r="C41" s="39" t="s">
        <v>170</v>
      </c>
      <c r="D41" s="38" t="s">
        <v>135</v>
      </c>
      <c r="E41" s="39" t="s">
        <v>153</v>
      </c>
      <c r="F41" s="38" t="s">
        <v>136</v>
      </c>
      <c r="G41" s="39" t="s">
        <v>170</v>
      </c>
      <c r="H41" s="38" t="s">
        <v>137</v>
      </c>
      <c r="I41" s="39" t="s">
        <v>154</v>
      </c>
      <c r="J41" s="38"/>
      <c r="K41" s="39"/>
    </row>
    <row r="42" spans="1:11">
      <c r="A42" s="40" t="s">
        <v>169</v>
      </c>
      <c r="B42" s="41" t="s">
        <v>134</v>
      </c>
      <c r="C42" s="42" t="s">
        <v>168</v>
      </c>
      <c r="D42" s="41" t="s">
        <v>133</v>
      </c>
      <c r="E42" s="42" t="s">
        <v>150</v>
      </c>
      <c r="F42" s="41" t="s">
        <v>134</v>
      </c>
      <c r="G42" s="42" t="s">
        <v>168</v>
      </c>
      <c r="H42" s="41" t="s">
        <v>138</v>
      </c>
      <c r="I42" s="42" t="s">
        <v>151</v>
      </c>
      <c r="J42" s="41"/>
      <c r="K42" s="42"/>
    </row>
    <row r="43" spans="1:11">
      <c r="A43" s="40" t="s">
        <v>167</v>
      </c>
      <c r="B43" s="41" t="s">
        <v>166</v>
      </c>
      <c r="C43" s="42" t="s">
        <v>165</v>
      </c>
      <c r="D43" s="41" t="s">
        <v>146</v>
      </c>
      <c r="E43" s="42" t="s">
        <v>145</v>
      </c>
      <c r="F43" s="41" t="s">
        <v>166</v>
      </c>
      <c r="G43" s="42" t="s">
        <v>165</v>
      </c>
      <c r="H43" s="41" t="s">
        <v>148</v>
      </c>
      <c r="I43" s="42" t="s">
        <v>147</v>
      </c>
      <c r="J43" s="41"/>
      <c r="K43" s="42"/>
    </row>
    <row r="44" spans="1:11">
      <c r="A44" s="44"/>
      <c r="B44" s="45"/>
      <c r="C44" s="47"/>
      <c r="D44" s="45"/>
      <c r="E44" s="47"/>
      <c r="F44" s="45"/>
      <c r="G44" s="47"/>
      <c r="H44" s="45"/>
      <c r="I44" s="46"/>
      <c r="J44" s="45"/>
      <c r="K44" s="47"/>
    </row>
    <row r="45" spans="1:1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>
      <c r="A46" s="35" t="s">
        <v>120</v>
      </c>
      <c r="B46" s="240" t="s">
        <v>164</v>
      </c>
      <c r="C46" s="241"/>
      <c r="D46" s="240" t="s">
        <v>163</v>
      </c>
      <c r="E46" s="241"/>
      <c r="F46" s="240" t="s">
        <v>162</v>
      </c>
      <c r="G46" s="241"/>
      <c r="H46" s="240"/>
      <c r="I46" s="241"/>
      <c r="J46" s="240"/>
      <c r="K46" s="241"/>
    </row>
    <row r="47" spans="1:11">
      <c r="A47" s="35" t="s">
        <v>121</v>
      </c>
      <c r="B47" s="237" t="s">
        <v>161</v>
      </c>
      <c r="C47" s="239"/>
      <c r="D47" s="237" t="s">
        <v>160</v>
      </c>
      <c r="E47" s="239"/>
      <c r="F47" s="237" t="s">
        <v>159</v>
      </c>
      <c r="G47" s="239"/>
      <c r="H47" s="237"/>
      <c r="I47" s="239"/>
      <c r="J47" s="237"/>
      <c r="K47" s="239"/>
    </row>
    <row r="48" spans="1:11">
      <c r="A48" s="36" t="s">
        <v>123</v>
      </c>
      <c r="B48" s="237" t="s">
        <v>158</v>
      </c>
      <c r="C48" s="238"/>
      <c r="D48" s="237" t="s">
        <v>157</v>
      </c>
      <c r="E48" s="238"/>
      <c r="F48" s="237" t="s">
        <v>156</v>
      </c>
      <c r="G48" s="238"/>
      <c r="H48" s="237"/>
      <c r="I48" s="238"/>
      <c r="J48" s="237"/>
      <c r="K48" s="238"/>
    </row>
    <row r="49" spans="1:11">
      <c r="A49" s="37" t="s">
        <v>410</v>
      </c>
      <c r="B49" s="38" t="s">
        <v>137</v>
      </c>
      <c r="C49" s="39" t="s">
        <v>154</v>
      </c>
      <c r="D49" s="38" t="s">
        <v>137</v>
      </c>
      <c r="E49" s="39" t="s">
        <v>154</v>
      </c>
      <c r="F49" s="38" t="s">
        <v>135</v>
      </c>
      <c r="G49" s="39" t="s">
        <v>153</v>
      </c>
      <c r="H49" s="38"/>
      <c r="I49" s="39"/>
      <c r="J49" s="38"/>
      <c r="K49" s="39"/>
    </row>
    <row r="50" spans="1:11">
      <c r="A50" s="40" t="s">
        <v>411</v>
      </c>
      <c r="B50" s="41" t="s">
        <v>138</v>
      </c>
      <c r="C50" s="42" t="s">
        <v>151</v>
      </c>
      <c r="D50" s="41" t="s">
        <v>138</v>
      </c>
      <c r="E50" s="42" t="s">
        <v>151</v>
      </c>
      <c r="F50" s="41" t="s">
        <v>133</v>
      </c>
      <c r="G50" s="42" t="s">
        <v>150</v>
      </c>
      <c r="H50" s="41"/>
      <c r="I50" s="42"/>
      <c r="J50" s="41"/>
      <c r="K50" s="42"/>
    </row>
    <row r="51" spans="1:11">
      <c r="A51" s="40" t="s">
        <v>412</v>
      </c>
      <c r="B51" s="41" t="s">
        <v>148</v>
      </c>
      <c r="C51" s="42" t="s">
        <v>147</v>
      </c>
      <c r="D51" s="41" t="s">
        <v>148</v>
      </c>
      <c r="E51" s="42" t="s">
        <v>147</v>
      </c>
      <c r="F51" s="41" t="s">
        <v>146</v>
      </c>
      <c r="G51" s="42" t="s">
        <v>145</v>
      </c>
      <c r="H51" s="41"/>
      <c r="I51" s="42"/>
      <c r="J51" s="41"/>
      <c r="K51" s="42"/>
    </row>
    <row r="52" spans="1:11">
      <c r="A52" s="44"/>
      <c r="B52" s="45"/>
      <c r="C52" s="46"/>
      <c r="D52" s="45"/>
      <c r="E52" s="46"/>
      <c r="F52" s="45"/>
      <c r="G52" s="47"/>
      <c r="H52" s="45"/>
      <c r="I52" s="47"/>
      <c r="J52" s="45"/>
      <c r="K52" s="47"/>
    </row>
    <row r="55" spans="1:11">
      <c r="A55" s="33">
        <v>1</v>
      </c>
    </row>
  </sheetData>
  <mergeCells count="94">
    <mergeCell ref="A1:G1"/>
    <mergeCell ref="A2:G2"/>
    <mergeCell ref="A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D21:E21"/>
    <mergeCell ref="F21:G21"/>
    <mergeCell ref="B22:C22"/>
    <mergeCell ref="D22:E22"/>
    <mergeCell ref="F22:G22"/>
    <mergeCell ref="H31:I31"/>
    <mergeCell ref="H32:I32"/>
    <mergeCell ref="H38:I38"/>
    <mergeCell ref="H39:I39"/>
    <mergeCell ref="F30:G30"/>
    <mergeCell ref="F32:G32"/>
    <mergeCell ref="D39:E39"/>
    <mergeCell ref="B39:C39"/>
    <mergeCell ref="F39:G39"/>
    <mergeCell ref="B40:C40"/>
    <mergeCell ref="B31:C31"/>
    <mergeCell ref="D31:E31"/>
    <mergeCell ref="B38:C38"/>
    <mergeCell ref="D38:E38"/>
    <mergeCell ref="F38:G38"/>
    <mergeCell ref="F31:G31"/>
    <mergeCell ref="B32:C32"/>
    <mergeCell ref="D32:E32"/>
    <mergeCell ref="D40:E40"/>
    <mergeCell ref="F40:G40"/>
    <mergeCell ref="J31:K31"/>
    <mergeCell ref="J32:K32"/>
    <mergeCell ref="J47:K47"/>
    <mergeCell ref="J7:K7"/>
    <mergeCell ref="J13:K13"/>
    <mergeCell ref="J14:K14"/>
    <mergeCell ref="J15:K15"/>
    <mergeCell ref="J21:K21"/>
    <mergeCell ref="J22:K22"/>
    <mergeCell ref="J23:K23"/>
    <mergeCell ref="J30:K30"/>
    <mergeCell ref="J38:K38"/>
    <mergeCell ref="J39:K39"/>
    <mergeCell ref="J40:K40"/>
    <mergeCell ref="J46:K46"/>
    <mergeCell ref="A29:G29"/>
    <mergeCell ref="B30:C30"/>
    <mergeCell ref="D30:E30"/>
    <mergeCell ref="J6:K6"/>
    <mergeCell ref="J5:K5"/>
    <mergeCell ref="H5:I5"/>
    <mergeCell ref="H6:I6"/>
    <mergeCell ref="H7:I7"/>
    <mergeCell ref="H21:I21"/>
    <mergeCell ref="H22:I22"/>
    <mergeCell ref="H23:I23"/>
    <mergeCell ref="H30:I30"/>
    <mergeCell ref="B23:C23"/>
    <mergeCell ref="D23:E23"/>
    <mergeCell ref="F23:G23"/>
    <mergeCell ref="B21:C21"/>
    <mergeCell ref="B13:C13"/>
    <mergeCell ref="D13:E13"/>
    <mergeCell ref="F13:G13"/>
    <mergeCell ref="H13:I13"/>
    <mergeCell ref="F15:G15"/>
    <mergeCell ref="H15:I15"/>
    <mergeCell ref="B14:C14"/>
    <mergeCell ref="D14:E14"/>
    <mergeCell ref="F14:G14"/>
    <mergeCell ref="H14:I14"/>
    <mergeCell ref="B15:C15"/>
    <mergeCell ref="D15:E15"/>
    <mergeCell ref="H40:I40"/>
    <mergeCell ref="B46:C46"/>
    <mergeCell ref="D46:E46"/>
    <mergeCell ref="F46:G46"/>
    <mergeCell ref="H46:I46"/>
    <mergeCell ref="J48:K48"/>
    <mergeCell ref="B47:C47"/>
    <mergeCell ref="D47:E47"/>
    <mergeCell ref="F47:G47"/>
    <mergeCell ref="H47:I47"/>
    <mergeCell ref="B48:C48"/>
    <mergeCell ref="D48:E48"/>
    <mergeCell ref="F48:G48"/>
    <mergeCell ref="H48:I48"/>
  </mergeCells>
  <phoneticPr fontId="11"/>
  <printOptions horizontalCentered="1"/>
  <pageMargins left="0" right="0" top="0.59055118110236227" bottom="0.19685039370078741" header="0" footer="0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6"/>
  <sheetViews>
    <sheetView view="pageBreakPreview" zoomScale="80" zoomScaleNormal="80" zoomScaleSheetLayoutView="80" workbookViewId="0">
      <selection activeCell="C90" sqref="C90:D90"/>
    </sheetView>
  </sheetViews>
  <sheetFormatPr defaultColWidth="3.5" defaultRowHeight="13.5"/>
  <cols>
    <col min="1" max="7" width="3.5" style="52"/>
    <col min="8" max="8" width="3.5" style="52" customWidth="1"/>
    <col min="9" max="42" width="3.5" style="52"/>
    <col min="43" max="43" width="4.375" style="52" bestFit="1" customWidth="1"/>
    <col min="44" max="44" width="3.5" style="52" hidden="1" customWidth="1"/>
    <col min="45" max="46" width="3.5" style="54" hidden="1" customWidth="1"/>
    <col min="47" max="47" width="3.5" style="52" hidden="1" customWidth="1"/>
    <col min="48" max="50" width="3.5" style="52"/>
    <col min="51" max="51" width="7.75" style="52" customWidth="1"/>
    <col min="52" max="52" width="8.5" style="52" bestFit="1" customWidth="1"/>
    <col min="53" max="53" width="9.375" style="52" bestFit="1" customWidth="1"/>
    <col min="54" max="16384" width="3.5" style="52"/>
  </cols>
  <sheetData>
    <row r="1" spans="1:52" ht="18" customHeight="1">
      <c r="A1" s="372" t="s">
        <v>257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1"/>
      <c r="AS1" s="53">
        <v>1</v>
      </c>
    </row>
    <row r="2" spans="1:52" ht="18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1"/>
    </row>
    <row r="3" spans="1:52" ht="18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1"/>
    </row>
    <row r="4" spans="1:52" ht="24.75" customHeight="1">
      <c r="C4" s="373" t="s">
        <v>239</v>
      </c>
      <c r="D4" s="373"/>
      <c r="E4" s="373"/>
      <c r="F4" s="373"/>
      <c r="G4" s="408" t="s">
        <v>271</v>
      </c>
      <c r="H4" s="408"/>
      <c r="I4" s="408"/>
      <c r="J4" s="408"/>
      <c r="K4" s="408"/>
      <c r="L4" s="408"/>
      <c r="M4" s="408"/>
      <c r="N4" s="408"/>
      <c r="O4" s="408"/>
      <c r="P4" s="373" t="s">
        <v>240</v>
      </c>
      <c r="Q4" s="373"/>
      <c r="R4" s="373"/>
      <c r="S4" s="373"/>
      <c r="T4" s="417" t="str">
        <f>E8</f>
        <v>富士見ＳＳＳ Ｕ</v>
      </c>
      <c r="U4" s="373"/>
      <c r="V4" s="373"/>
      <c r="W4" s="373"/>
      <c r="X4" s="373"/>
      <c r="Y4" s="373"/>
      <c r="Z4" s="373"/>
      <c r="AA4" s="373"/>
      <c r="AB4" s="373"/>
      <c r="AC4" s="373" t="s">
        <v>241</v>
      </c>
      <c r="AD4" s="373"/>
      <c r="AE4" s="373"/>
      <c r="AF4" s="373"/>
      <c r="AG4" s="375">
        <v>44101</v>
      </c>
      <c r="AH4" s="376"/>
      <c r="AI4" s="376"/>
      <c r="AJ4" s="376"/>
      <c r="AK4" s="376"/>
      <c r="AL4" s="376"/>
      <c r="AM4" s="387" t="s">
        <v>242</v>
      </c>
      <c r="AN4" s="387"/>
      <c r="AO4" s="388"/>
      <c r="AP4" s="55"/>
    </row>
    <row r="5" spans="1:52" ht="18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56"/>
      <c r="Y5" s="56"/>
      <c r="Z5" s="56"/>
      <c r="AA5" s="56"/>
      <c r="AB5" s="56"/>
      <c r="AC5" s="56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</row>
    <row r="6" spans="1:52" ht="24.95" customHeight="1">
      <c r="C6" s="412">
        <v>1</v>
      </c>
      <c r="D6" s="412"/>
      <c r="E6" s="413" t="s">
        <v>262</v>
      </c>
      <c r="F6" s="413"/>
      <c r="G6" s="413"/>
      <c r="H6" s="413"/>
      <c r="I6" s="413"/>
      <c r="J6" s="413"/>
      <c r="K6" s="413"/>
      <c r="L6" s="413"/>
      <c r="M6" s="413"/>
      <c r="N6" s="413"/>
      <c r="O6" s="55"/>
      <c r="P6" s="55"/>
      <c r="Q6" s="371">
        <v>4</v>
      </c>
      <c r="R6" s="371"/>
      <c r="S6" s="370" t="s">
        <v>265</v>
      </c>
      <c r="T6" s="370"/>
      <c r="U6" s="370"/>
      <c r="V6" s="370"/>
      <c r="W6" s="370"/>
      <c r="X6" s="370"/>
      <c r="Y6" s="370"/>
      <c r="Z6" s="370"/>
      <c r="AA6" s="370"/>
      <c r="AB6" s="370"/>
      <c r="AC6" s="56"/>
      <c r="AD6" s="55"/>
      <c r="AE6" s="371">
        <v>7</v>
      </c>
      <c r="AF6" s="371"/>
      <c r="AG6" s="370" t="s">
        <v>268</v>
      </c>
      <c r="AH6" s="370"/>
      <c r="AI6" s="370"/>
      <c r="AJ6" s="370"/>
      <c r="AK6" s="370"/>
      <c r="AL6" s="370"/>
      <c r="AM6" s="370"/>
      <c r="AN6" s="370"/>
      <c r="AO6" s="370"/>
      <c r="AP6" s="370"/>
    </row>
    <row r="7" spans="1:52" ht="24.95" customHeight="1">
      <c r="C7" s="398">
        <v>2</v>
      </c>
      <c r="D7" s="398"/>
      <c r="E7" s="399" t="s">
        <v>263</v>
      </c>
      <c r="F7" s="400"/>
      <c r="G7" s="400"/>
      <c r="H7" s="400"/>
      <c r="I7" s="400"/>
      <c r="J7" s="400"/>
      <c r="K7" s="400"/>
      <c r="L7" s="400"/>
      <c r="M7" s="400"/>
      <c r="N7" s="401"/>
      <c r="O7" s="55"/>
      <c r="P7" s="55"/>
      <c r="Q7" s="363">
        <v>5</v>
      </c>
      <c r="R7" s="363"/>
      <c r="S7" s="364" t="s">
        <v>266</v>
      </c>
      <c r="T7" s="364"/>
      <c r="U7" s="364"/>
      <c r="V7" s="364"/>
      <c r="W7" s="364"/>
      <c r="X7" s="364"/>
      <c r="Y7" s="364"/>
      <c r="Z7" s="364"/>
      <c r="AA7" s="364"/>
      <c r="AB7" s="364"/>
      <c r="AC7" s="56"/>
      <c r="AD7" s="55"/>
      <c r="AE7" s="365">
        <v>8</v>
      </c>
      <c r="AF7" s="365"/>
      <c r="AG7" s="366" t="s">
        <v>269</v>
      </c>
      <c r="AH7" s="366"/>
      <c r="AI7" s="366"/>
      <c r="AJ7" s="366"/>
      <c r="AK7" s="366"/>
      <c r="AL7" s="366"/>
      <c r="AM7" s="366"/>
      <c r="AN7" s="366"/>
      <c r="AO7" s="366"/>
      <c r="AP7" s="366"/>
    </row>
    <row r="8" spans="1:52" ht="24.95" customHeight="1">
      <c r="C8" s="395">
        <v>3</v>
      </c>
      <c r="D8" s="395"/>
      <c r="E8" s="382" t="s">
        <v>264</v>
      </c>
      <c r="F8" s="383"/>
      <c r="G8" s="383"/>
      <c r="H8" s="383"/>
      <c r="I8" s="383"/>
      <c r="J8" s="383"/>
      <c r="K8" s="383"/>
      <c r="L8" s="383"/>
      <c r="M8" s="383"/>
      <c r="N8" s="384"/>
      <c r="O8" s="55"/>
      <c r="P8" s="55"/>
      <c r="Q8" s="356">
        <v>6</v>
      </c>
      <c r="R8" s="356"/>
      <c r="S8" s="353" t="s">
        <v>267</v>
      </c>
      <c r="T8" s="354"/>
      <c r="U8" s="354"/>
      <c r="V8" s="354"/>
      <c r="W8" s="354"/>
      <c r="X8" s="354"/>
      <c r="Y8" s="354"/>
      <c r="Z8" s="354"/>
      <c r="AA8" s="354"/>
      <c r="AB8" s="355"/>
      <c r="AC8" s="56"/>
      <c r="AD8" s="55"/>
      <c r="AE8" s="357">
        <v>9</v>
      </c>
      <c r="AF8" s="357"/>
      <c r="AG8" s="358" t="s">
        <v>270</v>
      </c>
      <c r="AH8" s="358"/>
      <c r="AI8" s="358"/>
      <c r="AJ8" s="358"/>
      <c r="AK8" s="358"/>
      <c r="AL8" s="358"/>
      <c r="AM8" s="358"/>
      <c r="AN8" s="358"/>
      <c r="AO8" s="358"/>
      <c r="AP8" s="358"/>
    </row>
    <row r="9" spans="1:52" ht="18" customHeight="1">
      <c r="C9" s="57"/>
      <c r="D9" s="55"/>
      <c r="E9" s="55"/>
      <c r="F9" s="55"/>
      <c r="G9" s="55"/>
      <c r="H9" s="55"/>
      <c r="T9" s="55"/>
      <c r="V9" s="55"/>
      <c r="X9" s="55"/>
      <c r="Z9" s="55"/>
      <c r="AB9" s="55"/>
      <c r="AC9" s="55"/>
    </row>
    <row r="10" spans="1:52" ht="21.95" customHeight="1" thickBot="1">
      <c r="B10" s="54" t="s">
        <v>243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</row>
    <row r="11" spans="1:52" ht="21.95" customHeight="1" thickBot="1">
      <c r="B11" s="58"/>
      <c r="C11" s="348" t="s">
        <v>244</v>
      </c>
      <c r="D11" s="349"/>
      <c r="E11" s="333"/>
      <c r="F11" s="348" t="s">
        <v>245</v>
      </c>
      <c r="G11" s="349"/>
      <c r="H11" s="349"/>
      <c r="I11" s="333"/>
      <c r="J11" s="349" t="s">
        <v>246</v>
      </c>
      <c r="K11" s="349"/>
      <c r="L11" s="349"/>
      <c r="M11" s="349"/>
      <c r="N11" s="349"/>
      <c r="O11" s="349"/>
      <c r="P11" s="350"/>
      <c r="Q11" s="351" t="s">
        <v>247</v>
      </c>
      <c r="R11" s="351"/>
      <c r="S11" s="351"/>
      <c r="T11" s="351"/>
      <c r="U11" s="351"/>
      <c r="V11" s="351"/>
      <c r="W11" s="351"/>
      <c r="X11" s="332" t="s">
        <v>246</v>
      </c>
      <c r="Y11" s="349"/>
      <c r="Z11" s="349"/>
      <c r="AA11" s="349"/>
      <c r="AB11" s="349"/>
      <c r="AC11" s="349"/>
      <c r="AD11" s="333"/>
      <c r="AE11" s="348" t="s">
        <v>245</v>
      </c>
      <c r="AF11" s="349"/>
      <c r="AG11" s="349"/>
      <c r="AH11" s="333"/>
      <c r="AI11" s="330" t="s">
        <v>248</v>
      </c>
      <c r="AJ11" s="331"/>
      <c r="AK11" s="331"/>
      <c r="AL11" s="331"/>
      <c r="AM11" s="331"/>
      <c r="AN11" s="331"/>
      <c r="AO11" s="332" t="s">
        <v>249</v>
      </c>
      <c r="AP11" s="333"/>
    </row>
    <row r="12" spans="1:52" ht="18" customHeight="1">
      <c r="B12" s="334">
        <v>1</v>
      </c>
      <c r="C12" s="335">
        <v>0.35416666666666669</v>
      </c>
      <c r="D12" s="336"/>
      <c r="E12" s="337"/>
      <c r="F12" s="338"/>
      <c r="G12" s="339"/>
      <c r="H12" s="339"/>
      <c r="I12" s="340"/>
      <c r="J12" s="379" t="str">
        <f>E6</f>
        <v>ＦＣ Ｒｉｓｏ</v>
      </c>
      <c r="K12" s="342"/>
      <c r="L12" s="342"/>
      <c r="M12" s="342"/>
      <c r="N12" s="342"/>
      <c r="O12" s="342"/>
      <c r="P12" s="343"/>
      <c r="Q12" s="344">
        <f>S12+S13</f>
        <v>1</v>
      </c>
      <c r="R12" s="345"/>
      <c r="S12" s="59">
        <v>0</v>
      </c>
      <c r="T12" s="60" t="s">
        <v>250</v>
      </c>
      <c r="U12" s="59">
        <v>1</v>
      </c>
      <c r="V12" s="319">
        <f>U12+U13</f>
        <v>1</v>
      </c>
      <c r="W12" s="320"/>
      <c r="X12" s="380" t="str">
        <f>E7</f>
        <v>ＦＣアネーロ宇都宮Ｕ１２</v>
      </c>
      <c r="Y12" s="342"/>
      <c r="Z12" s="342"/>
      <c r="AA12" s="342"/>
      <c r="AB12" s="342"/>
      <c r="AC12" s="342"/>
      <c r="AD12" s="347"/>
      <c r="AE12" s="338"/>
      <c r="AF12" s="339"/>
      <c r="AG12" s="339"/>
      <c r="AH12" s="340"/>
      <c r="AI12" s="325">
        <v>3</v>
      </c>
      <c r="AJ12" s="326"/>
      <c r="AK12" s="326">
        <v>1</v>
      </c>
      <c r="AL12" s="326"/>
      <c r="AM12" s="326">
        <v>2</v>
      </c>
      <c r="AN12" s="327"/>
      <c r="AO12" s="328">
        <v>3</v>
      </c>
      <c r="AP12" s="329"/>
      <c r="AS12" s="54">
        <v>1</v>
      </c>
      <c r="AT12" s="54">
        <v>2</v>
      </c>
      <c r="AY12" s="109"/>
      <c r="AZ12" s="109"/>
    </row>
    <row r="13" spans="1:52" ht="18" customHeight="1">
      <c r="B13" s="304"/>
      <c r="C13" s="306"/>
      <c r="D13" s="307"/>
      <c r="E13" s="308"/>
      <c r="F13" s="275"/>
      <c r="G13" s="276"/>
      <c r="H13" s="276"/>
      <c r="I13" s="277"/>
      <c r="J13" s="273"/>
      <c r="K13" s="273"/>
      <c r="L13" s="273"/>
      <c r="M13" s="273"/>
      <c r="N13" s="273"/>
      <c r="O13" s="273"/>
      <c r="P13" s="322"/>
      <c r="Q13" s="323"/>
      <c r="R13" s="316"/>
      <c r="S13" s="61">
        <v>1</v>
      </c>
      <c r="T13" s="62" t="s">
        <v>250</v>
      </c>
      <c r="U13" s="61">
        <v>0</v>
      </c>
      <c r="V13" s="281"/>
      <c r="W13" s="324"/>
      <c r="X13" s="272"/>
      <c r="Y13" s="273"/>
      <c r="Z13" s="273"/>
      <c r="AA13" s="273"/>
      <c r="AB13" s="273"/>
      <c r="AC13" s="273"/>
      <c r="AD13" s="274"/>
      <c r="AE13" s="275"/>
      <c r="AF13" s="276"/>
      <c r="AG13" s="276"/>
      <c r="AH13" s="277"/>
      <c r="AI13" s="278"/>
      <c r="AJ13" s="279"/>
      <c r="AK13" s="279"/>
      <c r="AL13" s="279"/>
      <c r="AM13" s="279"/>
      <c r="AN13" s="280"/>
      <c r="AO13" s="281"/>
      <c r="AP13" s="282"/>
      <c r="AY13" s="109"/>
      <c r="AZ13" s="109"/>
    </row>
    <row r="14" spans="1:52" ht="18" customHeight="1">
      <c r="B14" s="304">
        <v>2</v>
      </c>
      <c r="C14" s="306">
        <v>0.39583333333333331</v>
      </c>
      <c r="D14" s="307"/>
      <c r="E14" s="308"/>
      <c r="F14" s="275"/>
      <c r="G14" s="276"/>
      <c r="H14" s="276"/>
      <c r="I14" s="277"/>
      <c r="J14" s="418" t="str">
        <f>E7</f>
        <v>ＦＣアネーロ宇都宮Ｕ１２</v>
      </c>
      <c r="K14" s="270"/>
      <c r="L14" s="270"/>
      <c r="M14" s="270"/>
      <c r="N14" s="270"/>
      <c r="O14" s="270"/>
      <c r="P14" s="313"/>
      <c r="Q14" s="315">
        <f t="shared" ref="Q14" si="0">S14+S15</f>
        <v>0</v>
      </c>
      <c r="R14" s="316"/>
      <c r="S14" s="63">
        <v>0</v>
      </c>
      <c r="T14" s="64" t="s">
        <v>250</v>
      </c>
      <c r="U14" s="63">
        <v>1</v>
      </c>
      <c r="V14" s="319">
        <f t="shared" ref="V14" si="1">U14+U15</f>
        <v>3</v>
      </c>
      <c r="W14" s="320"/>
      <c r="X14" s="378" t="str">
        <f>E8</f>
        <v>富士見ＳＳＳ Ｕ</v>
      </c>
      <c r="Y14" s="270"/>
      <c r="Z14" s="270"/>
      <c r="AA14" s="270"/>
      <c r="AB14" s="270"/>
      <c r="AC14" s="270"/>
      <c r="AD14" s="271"/>
      <c r="AE14" s="275"/>
      <c r="AF14" s="276"/>
      <c r="AG14" s="276"/>
      <c r="AH14" s="277"/>
      <c r="AI14" s="278">
        <v>1</v>
      </c>
      <c r="AJ14" s="279"/>
      <c r="AK14" s="279">
        <v>2</v>
      </c>
      <c r="AL14" s="279"/>
      <c r="AM14" s="279">
        <v>3</v>
      </c>
      <c r="AN14" s="280"/>
      <c r="AO14" s="265">
        <v>1</v>
      </c>
      <c r="AP14" s="266"/>
      <c r="AS14" s="54">
        <v>3</v>
      </c>
      <c r="AT14" s="54">
        <v>4</v>
      </c>
      <c r="AY14" s="109"/>
      <c r="AZ14" s="109"/>
    </row>
    <row r="15" spans="1:52" ht="18" customHeight="1">
      <c r="B15" s="304"/>
      <c r="C15" s="306"/>
      <c r="D15" s="307"/>
      <c r="E15" s="308"/>
      <c r="F15" s="275"/>
      <c r="G15" s="276"/>
      <c r="H15" s="276"/>
      <c r="I15" s="277"/>
      <c r="J15" s="419"/>
      <c r="K15" s="273"/>
      <c r="L15" s="273"/>
      <c r="M15" s="273"/>
      <c r="N15" s="273"/>
      <c r="O15" s="273"/>
      <c r="P15" s="322"/>
      <c r="Q15" s="323"/>
      <c r="R15" s="316"/>
      <c r="S15" s="61">
        <v>0</v>
      </c>
      <c r="T15" s="62" t="s">
        <v>250</v>
      </c>
      <c r="U15" s="61">
        <v>2</v>
      </c>
      <c r="V15" s="281"/>
      <c r="W15" s="324"/>
      <c r="X15" s="272"/>
      <c r="Y15" s="273"/>
      <c r="Z15" s="273"/>
      <c r="AA15" s="273"/>
      <c r="AB15" s="273"/>
      <c r="AC15" s="273"/>
      <c r="AD15" s="274"/>
      <c r="AE15" s="275"/>
      <c r="AF15" s="276"/>
      <c r="AG15" s="276"/>
      <c r="AH15" s="277"/>
      <c r="AI15" s="278"/>
      <c r="AJ15" s="279"/>
      <c r="AK15" s="279"/>
      <c r="AL15" s="279"/>
      <c r="AM15" s="279"/>
      <c r="AN15" s="280"/>
      <c r="AO15" s="281"/>
      <c r="AP15" s="282"/>
      <c r="AY15" s="109"/>
      <c r="AZ15" s="109"/>
    </row>
    <row r="16" spans="1:52" ht="18" customHeight="1">
      <c r="B16" s="304">
        <v>3</v>
      </c>
      <c r="C16" s="306">
        <v>0.4375</v>
      </c>
      <c r="D16" s="307"/>
      <c r="E16" s="308"/>
      <c r="F16" s="275"/>
      <c r="G16" s="276"/>
      <c r="H16" s="276"/>
      <c r="I16" s="277"/>
      <c r="J16" s="377" t="str">
        <f>E6</f>
        <v>ＦＣ Ｒｉｓｏ</v>
      </c>
      <c r="K16" s="270"/>
      <c r="L16" s="270"/>
      <c r="M16" s="270"/>
      <c r="N16" s="270"/>
      <c r="O16" s="270"/>
      <c r="P16" s="313"/>
      <c r="Q16" s="315">
        <f t="shared" ref="Q16" si="2">S16+S17</f>
        <v>3</v>
      </c>
      <c r="R16" s="316"/>
      <c r="S16" s="63">
        <v>1</v>
      </c>
      <c r="T16" s="64" t="s">
        <v>250</v>
      </c>
      <c r="U16" s="63">
        <v>1</v>
      </c>
      <c r="V16" s="319">
        <f t="shared" ref="V16" si="3">U16+U17</f>
        <v>1</v>
      </c>
      <c r="W16" s="320"/>
      <c r="X16" s="378" t="str">
        <f>E8</f>
        <v>富士見ＳＳＳ Ｕ</v>
      </c>
      <c r="Y16" s="270"/>
      <c r="Z16" s="270"/>
      <c r="AA16" s="270"/>
      <c r="AB16" s="270"/>
      <c r="AC16" s="270"/>
      <c r="AD16" s="271"/>
      <c r="AE16" s="275"/>
      <c r="AF16" s="276"/>
      <c r="AG16" s="276"/>
      <c r="AH16" s="277"/>
      <c r="AI16" s="278">
        <v>2</v>
      </c>
      <c r="AJ16" s="279"/>
      <c r="AK16" s="279">
        <v>3</v>
      </c>
      <c r="AL16" s="279"/>
      <c r="AM16" s="279">
        <v>1</v>
      </c>
      <c r="AN16" s="280"/>
      <c r="AO16" s="265">
        <v>2</v>
      </c>
      <c r="AP16" s="266"/>
      <c r="AS16" s="54">
        <v>5</v>
      </c>
      <c r="AT16" s="54">
        <v>6</v>
      </c>
      <c r="AY16" s="109"/>
      <c r="AZ16" s="109"/>
    </row>
    <row r="17" spans="1:52" ht="18" customHeight="1">
      <c r="B17" s="304"/>
      <c r="C17" s="306"/>
      <c r="D17" s="307"/>
      <c r="E17" s="308"/>
      <c r="F17" s="275"/>
      <c r="G17" s="276"/>
      <c r="H17" s="276"/>
      <c r="I17" s="277"/>
      <c r="J17" s="273"/>
      <c r="K17" s="273"/>
      <c r="L17" s="273"/>
      <c r="M17" s="273"/>
      <c r="N17" s="273"/>
      <c r="O17" s="273"/>
      <c r="P17" s="322"/>
      <c r="Q17" s="323"/>
      <c r="R17" s="316"/>
      <c r="S17" s="61">
        <v>2</v>
      </c>
      <c r="T17" s="62" t="s">
        <v>250</v>
      </c>
      <c r="U17" s="61">
        <v>0</v>
      </c>
      <c r="V17" s="281"/>
      <c r="W17" s="324"/>
      <c r="X17" s="272"/>
      <c r="Y17" s="273"/>
      <c r="Z17" s="273"/>
      <c r="AA17" s="273"/>
      <c r="AB17" s="273"/>
      <c r="AC17" s="273"/>
      <c r="AD17" s="274"/>
      <c r="AE17" s="275"/>
      <c r="AF17" s="276"/>
      <c r="AG17" s="276"/>
      <c r="AH17" s="277"/>
      <c r="AI17" s="278"/>
      <c r="AJ17" s="279"/>
      <c r="AK17" s="279"/>
      <c r="AL17" s="279"/>
      <c r="AM17" s="279"/>
      <c r="AN17" s="280"/>
      <c r="AO17" s="281"/>
      <c r="AP17" s="282"/>
      <c r="AY17" s="109"/>
      <c r="AZ17" s="109"/>
    </row>
    <row r="18" spans="1:52" ht="18" customHeight="1">
      <c r="B18" s="304"/>
      <c r="C18" s="306"/>
      <c r="D18" s="307"/>
      <c r="E18" s="308"/>
      <c r="F18" s="275"/>
      <c r="G18" s="276"/>
      <c r="H18" s="276"/>
      <c r="I18" s="277"/>
      <c r="J18" s="377"/>
      <c r="K18" s="270"/>
      <c r="L18" s="270"/>
      <c r="M18" s="270"/>
      <c r="N18" s="270"/>
      <c r="O18" s="270"/>
      <c r="P18" s="313"/>
      <c r="Q18" s="315">
        <f t="shared" ref="Q18" si="4">S18+S19</f>
        <v>0</v>
      </c>
      <c r="R18" s="316"/>
      <c r="S18" s="63"/>
      <c r="T18" s="64" t="s">
        <v>250</v>
      </c>
      <c r="U18" s="63"/>
      <c r="V18" s="319">
        <f t="shared" ref="V18" si="5">U18+U19</f>
        <v>0</v>
      </c>
      <c r="W18" s="320"/>
      <c r="X18" s="378"/>
      <c r="Y18" s="270"/>
      <c r="Z18" s="270"/>
      <c r="AA18" s="270"/>
      <c r="AB18" s="270"/>
      <c r="AC18" s="270"/>
      <c r="AD18" s="271"/>
      <c r="AE18" s="275"/>
      <c r="AF18" s="276"/>
      <c r="AG18" s="276"/>
      <c r="AH18" s="277"/>
      <c r="AI18" s="278"/>
      <c r="AJ18" s="279"/>
      <c r="AK18" s="279"/>
      <c r="AL18" s="279"/>
      <c r="AM18" s="279"/>
      <c r="AN18" s="280"/>
      <c r="AO18" s="265"/>
      <c r="AP18" s="266"/>
      <c r="AS18" s="54">
        <v>7</v>
      </c>
      <c r="AT18" s="54">
        <v>8</v>
      </c>
    </row>
    <row r="19" spans="1:52" ht="18" customHeight="1">
      <c r="B19" s="304"/>
      <c r="C19" s="306"/>
      <c r="D19" s="307"/>
      <c r="E19" s="308"/>
      <c r="F19" s="275"/>
      <c r="G19" s="276"/>
      <c r="H19" s="276"/>
      <c r="I19" s="277"/>
      <c r="J19" s="273"/>
      <c r="K19" s="273"/>
      <c r="L19" s="273"/>
      <c r="M19" s="273"/>
      <c r="N19" s="273"/>
      <c r="O19" s="273"/>
      <c r="P19" s="322"/>
      <c r="Q19" s="323"/>
      <c r="R19" s="316"/>
      <c r="S19" s="61"/>
      <c r="T19" s="62" t="s">
        <v>250</v>
      </c>
      <c r="U19" s="61"/>
      <c r="V19" s="281"/>
      <c r="W19" s="324"/>
      <c r="X19" s="272"/>
      <c r="Y19" s="273"/>
      <c r="Z19" s="273"/>
      <c r="AA19" s="273"/>
      <c r="AB19" s="273"/>
      <c r="AC19" s="273"/>
      <c r="AD19" s="274"/>
      <c r="AE19" s="275"/>
      <c r="AF19" s="276"/>
      <c r="AG19" s="276"/>
      <c r="AH19" s="277"/>
      <c r="AI19" s="278"/>
      <c r="AJ19" s="279"/>
      <c r="AK19" s="279"/>
      <c r="AL19" s="279"/>
      <c r="AM19" s="279"/>
      <c r="AN19" s="280"/>
      <c r="AO19" s="281"/>
      <c r="AP19" s="282"/>
    </row>
    <row r="20" spans="1:52" ht="18" customHeight="1">
      <c r="B20" s="304"/>
      <c r="C20" s="306"/>
      <c r="D20" s="307"/>
      <c r="E20" s="308"/>
      <c r="F20" s="275"/>
      <c r="G20" s="276"/>
      <c r="H20" s="276"/>
      <c r="I20" s="277"/>
      <c r="J20" s="312"/>
      <c r="K20" s="270"/>
      <c r="L20" s="270"/>
      <c r="M20" s="270"/>
      <c r="N20" s="270"/>
      <c r="O20" s="270"/>
      <c r="P20" s="313"/>
      <c r="Q20" s="315">
        <f t="shared" ref="Q20" si="6">S20+S21</f>
        <v>0</v>
      </c>
      <c r="R20" s="316"/>
      <c r="S20" s="63"/>
      <c r="T20" s="64" t="s">
        <v>250</v>
      </c>
      <c r="U20" s="63"/>
      <c r="V20" s="319">
        <f t="shared" ref="V20" si="7">U20+U21</f>
        <v>0</v>
      </c>
      <c r="W20" s="320"/>
      <c r="X20" s="269"/>
      <c r="Y20" s="270"/>
      <c r="Z20" s="270"/>
      <c r="AA20" s="270"/>
      <c r="AB20" s="270"/>
      <c r="AC20" s="270"/>
      <c r="AD20" s="271"/>
      <c r="AE20" s="275"/>
      <c r="AF20" s="276"/>
      <c r="AG20" s="276"/>
      <c r="AH20" s="277"/>
      <c r="AI20" s="278"/>
      <c r="AJ20" s="279"/>
      <c r="AK20" s="279"/>
      <c r="AL20" s="279"/>
      <c r="AM20" s="279"/>
      <c r="AN20" s="280"/>
      <c r="AO20" s="265"/>
      <c r="AP20" s="266"/>
      <c r="AS20" s="54">
        <v>9</v>
      </c>
      <c r="AT20" s="54">
        <v>1</v>
      </c>
    </row>
    <row r="21" spans="1:52" ht="18" customHeight="1">
      <c r="B21" s="304"/>
      <c r="C21" s="306"/>
      <c r="D21" s="307"/>
      <c r="E21" s="308"/>
      <c r="F21" s="275"/>
      <c r="G21" s="276"/>
      <c r="H21" s="276"/>
      <c r="I21" s="277"/>
      <c r="J21" s="273"/>
      <c r="K21" s="273"/>
      <c r="L21" s="273"/>
      <c r="M21" s="273"/>
      <c r="N21" s="273"/>
      <c r="O21" s="273"/>
      <c r="P21" s="322"/>
      <c r="Q21" s="323"/>
      <c r="R21" s="316"/>
      <c r="S21" s="61"/>
      <c r="T21" s="62" t="s">
        <v>250</v>
      </c>
      <c r="U21" s="61"/>
      <c r="V21" s="281"/>
      <c r="W21" s="324"/>
      <c r="X21" s="272"/>
      <c r="Y21" s="273"/>
      <c r="Z21" s="273"/>
      <c r="AA21" s="273"/>
      <c r="AB21" s="273"/>
      <c r="AC21" s="273"/>
      <c r="AD21" s="274"/>
      <c r="AE21" s="275"/>
      <c r="AF21" s="276"/>
      <c r="AG21" s="276"/>
      <c r="AH21" s="277"/>
      <c r="AI21" s="278"/>
      <c r="AJ21" s="279"/>
      <c r="AK21" s="279"/>
      <c r="AL21" s="279"/>
      <c r="AM21" s="279"/>
      <c r="AN21" s="280"/>
      <c r="AO21" s="281"/>
      <c r="AP21" s="282"/>
    </row>
    <row r="22" spans="1:52" ht="18" customHeight="1">
      <c r="B22" s="304">
        <v>6</v>
      </c>
      <c r="C22" s="306"/>
      <c r="D22" s="307"/>
      <c r="E22" s="308"/>
      <c r="F22" s="275"/>
      <c r="G22" s="276"/>
      <c r="H22" s="276"/>
      <c r="I22" s="277"/>
      <c r="J22" s="312"/>
      <c r="K22" s="270"/>
      <c r="L22" s="270"/>
      <c r="M22" s="270"/>
      <c r="N22" s="270"/>
      <c r="O22" s="270"/>
      <c r="P22" s="313"/>
      <c r="Q22" s="315">
        <f t="shared" ref="Q22" si="8">S22+S23</f>
        <v>0</v>
      </c>
      <c r="R22" s="316"/>
      <c r="S22" s="63"/>
      <c r="T22" s="64" t="s">
        <v>250</v>
      </c>
      <c r="U22" s="63"/>
      <c r="V22" s="319">
        <f t="shared" ref="V22" si="9">U22+U23</f>
        <v>0</v>
      </c>
      <c r="W22" s="320"/>
      <c r="X22" s="269"/>
      <c r="Y22" s="270"/>
      <c r="Z22" s="270"/>
      <c r="AA22" s="270"/>
      <c r="AB22" s="270"/>
      <c r="AC22" s="270"/>
      <c r="AD22" s="271"/>
      <c r="AE22" s="275"/>
      <c r="AF22" s="276"/>
      <c r="AG22" s="276"/>
      <c r="AH22" s="277"/>
      <c r="AI22" s="278"/>
      <c r="AJ22" s="279"/>
      <c r="AK22" s="279"/>
      <c r="AL22" s="279"/>
      <c r="AM22" s="279"/>
      <c r="AN22" s="280"/>
      <c r="AO22" s="265"/>
      <c r="AP22" s="266"/>
      <c r="AS22" s="54">
        <v>2</v>
      </c>
      <c r="AT22" s="54">
        <v>3</v>
      </c>
    </row>
    <row r="23" spans="1:52" ht="18" customHeight="1" thickBot="1">
      <c r="B23" s="305"/>
      <c r="C23" s="309"/>
      <c r="D23" s="310"/>
      <c r="E23" s="311"/>
      <c r="F23" s="298"/>
      <c r="G23" s="299"/>
      <c r="H23" s="299"/>
      <c r="I23" s="300"/>
      <c r="J23" s="296"/>
      <c r="K23" s="296"/>
      <c r="L23" s="296"/>
      <c r="M23" s="296"/>
      <c r="N23" s="296"/>
      <c r="O23" s="296"/>
      <c r="P23" s="314"/>
      <c r="Q23" s="317"/>
      <c r="R23" s="318"/>
      <c r="S23" s="65"/>
      <c r="T23" s="66" t="s">
        <v>250</v>
      </c>
      <c r="U23" s="65"/>
      <c r="V23" s="267"/>
      <c r="W23" s="321"/>
      <c r="X23" s="295"/>
      <c r="Y23" s="296"/>
      <c r="Z23" s="296"/>
      <c r="AA23" s="296"/>
      <c r="AB23" s="296"/>
      <c r="AC23" s="296"/>
      <c r="AD23" s="297"/>
      <c r="AE23" s="298"/>
      <c r="AF23" s="299"/>
      <c r="AG23" s="299"/>
      <c r="AH23" s="300"/>
      <c r="AI23" s="301"/>
      <c r="AJ23" s="302"/>
      <c r="AK23" s="302"/>
      <c r="AL23" s="302"/>
      <c r="AM23" s="302"/>
      <c r="AN23" s="303"/>
      <c r="AO23" s="267"/>
      <c r="AP23" s="268"/>
    </row>
    <row r="24" spans="1:52" ht="18" customHeight="1" thickBot="1">
      <c r="B24" s="67"/>
      <c r="C24" s="68"/>
      <c r="D24" s="68"/>
      <c r="E24" s="68"/>
      <c r="F24" s="67"/>
      <c r="G24" s="67"/>
      <c r="H24" s="67"/>
      <c r="I24" s="67"/>
      <c r="J24" s="67"/>
      <c r="K24" s="69"/>
      <c r="L24" s="69"/>
      <c r="M24" s="70"/>
      <c r="N24" s="71"/>
      <c r="O24" s="70"/>
      <c r="P24" s="69"/>
      <c r="Q24" s="69"/>
      <c r="R24" s="67"/>
      <c r="S24" s="67"/>
      <c r="T24" s="67"/>
      <c r="U24" s="67"/>
      <c r="V24" s="67"/>
      <c r="W24" s="72"/>
      <c r="X24" s="72"/>
      <c r="Y24" s="72"/>
      <c r="Z24" s="72"/>
      <c r="AA24" s="72"/>
      <c r="AB24" s="72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</row>
    <row r="25" spans="1:52" ht="30" customHeight="1" thickBot="1">
      <c r="B25" s="54"/>
      <c r="C25" s="54"/>
      <c r="D25" s="287" t="s">
        <v>251</v>
      </c>
      <c r="E25" s="288"/>
      <c r="F25" s="288"/>
      <c r="G25" s="288"/>
      <c r="H25" s="288"/>
      <c r="I25" s="288"/>
      <c r="J25" s="288" t="s">
        <v>246</v>
      </c>
      <c r="K25" s="288"/>
      <c r="L25" s="288"/>
      <c r="M25" s="288"/>
      <c r="N25" s="288"/>
      <c r="O25" s="288"/>
      <c r="P25" s="288"/>
      <c r="Q25" s="288"/>
      <c r="R25" s="288" t="s">
        <v>252</v>
      </c>
      <c r="S25" s="288"/>
      <c r="T25" s="288"/>
      <c r="U25" s="288"/>
      <c r="V25" s="288"/>
      <c r="W25" s="288"/>
      <c r="X25" s="288"/>
      <c r="Y25" s="288"/>
      <c r="Z25" s="288"/>
      <c r="AA25" s="288" t="s">
        <v>253</v>
      </c>
      <c r="AB25" s="288"/>
      <c r="AC25" s="288"/>
      <c r="AD25" s="288" t="s">
        <v>254</v>
      </c>
      <c r="AE25" s="288"/>
      <c r="AF25" s="288"/>
      <c r="AG25" s="288"/>
      <c r="AH25" s="288"/>
      <c r="AI25" s="288"/>
      <c r="AJ25" s="288"/>
      <c r="AK25" s="288"/>
      <c r="AL25" s="288"/>
      <c r="AM25" s="289"/>
      <c r="AN25" s="54"/>
      <c r="AO25" s="54"/>
      <c r="AP25" s="54"/>
    </row>
    <row r="26" spans="1:52" ht="30" customHeight="1">
      <c r="B26" s="54"/>
      <c r="C26" s="54"/>
      <c r="D26" s="290" t="s">
        <v>255</v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2"/>
      <c r="AB26" s="292"/>
      <c r="AC26" s="292"/>
      <c r="AD26" s="293"/>
      <c r="AE26" s="293"/>
      <c r="AF26" s="293"/>
      <c r="AG26" s="293"/>
      <c r="AH26" s="293"/>
      <c r="AI26" s="293"/>
      <c r="AJ26" s="293"/>
      <c r="AK26" s="293"/>
      <c r="AL26" s="293"/>
      <c r="AM26" s="294"/>
      <c r="AN26" s="54"/>
      <c r="AO26" s="54"/>
      <c r="AP26" s="54"/>
    </row>
    <row r="27" spans="1:52" ht="30" customHeight="1">
      <c r="B27" s="54"/>
      <c r="C27" s="54"/>
      <c r="D27" s="261" t="s">
        <v>255</v>
      </c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3"/>
      <c r="AE27" s="263"/>
      <c r="AF27" s="263"/>
      <c r="AG27" s="263"/>
      <c r="AH27" s="263"/>
      <c r="AI27" s="263"/>
      <c r="AJ27" s="263"/>
      <c r="AK27" s="263"/>
      <c r="AL27" s="263"/>
      <c r="AM27" s="264"/>
      <c r="AN27" s="54"/>
      <c r="AO27" s="54"/>
      <c r="AP27" s="54"/>
    </row>
    <row r="28" spans="1:52" ht="30" customHeight="1" thickBot="1">
      <c r="B28" s="54"/>
      <c r="C28" s="54"/>
      <c r="D28" s="283" t="s">
        <v>255</v>
      </c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5"/>
      <c r="AE28" s="285"/>
      <c r="AF28" s="285"/>
      <c r="AG28" s="285"/>
      <c r="AH28" s="285"/>
      <c r="AI28" s="285"/>
      <c r="AJ28" s="285"/>
      <c r="AK28" s="285"/>
      <c r="AL28" s="285"/>
      <c r="AM28" s="286"/>
      <c r="AN28" s="54"/>
      <c r="AO28" s="54"/>
      <c r="AP28" s="54"/>
      <c r="AQ28" s="52">
        <v>1</v>
      </c>
    </row>
    <row r="29" spans="1:52" ht="18" customHeight="1">
      <c r="A29" s="372" t="s">
        <v>275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</row>
    <row r="30" spans="1:52" ht="18" customHeight="1">
      <c r="A30" s="372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</row>
    <row r="31" spans="1:52" ht="18" customHeight="1">
      <c r="A31" s="372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</row>
    <row r="32" spans="1:52" ht="24.95" customHeight="1">
      <c r="B32" s="54"/>
      <c r="C32" s="373" t="s">
        <v>239</v>
      </c>
      <c r="D32" s="373"/>
      <c r="E32" s="373"/>
      <c r="F32" s="373"/>
      <c r="G32" s="408" t="s">
        <v>271</v>
      </c>
      <c r="H32" s="408"/>
      <c r="I32" s="408"/>
      <c r="J32" s="408"/>
      <c r="K32" s="408"/>
      <c r="L32" s="408"/>
      <c r="M32" s="408"/>
      <c r="N32" s="408"/>
      <c r="O32" s="408"/>
      <c r="P32" s="373" t="s">
        <v>240</v>
      </c>
      <c r="Q32" s="373"/>
      <c r="R32" s="373"/>
      <c r="S32" s="373"/>
      <c r="T32" s="417" t="s">
        <v>276</v>
      </c>
      <c r="U32" s="373"/>
      <c r="V32" s="373"/>
      <c r="W32" s="373"/>
      <c r="X32" s="373"/>
      <c r="Y32" s="373"/>
      <c r="Z32" s="373"/>
      <c r="AA32" s="373"/>
      <c r="AB32" s="373"/>
      <c r="AC32" s="373" t="s">
        <v>241</v>
      </c>
      <c r="AD32" s="373"/>
      <c r="AE32" s="373"/>
      <c r="AF32" s="373"/>
      <c r="AG32" s="375">
        <v>44101</v>
      </c>
      <c r="AH32" s="376"/>
      <c r="AI32" s="376"/>
      <c r="AJ32" s="376"/>
      <c r="AK32" s="376"/>
      <c r="AL32" s="376"/>
      <c r="AM32" s="387" t="s">
        <v>242</v>
      </c>
      <c r="AN32" s="387"/>
      <c r="AO32" s="388"/>
      <c r="AP32" s="73"/>
    </row>
    <row r="33" spans="2:53" ht="18" customHeight="1">
      <c r="B33" s="54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4"/>
      <c r="X33" s="74"/>
      <c r="Y33" s="74"/>
      <c r="Z33" s="74"/>
      <c r="AA33" s="74"/>
      <c r="AB33" s="74"/>
      <c r="AC33" s="74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</row>
    <row r="34" spans="2:53" ht="24.95" customHeight="1">
      <c r="B34" s="54"/>
      <c r="C34" s="369">
        <v>1</v>
      </c>
      <c r="D34" s="369"/>
      <c r="E34" s="370" t="s">
        <v>262</v>
      </c>
      <c r="F34" s="370"/>
      <c r="G34" s="370"/>
      <c r="H34" s="370"/>
      <c r="I34" s="370"/>
      <c r="J34" s="370"/>
      <c r="K34" s="370"/>
      <c r="L34" s="370"/>
      <c r="M34" s="370"/>
      <c r="N34" s="370"/>
      <c r="O34" s="55"/>
      <c r="P34" s="55"/>
      <c r="Q34" s="414">
        <v>4</v>
      </c>
      <c r="R34" s="414"/>
      <c r="S34" s="413" t="s">
        <v>265</v>
      </c>
      <c r="T34" s="413"/>
      <c r="U34" s="413"/>
      <c r="V34" s="413"/>
      <c r="W34" s="413"/>
      <c r="X34" s="413"/>
      <c r="Y34" s="413"/>
      <c r="Z34" s="413"/>
      <c r="AA34" s="413"/>
      <c r="AB34" s="413"/>
      <c r="AC34" s="56"/>
      <c r="AD34" s="55"/>
      <c r="AE34" s="371">
        <v>7</v>
      </c>
      <c r="AF34" s="371"/>
      <c r="AG34" s="370" t="s">
        <v>268</v>
      </c>
      <c r="AH34" s="370"/>
      <c r="AI34" s="370"/>
      <c r="AJ34" s="370"/>
      <c r="AK34" s="370"/>
      <c r="AL34" s="370"/>
      <c r="AM34" s="370"/>
      <c r="AN34" s="370"/>
      <c r="AO34" s="370"/>
      <c r="AP34" s="370"/>
    </row>
    <row r="35" spans="2:53" ht="24.95" customHeight="1">
      <c r="B35" s="54"/>
      <c r="C35" s="359">
        <v>2</v>
      </c>
      <c r="D35" s="359"/>
      <c r="E35" s="360" t="s">
        <v>273</v>
      </c>
      <c r="F35" s="361"/>
      <c r="G35" s="361"/>
      <c r="H35" s="361"/>
      <c r="I35" s="361"/>
      <c r="J35" s="361"/>
      <c r="K35" s="361"/>
      <c r="L35" s="361"/>
      <c r="M35" s="361"/>
      <c r="N35" s="362"/>
      <c r="O35" s="55"/>
      <c r="P35" s="55"/>
      <c r="Q35" s="385">
        <v>5</v>
      </c>
      <c r="R35" s="385"/>
      <c r="S35" s="386" t="s">
        <v>266</v>
      </c>
      <c r="T35" s="386"/>
      <c r="U35" s="386"/>
      <c r="V35" s="386"/>
      <c r="W35" s="386"/>
      <c r="X35" s="386"/>
      <c r="Y35" s="386"/>
      <c r="Z35" s="386"/>
      <c r="AA35" s="386"/>
      <c r="AB35" s="386"/>
      <c r="AC35" s="56"/>
      <c r="AD35" s="55"/>
      <c r="AE35" s="365">
        <v>8</v>
      </c>
      <c r="AF35" s="365"/>
      <c r="AG35" s="366" t="s">
        <v>269</v>
      </c>
      <c r="AH35" s="366"/>
      <c r="AI35" s="366"/>
      <c r="AJ35" s="366"/>
      <c r="AK35" s="366"/>
      <c r="AL35" s="366"/>
      <c r="AM35" s="366"/>
      <c r="AN35" s="366"/>
      <c r="AO35" s="366"/>
      <c r="AP35" s="366"/>
    </row>
    <row r="36" spans="2:53" ht="24.95" customHeight="1">
      <c r="B36" s="54"/>
      <c r="C36" s="352">
        <v>3</v>
      </c>
      <c r="D36" s="352"/>
      <c r="E36" s="353" t="s">
        <v>264</v>
      </c>
      <c r="F36" s="354"/>
      <c r="G36" s="354"/>
      <c r="H36" s="354"/>
      <c r="I36" s="354"/>
      <c r="J36" s="354"/>
      <c r="K36" s="354"/>
      <c r="L36" s="354"/>
      <c r="M36" s="354"/>
      <c r="N36" s="355"/>
      <c r="O36" s="55"/>
      <c r="P36" s="55"/>
      <c r="Q36" s="381">
        <v>6</v>
      </c>
      <c r="R36" s="381"/>
      <c r="S36" s="382" t="s">
        <v>267</v>
      </c>
      <c r="T36" s="383"/>
      <c r="U36" s="383"/>
      <c r="V36" s="383"/>
      <c r="W36" s="383"/>
      <c r="X36" s="383"/>
      <c r="Y36" s="383"/>
      <c r="Z36" s="383"/>
      <c r="AA36" s="383"/>
      <c r="AB36" s="384"/>
      <c r="AC36" s="56"/>
      <c r="AD36" s="55"/>
      <c r="AE36" s="357">
        <v>9</v>
      </c>
      <c r="AF36" s="357"/>
      <c r="AG36" s="358" t="s">
        <v>270</v>
      </c>
      <c r="AH36" s="358"/>
      <c r="AI36" s="358"/>
      <c r="AJ36" s="358"/>
      <c r="AK36" s="358"/>
      <c r="AL36" s="358"/>
      <c r="AM36" s="358"/>
      <c r="AN36" s="358"/>
      <c r="AO36" s="358"/>
      <c r="AP36" s="358"/>
    </row>
    <row r="37" spans="2:53" ht="18" customHeight="1">
      <c r="B37" s="54"/>
      <c r="C37" s="75"/>
      <c r="D37" s="73"/>
      <c r="E37" s="73"/>
      <c r="F37" s="73"/>
      <c r="G37" s="73"/>
      <c r="H37" s="7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73"/>
      <c r="U37" s="54"/>
      <c r="V37" s="73"/>
      <c r="W37" s="54"/>
      <c r="X37" s="73"/>
      <c r="Y37" s="54"/>
      <c r="Z37" s="73"/>
      <c r="AA37" s="54"/>
      <c r="AB37" s="73"/>
      <c r="AC37" s="73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2:53" ht="21.75" customHeight="1" thickBot="1">
      <c r="B38" s="54" t="s">
        <v>274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</row>
    <row r="39" spans="2:53" ht="18" customHeight="1" thickBot="1">
      <c r="B39" s="58"/>
      <c r="C39" s="348" t="s">
        <v>244</v>
      </c>
      <c r="D39" s="349"/>
      <c r="E39" s="333"/>
      <c r="F39" s="348" t="s">
        <v>245</v>
      </c>
      <c r="G39" s="349"/>
      <c r="H39" s="349"/>
      <c r="I39" s="333"/>
      <c r="J39" s="349" t="s">
        <v>246</v>
      </c>
      <c r="K39" s="349"/>
      <c r="L39" s="349"/>
      <c r="M39" s="349"/>
      <c r="N39" s="349"/>
      <c r="O39" s="349"/>
      <c r="P39" s="350"/>
      <c r="Q39" s="351" t="s">
        <v>247</v>
      </c>
      <c r="R39" s="351"/>
      <c r="S39" s="351"/>
      <c r="T39" s="351"/>
      <c r="U39" s="351"/>
      <c r="V39" s="351"/>
      <c r="W39" s="351"/>
      <c r="X39" s="332" t="s">
        <v>246</v>
      </c>
      <c r="Y39" s="349"/>
      <c r="Z39" s="349"/>
      <c r="AA39" s="349"/>
      <c r="AB39" s="349"/>
      <c r="AC39" s="349"/>
      <c r="AD39" s="333"/>
      <c r="AE39" s="348" t="s">
        <v>245</v>
      </c>
      <c r="AF39" s="349"/>
      <c r="AG39" s="349"/>
      <c r="AH39" s="333"/>
      <c r="AI39" s="330" t="s">
        <v>248</v>
      </c>
      <c r="AJ39" s="331"/>
      <c r="AK39" s="331"/>
      <c r="AL39" s="331"/>
      <c r="AM39" s="331"/>
      <c r="AN39" s="331"/>
      <c r="AO39" s="332" t="s">
        <v>277</v>
      </c>
      <c r="AP39" s="333"/>
    </row>
    <row r="40" spans="2:53" ht="18" customHeight="1">
      <c r="B40" s="334">
        <v>1</v>
      </c>
      <c r="C40" s="335">
        <v>0.52083333333333337</v>
      </c>
      <c r="D40" s="336"/>
      <c r="E40" s="337"/>
      <c r="F40" s="338"/>
      <c r="G40" s="339"/>
      <c r="H40" s="339"/>
      <c r="I40" s="340"/>
      <c r="J40" s="379" t="str">
        <f>S34</f>
        <v>カテット白沢ＳＳ</v>
      </c>
      <c r="K40" s="342"/>
      <c r="L40" s="342"/>
      <c r="M40" s="342"/>
      <c r="N40" s="342"/>
      <c r="O40" s="342"/>
      <c r="P40" s="343"/>
      <c r="Q40" s="344">
        <f>S40+S41</f>
        <v>3</v>
      </c>
      <c r="R40" s="345"/>
      <c r="S40" s="59">
        <v>2</v>
      </c>
      <c r="T40" s="60" t="s">
        <v>250</v>
      </c>
      <c r="U40" s="59">
        <v>0</v>
      </c>
      <c r="V40" s="319">
        <f>U40+U41</f>
        <v>0</v>
      </c>
      <c r="W40" s="320"/>
      <c r="X40" s="380" t="str">
        <f>S35</f>
        <v>リフレＳＣ</v>
      </c>
      <c r="Y40" s="342"/>
      <c r="Z40" s="342"/>
      <c r="AA40" s="342"/>
      <c r="AB40" s="342"/>
      <c r="AC40" s="342"/>
      <c r="AD40" s="347"/>
      <c r="AE40" s="338"/>
      <c r="AF40" s="339"/>
      <c r="AG40" s="339"/>
      <c r="AH40" s="340"/>
      <c r="AI40" s="325">
        <v>6</v>
      </c>
      <c r="AJ40" s="326"/>
      <c r="AK40" s="326">
        <v>4</v>
      </c>
      <c r="AL40" s="326"/>
      <c r="AM40" s="326">
        <v>5</v>
      </c>
      <c r="AN40" s="327"/>
      <c r="AO40" s="328">
        <v>6</v>
      </c>
      <c r="AP40" s="329"/>
      <c r="AY40" s="105"/>
      <c r="AZ40" s="256"/>
      <c r="BA40" s="257"/>
    </row>
    <row r="41" spans="2:53" ht="18" customHeight="1">
      <c r="B41" s="304"/>
      <c r="C41" s="306"/>
      <c r="D41" s="307"/>
      <c r="E41" s="308"/>
      <c r="F41" s="275"/>
      <c r="G41" s="276"/>
      <c r="H41" s="276"/>
      <c r="I41" s="277"/>
      <c r="J41" s="273"/>
      <c r="K41" s="273"/>
      <c r="L41" s="273"/>
      <c r="M41" s="273"/>
      <c r="N41" s="273"/>
      <c r="O41" s="273"/>
      <c r="P41" s="322"/>
      <c r="Q41" s="323"/>
      <c r="R41" s="316"/>
      <c r="S41" s="61">
        <v>1</v>
      </c>
      <c r="T41" s="62" t="s">
        <v>250</v>
      </c>
      <c r="U41" s="61">
        <v>0</v>
      </c>
      <c r="V41" s="281"/>
      <c r="W41" s="324"/>
      <c r="X41" s="272"/>
      <c r="Y41" s="273"/>
      <c r="Z41" s="273"/>
      <c r="AA41" s="273"/>
      <c r="AB41" s="273"/>
      <c r="AC41" s="273"/>
      <c r="AD41" s="274"/>
      <c r="AE41" s="275"/>
      <c r="AF41" s="276"/>
      <c r="AG41" s="276"/>
      <c r="AH41" s="277"/>
      <c r="AI41" s="278"/>
      <c r="AJ41" s="279"/>
      <c r="AK41" s="279"/>
      <c r="AL41" s="279"/>
      <c r="AM41" s="279"/>
      <c r="AN41" s="280"/>
      <c r="AO41" s="281"/>
      <c r="AP41" s="282"/>
      <c r="AY41" s="105"/>
      <c r="AZ41" s="258"/>
      <c r="BA41" s="259"/>
    </row>
    <row r="42" spans="2:53" ht="18" customHeight="1">
      <c r="B42" s="304">
        <v>2</v>
      </c>
      <c r="C42" s="306">
        <v>0.5625</v>
      </c>
      <c r="D42" s="307"/>
      <c r="E42" s="308"/>
      <c r="F42" s="275"/>
      <c r="G42" s="276"/>
      <c r="H42" s="276"/>
      <c r="I42" s="277"/>
      <c r="J42" s="377" t="str">
        <f>S35</f>
        <v>リフレＳＣ</v>
      </c>
      <c r="K42" s="270"/>
      <c r="L42" s="270"/>
      <c r="M42" s="270"/>
      <c r="N42" s="270"/>
      <c r="O42" s="270"/>
      <c r="P42" s="313"/>
      <c r="Q42" s="315">
        <f t="shared" ref="Q42" si="10">S42+S43</f>
        <v>1</v>
      </c>
      <c r="R42" s="316"/>
      <c r="S42" s="63">
        <v>1</v>
      </c>
      <c r="T42" s="64" t="s">
        <v>250</v>
      </c>
      <c r="U42" s="63">
        <v>7</v>
      </c>
      <c r="V42" s="319">
        <f t="shared" ref="V42" si="11">U42+U43</f>
        <v>11</v>
      </c>
      <c r="W42" s="320"/>
      <c r="X42" s="378" t="str">
        <f>S36</f>
        <v>清原ＳＳＳ</v>
      </c>
      <c r="Y42" s="270"/>
      <c r="Z42" s="270"/>
      <c r="AA42" s="270"/>
      <c r="AB42" s="270"/>
      <c r="AC42" s="270"/>
      <c r="AD42" s="271"/>
      <c r="AE42" s="275"/>
      <c r="AF42" s="276"/>
      <c r="AG42" s="276"/>
      <c r="AH42" s="277"/>
      <c r="AI42" s="278">
        <v>4</v>
      </c>
      <c r="AJ42" s="279"/>
      <c r="AK42" s="279">
        <v>5</v>
      </c>
      <c r="AL42" s="279"/>
      <c r="AM42" s="279">
        <v>6</v>
      </c>
      <c r="AN42" s="280"/>
      <c r="AO42" s="265">
        <v>4</v>
      </c>
      <c r="AP42" s="266"/>
      <c r="AY42" s="107"/>
      <c r="AZ42" s="258"/>
      <c r="BA42" s="260"/>
    </row>
    <row r="43" spans="2:53" ht="18" customHeight="1">
      <c r="B43" s="304"/>
      <c r="C43" s="306"/>
      <c r="D43" s="307"/>
      <c r="E43" s="308"/>
      <c r="F43" s="275"/>
      <c r="G43" s="276"/>
      <c r="H43" s="276"/>
      <c r="I43" s="277"/>
      <c r="J43" s="273"/>
      <c r="K43" s="273"/>
      <c r="L43" s="273"/>
      <c r="M43" s="273"/>
      <c r="N43" s="273"/>
      <c r="O43" s="273"/>
      <c r="P43" s="322"/>
      <c r="Q43" s="323"/>
      <c r="R43" s="316"/>
      <c r="S43" s="61">
        <v>0</v>
      </c>
      <c r="T43" s="62" t="s">
        <v>250</v>
      </c>
      <c r="U43" s="61">
        <v>4</v>
      </c>
      <c r="V43" s="281"/>
      <c r="W43" s="324"/>
      <c r="X43" s="272"/>
      <c r="Y43" s="273"/>
      <c r="Z43" s="273"/>
      <c r="AA43" s="273"/>
      <c r="AB43" s="273"/>
      <c r="AC43" s="273"/>
      <c r="AD43" s="274"/>
      <c r="AE43" s="275"/>
      <c r="AF43" s="276"/>
      <c r="AG43" s="276"/>
      <c r="AH43" s="277"/>
      <c r="AI43" s="278"/>
      <c r="AJ43" s="279"/>
      <c r="AK43" s="279"/>
      <c r="AL43" s="279"/>
      <c r="AM43" s="279"/>
      <c r="AN43" s="280"/>
      <c r="AO43" s="281"/>
      <c r="AP43" s="282"/>
      <c r="AY43" s="108"/>
      <c r="AZ43" s="105"/>
      <c r="BA43" s="105"/>
    </row>
    <row r="44" spans="2:53" ht="18" customHeight="1">
      <c r="B44" s="304">
        <v>3</v>
      </c>
      <c r="C44" s="306">
        <v>0.58333333333333337</v>
      </c>
      <c r="D44" s="307"/>
      <c r="E44" s="308"/>
      <c r="F44" s="275"/>
      <c r="G44" s="276"/>
      <c r="H44" s="276"/>
      <c r="I44" s="277"/>
      <c r="J44" s="377" t="str">
        <f>S34</f>
        <v>カテット白沢ＳＳ</v>
      </c>
      <c r="K44" s="270"/>
      <c r="L44" s="270"/>
      <c r="M44" s="270"/>
      <c r="N44" s="270"/>
      <c r="O44" s="270"/>
      <c r="P44" s="313"/>
      <c r="Q44" s="315">
        <f t="shared" ref="Q44" si="12">S44+S45</f>
        <v>1</v>
      </c>
      <c r="R44" s="316"/>
      <c r="S44" s="63">
        <v>1</v>
      </c>
      <c r="T44" s="64" t="s">
        <v>250</v>
      </c>
      <c r="U44" s="63">
        <v>2</v>
      </c>
      <c r="V44" s="319">
        <f t="shared" ref="V44" si="13">U44+U45</f>
        <v>2</v>
      </c>
      <c r="W44" s="320"/>
      <c r="X44" s="378" t="str">
        <f>S36</f>
        <v>清原ＳＳＳ</v>
      </c>
      <c r="Y44" s="270"/>
      <c r="Z44" s="270"/>
      <c r="AA44" s="270"/>
      <c r="AB44" s="270"/>
      <c r="AC44" s="270"/>
      <c r="AD44" s="271"/>
      <c r="AE44" s="275"/>
      <c r="AF44" s="276"/>
      <c r="AG44" s="276"/>
      <c r="AH44" s="277"/>
      <c r="AI44" s="278">
        <v>5</v>
      </c>
      <c r="AJ44" s="279"/>
      <c r="AK44" s="279">
        <v>6</v>
      </c>
      <c r="AL44" s="279"/>
      <c r="AM44" s="279">
        <v>4</v>
      </c>
      <c r="AN44" s="280"/>
      <c r="AO44" s="265">
        <v>5</v>
      </c>
      <c r="AP44" s="266"/>
      <c r="AY44" s="108"/>
      <c r="AZ44" s="105"/>
      <c r="BA44" s="105"/>
    </row>
    <row r="45" spans="2:53" ht="18" customHeight="1">
      <c r="B45" s="304"/>
      <c r="C45" s="306"/>
      <c r="D45" s="307"/>
      <c r="E45" s="308"/>
      <c r="F45" s="275"/>
      <c r="G45" s="276"/>
      <c r="H45" s="276"/>
      <c r="I45" s="277"/>
      <c r="J45" s="273"/>
      <c r="K45" s="273"/>
      <c r="L45" s="273"/>
      <c r="M45" s="273"/>
      <c r="N45" s="273"/>
      <c r="O45" s="273"/>
      <c r="P45" s="322"/>
      <c r="Q45" s="323"/>
      <c r="R45" s="316"/>
      <c r="S45" s="61">
        <v>0</v>
      </c>
      <c r="T45" s="62" t="s">
        <v>250</v>
      </c>
      <c r="U45" s="61">
        <v>0</v>
      </c>
      <c r="V45" s="281"/>
      <c r="W45" s="324"/>
      <c r="X45" s="272"/>
      <c r="Y45" s="273"/>
      <c r="Z45" s="273"/>
      <c r="AA45" s="273"/>
      <c r="AB45" s="273"/>
      <c r="AC45" s="273"/>
      <c r="AD45" s="274"/>
      <c r="AE45" s="275"/>
      <c r="AF45" s="276"/>
      <c r="AG45" s="276"/>
      <c r="AH45" s="277"/>
      <c r="AI45" s="278"/>
      <c r="AJ45" s="279"/>
      <c r="AK45" s="279"/>
      <c r="AL45" s="279"/>
      <c r="AM45" s="279"/>
      <c r="AN45" s="280"/>
      <c r="AO45" s="281"/>
      <c r="AP45" s="282"/>
      <c r="AY45" s="108"/>
      <c r="AZ45" s="105"/>
      <c r="BA45" s="105"/>
    </row>
    <row r="46" spans="2:53" ht="18" customHeight="1">
      <c r="B46" s="304"/>
      <c r="C46" s="306"/>
      <c r="D46" s="307"/>
      <c r="E46" s="308"/>
      <c r="F46" s="275"/>
      <c r="G46" s="276"/>
      <c r="H46" s="276"/>
      <c r="I46" s="277"/>
      <c r="J46" s="377"/>
      <c r="K46" s="270"/>
      <c r="L46" s="270"/>
      <c r="M46" s="270"/>
      <c r="N46" s="270"/>
      <c r="O46" s="270"/>
      <c r="P46" s="313"/>
      <c r="Q46" s="315">
        <f t="shared" ref="Q46" si="14">S46+S47</f>
        <v>0</v>
      </c>
      <c r="R46" s="316"/>
      <c r="S46" s="63"/>
      <c r="T46" s="64" t="s">
        <v>250</v>
      </c>
      <c r="U46" s="63"/>
      <c r="V46" s="319">
        <f t="shared" ref="V46" si="15">U46+U47</f>
        <v>0</v>
      </c>
      <c r="W46" s="320"/>
      <c r="X46" s="378"/>
      <c r="Y46" s="270"/>
      <c r="Z46" s="270"/>
      <c r="AA46" s="270"/>
      <c r="AB46" s="270"/>
      <c r="AC46" s="270"/>
      <c r="AD46" s="271"/>
      <c r="AE46" s="275"/>
      <c r="AF46" s="276"/>
      <c r="AG46" s="276"/>
      <c r="AH46" s="277"/>
      <c r="AI46" s="278"/>
      <c r="AJ46" s="279"/>
      <c r="AK46" s="279"/>
      <c r="AL46" s="279"/>
      <c r="AM46" s="279"/>
      <c r="AN46" s="280"/>
      <c r="AO46" s="265"/>
      <c r="AP46" s="266"/>
    </row>
    <row r="47" spans="2:53" ht="18" customHeight="1">
      <c r="B47" s="304"/>
      <c r="C47" s="306"/>
      <c r="D47" s="307"/>
      <c r="E47" s="308"/>
      <c r="F47" s="275"/>
      <c r="G47" s="276"/>
      <c r="H47" s="276"/>
      <c r="I47" s="277"/>
      <c r="J47" s="273"/>
      <c r="K47" s="273"/>
      <c r="L47" s="273"/>
      <c r="M47" s="273"/>
      <c r="N47" s="273"/>
      <c r="O47" s="273"/>
      <c r="P47" s="322"/>
      <c r="Q47" s="323"/>
      <c r="R47" s="316"/>
      <c r="S47" s="61"/>
      <c r="T47" s="62" t="s">
        <v>250</v>
      </c>
      <c r="U47" s="61"/>
      <c r="V47" s="281"/>
      <c r="W47" s="324"/>
      <c r="X47" s="272"/>
      <c r="Y47" s="273"/>
      <c r="Z47" s="273"/>
      <c r="AA47" s="273"/>
      <c r="AB47" s="273"/>
      <c r="AC47" s="273"/>
      <c r="AD47" s="274"/>
      <c r="AE47" s="275"/>
      <c r="AF47" s="276"/>
      <c r="AG47" s="276"/>
      <c r="AH47" s="277"/>
      <c r="AI47" s="278"/>
      <c r="AJ47" s="279"/>
      <c r="AK47" s="279"/>
      <c r="AL47" s="279"/>
      <c r="AM47" s="279"/>
      <c r="AN47" s="280"/>
      <c r="AO47" s="281"/>
      <c r="AP47" s="282"/>
    </row>
    <row r="48" spans="2:53" ht="18" customHeight="1">
      <c r="B48" s="304"/>
      <c r="C48" s="306"/>
      <c r="D48" s="307"/>
      <c r="E48" s="308"/>
      <c r="F48" s="275"/>
      <c r="G48" s="276"/>
      <c r="H48" s="276"/>
      <c r="I48" s="277"/>
      <c r="J48" s="312"/>
      <c r="K48" s="270"/>
      <c r="L48" s="270"/>
      <c r="M48" s="270"/>
      <c r="N48" s="270"/>
      <c r="O48" s="270"/>
      <c r="P48" s="313"/>
      <c r="Q48" s="315">
        <f t="shared" ref="Q48" si="16">S48+S49</f>
        <v>0</v>
      </c>
      <c r="R48" s="316"/>
      <c r="S48" s="63"/>
      <c r="T48" s="64" t="s">
        <v>250</v>
      </c>
      <c r="U48" s="63"/>
      <c r="V48" s="319">
        <f t="shared" ref="V48" si="17">U48+U49</f>
        <v>0</v>
      </c>
      <c r="W48" s="320"/>
      <c r="X48" s="269"/>
      <c r="Y48" s="270"/>
      <c r="Z48" s="270"/>
      <c r="AA48" s="270"/>
      <c r="AB48" s="270"/>
      <c r="AC48" s="270"/>
      <c r="AD48" s="271"/>
      <c r="AE48" s="275"/>
      <c r="AF48" s="276"/>
      <c r="AG48" s="276"/>
      <c r="AH48" s="277"/>
      <c r="AI48" s="278"/>
      <c r="AJ48" s="279"/>
      <c r="AK48" s="279"/>
      <c r="AL48" s="279"/>
      <c r="AM48" s="279"/>
      <c r="AN48" s="280"/>
      <c r="AO48" s="265"/>
      <c r="AP48" s="266"/>
    </row>
    <row r="49" spans="1:43" ht="18" customHeight="1">
      <c r="B49" s="304"/>
      <c r="C49" s="306"/>
      <c r="D49" s="307"/>
      <c r="E49" s="308"/>
      <c r="F49" s="275"/>
      <c r="G49" s="276"/>
      <c r="H49" s="276"/>
      <c r="I49" s="277"/>
      <c r="J49" s="273"/>
      <c r="K49" s="273"/>
      <c r="L49" s="273"/>
      <c r="M49" s="273"/>
      <c r="N49" s="273"/>
      <c r="O49" s="273"/>
      <c r="P49" s="322"/>
      <c r="Q49" s="323"/>
      <c r="R49" s="316"/>
      <c r="S49" s="61"/>
      <c r="T49" s="62" t="s">
        <v>250</v>
      </c>
      <c r="U49" s="61"/>
      <c r="V49" s="281"/>
      <c r="W49" s="324"/>
      <c r="X49" s="272"/>
      <c r="Y49" s="273"/>
      <c r="Z49" s="273"/>
      <c r="AA49" s="273"/>
      <c r="AB49" s="273"/>
      <c r="AC49" s="273"/>
      <c r="AD49" s="274"/>
      <c r="AE49" s="275"/>
      <c r="AF49" s="276"/>
      <c r="AG49" s="276"/>
      <c r="AH49" s="277"/>
      <c r="AI49" s="278"/>
      <c r="AJ49" s="279"/>
      <c r="AK49" s="279"/>
      <c r="AL49" s="279"/>
      <c r="AM49" s="279"/>
      <c r="AN49" s="280"/>
      <c r="AO49" s="281"/>
      <c r="AP49" s="282"/>
    </row>
    <row r="50" spans="1:43" ht="18" customHeight="1">
      <c r="B50" s="304"/>
      <c r="C50" s="306"/>
      <c r="D50" s="307"/>
      <c r="E50" s="308"/>
      <c r="F50" s="275"/>
      <c r="G50" s="276"/>
      <c r="H50" s="276"/>
      <c r="I50" s="277"/>
      <c r="J50" s="312"/>
      <c r="K50" s="270"/>
      <c r="L50" s="270"/>
      <c r="M50" s="270"/>
      <c r="N50" s="270"/>
      <c r="O50" s="270"/>
      <c r="P50" s="313"/>
      <c r="Q50" s="315">
        <f t="shared" ref="Q50" si="18">S50+S51</f>
        <v>0</v>
      </c>
      <c r="R50" s="316"/>
      <c r="S50" s="63"/>
      <c r="T50" s="64" t="s">
        <v>250</v>
      </c>
      <c r="U50" s="63"/>
      <c r="V50" s="319">
        <f t="shared" ref="V50" si="19">U50+U51</f>
        <v>0</v>
      </c>
      <c r="W50" s="320"/>
      <c r="X50" s="269"/>
      <c r="Y50" s="270"/>
      <c r="Z50" s="270"/>
      <c r="AA50" s="270"/>
      <c r="AB50" s="270"/>
      <c r="AC50" s="270"/>
      <c r="AD50" s="271"/>
      <c r="AE50" s="275"/>
      <c r="AF50" s="276"/>
      <c r="AG50" s="276"/>
      <c r="AH50" s="277"/>
      <c r="AI50" s="278"/>
      <c r="AJ50" s="279"/>
      <c r="AK50" s="279"/>
      <c r="AL50" s="279"/>
      <c r="AM50" s="279"/>
      <c r="AN50" s="280"/>
      <c r="AO50" s="265"/>
      <c r="AP50" s="266"/>
    </row>
    <row r="51" spans="1:43" ht="18" customHeight="1" thickBot="1">
      <c r="B51" s="305"/>
      <c r="C51" s="309"/>
      <c r="D51" s="310"/>
      <c r="E51" s="311"/>
      <c r="F51" s="298"/>
      <c r="G51" s="299"/>
      <c r="H51" s="299"/>
      <c r="I51" s="300"/>
      <c r="J51" s="296"/>
      <c r="K51" s="296"/>
      <c r="L51" s="296"/>
      <c r="M51" s="296"/>
      <c r="N51" s="296"/>
      <c r="O51" s="296"/>
      <c r="P51" s="314"/>
      <c r="Q51" s="317"/>
      <c r="R51" s="318"/>
      <c r="S51" s="65"/>
      <c r="T51" s="66" t="s">
        <v>250</v>
      </c>
      <c r="U51" s="65"/>
      <c r="V51" s="267"/>
      <c r="W51" s="321"/>
      <c r="X51" s="295"/>
      <c r="Y51" s="296"/>
      <c r="Z51" s="296"/>
      <c r="AA51" s="296"/>
      <c r="AB51" s="296"/>
      <c r="AC51" s="296"/>
      <c r="AD51" s="297"/>
      <c r="AE51" s="298"/>
      <c r="AF51" s="299"/>
      <c r="AG51" s="299"/>
      <c r="AH51" s="300"/>
      <c r="AI51" s="301"/>
      <c r="AJ51" s="302"/>
      <c r="AK51" s="302"/>
      <c r="AL51" s="302"/>
      <c r="AM51" s="302"/>
      <c r="AN51" s="303"/>
      <c r="AO51" s="267"/>
      <c r="AP51" s="268"/>
    </row>
    <row r="52" spans="1:43" ht="18" customHeight="1" thickBot="1">
      <c r="B52" s="67"/>
      <c r="C52" s="68"/>
      <c r="D52" s="68"/>
      <c r="E52" s="68"/>
      <c r="F52" s="67"/>
      <c r="G52" s="67"/>
      <c r="H52" s="67"/>
      <c r="I52" s="67"/>
      <c r="J52" s="67"/>
      <c r="K52" s="69"/>
      <c r="L52" s="69"/>
      <c r="M52" s="70"/>
      <c r="N52" s="71"/>
      <c r="O52" s="70"/>
      <c r="P52" s="69"/>
      <c r="Q52" s="69"/>
      <c r="R52" s="67"/>
      <c r="S52" s="67"/>
      <c r="T52" s="67"/>
      <c r="U52" s="67"/>
      <c r="V52" s="67"/>
      <c r="W52" s="72"/>
      <c r="X52" s="72"/>
      <c r="Y52" s="72"/>
      <c r="Z52" s="72"/>
      <c r="AA52" s="72"/>
      <c r="AB52" s="72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</row>
    <row r="53" spans="1:43" ht="30" customHeight="1" thickBot="1">
      <c r="B53" s="54"/>
      <c r="C53" s="54"/>
      <c r="D53" s="287" t="s">
        <v>251</v>
      </c>
      <c r="E53" s="288"/>
      <c r="F53" s="288"/>
      <c r="G53" s="288"/>
      <c r="H53" s="288"/>
      <c r="I53" s="288"/>
      <c r="J53" s="288" t="s">
        <v>246</v>
      </c>
      <c r="K53" s="288"/>
      <c r="L53" s="288"/>
      <c r="M53" s="288"/>
      <c r="N53" s="288"/>
      <c r="O53" s="288"/>
      <c r="P53" s="288"/>
      <c r="Q53" s="288"/>
      <c r="R53" s="288" t="s">
        <v>252</v>
      </c>
      <c r="S53" s="288"/>
      <c r="T53" s="288"/>
      <c r="U53" s="288"/>
      <c r="V53" s="288"/>
      <c r="W53" s="288"/>
      <c r="X53" s="288"/>
      <c r="Y53" s="288"/>
      <c r="Z53" s="288"/>
      <c r="AA53" s="288" t="s">
        <v>253</v>
      </c>
      <c r="AB53" s="288"/>
      <c r="AC53" s="288"/>
      <c r="AD53" s="288" t="s">
        <v>254</v>
      </c>
      <c r="AE53" s="288"/>
      <c r="AF53" s="288"/>
      <c r="AG53" s="288"/>
      <c r="AH53" s="288"/>
      <c r="AI53" s="288"/>
      <c r="AJ53" s="288"/>
      <c r="AK53" s="288"/>
      <c r="AL53" s="288"/>
      <c r="AM53" s="289"/>
      <c r="AN53" s="54"/>
      <c r="AO53" s="54"/>
      <c r="AP53" s="54"/>
    </row>
    <row r="54" spans="1:43" ht="30" customHeight="1">
      <c r="B54" s="54"/>
      <c r="C54" s="54"/>
      <c r="D54" s="290" t="s">
        <v>255</v>
      </c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2"/>
      <c r="AB54" s="292"/>
      <c r="AC54" s="292"/>
      <c r="AD54" s="293"/>
      <c r="AE54" s="293"/>
      <c r="AF54" s="293"/>
      <c r="AG54" s="293"/>
      <c r="AH54" s="293"/>
      <c r="AI54" s="293"/>
      <c r="AJ54" s="293"/>
      <c r="AK54" s="293"/>
      <c r="AL54" s="293"/>
      <c r="AM54" s="294"/>
      <c r="AN54" s="54"/>
      <c r="AO54" s="54"/>
      <c r="AP54" s="54"/>
    </row>
    <row r="55" spans="1:43" ht="30" customHeight="1">
      <c r="B55" s="54"/>
      <c r="C55" s="54"/>
      <c r="D55" s="261" t="s">
        <v>255</v>
      </c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3"/>
      <c r="AE55" s="263"/>
      <c r="AF55" s="263"/>
      <c r="AG55" s="263"/>
      <c r="AH55" s="263"/>
      <c r="AI55" s="263"/>
      <c r="AJ55" s="263"/>
      <c r="AK55" s="263"/>
      <c r="AL55" s="263"/>
      <c r="AM55" s="264"/>
      <c r="AN55" s="54"/>
      <c r="AO55" s="54"/>
      <c r="AP55" s="54"/>
    </row>
    <row r="56" spans="1:43" ht="30" customHeight="1" thickBot="1">
      <c r="B56" s="54"/>
      <c r="C56" s="54"/>
      <c r="D56" s="283" t="s">
        <v>255</v>
      </c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5"/>
      <c r="AE56" s="285"/>
      <c r="AF56" s="285"/>
      <c r="AG56" s="285"/>
      <c r="AH56" s="285"/>
      <c r="AI56" s="285"/>
      <c r="AJ56" s="285"/>
      <c r="AK56" s="285"/>
      <c r="AL56" s="285"/>
      <c r="AM56" s="286"/>
      <c r="AN56" s="54"/>
      <c r="AO56" s="54"/>
      <c r="AP56" s="54"/>
      <c r="AQ56" s="52">
        <v>2</v>
      </c>
    </row>
    <row r="57" spans="1:43" ht="18" customHeight="1">
      <c r="A57" s="372" t="s">
        <v>257</v>
      </c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</row>
    <row r="58" spans="1:43" ht="18" customHeight="1">
      <c r="A58" s="372"/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</row>
    <row r="59" spans="1:43" ht="18" customHeight="1">
      <c r="A59" s="372"/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2"/>
      <c r="AO59" s="372"/>
      <c r="AP59" s="372"/>
      <c r="AQ59" s="372"/>
    </row>
    <row r="60" spans="1:43" ht="24.95" customHeight="1">
      <c r="B60" s="54"/>
      <c r="C60" s="373" t="s">
        <v>239</v>
      </c>
      <c r="D60" s="373"/>
      <c r="E60" s="373"/>
      <c r="F60" s="373"/>
      <c r="G60" s="373" t="s">
        <v>272</v>
      </c>
      <c r="H60" s="373"/>
      <c r="I60" s="373"/>
      <c r="J60" s="373"/>
      <c r="K60" s="373"/>
      <c r="L60" s="373"/>
      <c r="M60" s="373"/>
      <c r="N60" s="373"/>
      <c r="O60" s="373"/>
      <c r="P60" s="373" t="s">
        <v>240</v>
      </c>
      <c r="Q60" s="373"/>
      <c r="R60" s="373"/>
      <c r="S60" s="373"/>
      <c r="T60" s="417" t="str">
        <f>AG63</f>
        <v>ＦＣグランディール</v>
      </c>
      <c r="U60" s="373"/>
      <c r="V60" s="373"/>
      <c r="W60" s="373"/>
      <c r="X60" s="373"/>
      <c r="Y60" s="373"/>
      <c r="Z60" s="373"/>
      <c r="AA60" s="373"/>
      <c r="AB60" s="373"/>
      <c r="AC60" s="373" t="s">
        <v>241</v>
      </c>
      <c r="AD60" s="373"/>
      <c r="AE60" s="373"/>
      <c r="AF60" s="373"/>
      <c r="AG60" s="375">
        <v>44101</v>
      </c>
      <c r="AH60" s="376"/>
      <c r="AI60" s="376"/>
      <c r="AJ60" s="376"/>
      <c r="AK60" s="376"/>
      <c r="AL60" s="376"/>
      <c r="AM60" s="387" t="s">
        <v>242</v>
      </c>
      <c r="AN60" s="387"/>
      <c r="AO60" s="388"/>
      <c r="AP60" s="73"/>
    </row>
    <row r="61" spans="1:43" ht="18" customHeight="1">
      <c r="B61" s="54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4"/>
      <c r="X61" s="74"/>
      <c r="Y61" s="74"/>
      <c r="Z61" s="74"/>
      <c r="AA61" s="74"/>
      <c r="AB61" s="74"/>
      <c r="AC61" s="74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</row>
    <row r="62" spans="1:43" ht="24.95" customHeight="1">
      <c r="B62" s="54"/>
      <c r="C62" s="369">
        <v>1</v>
      </c>
      <c r="D62" s="369"/>
      <c r="E62" s="370" t="s">
        <v>262</v>
      </c>
      <c r="F62" s="370"/>
      <c r="G62" s="370"/>
      <c r="H62" s="370"/>
      <c r="I62" s="370"/>
      <c r="J62" s="370"/>
      <c r="K62" s="370"/>
      <c r="L62" s="370"/>
      <c r="M62" s="370"/>
      <c r="N62" s="370"/>
      <c r="O62" s="55"/>
      <c r="P62" s="55"/>
      <c r="Q62" s="371">
        <v>4</v>
      </c>
      <c r="R62" s="371"/>
      <c r="S62" s="370" t="s">
        <v>265</v>
      </c>
      <c r="T62" s="370"/>
      <c r="U62" s="370"/>
      <c r="V62" s="370"/>
      <c r="W62" s="370"/>
      <c r="X62" s="370"/>
      <c r="Y62" s="370"/>
      <c r="Z62" s="370"/>
      <c r="AA62" s="370"/>
      <c r="AB62" s="370"/>
      <c r="AC62" s="56"/>
      <c r="AD62" s="55"/>
      <c r="AE62" s="414">
        <v>7</v>
      </c>
      <c r="AF62" s="414"/>
      <c r="AG62" s="413" t="s">
        <v>268</v>
      </c>
      <c r="AH62" s="413"/>
      <c r="AI62" s="413"/>
      <c r="AJ62" s="413"/>
      <c r="AK62" s="413"/>
      <c r="AL62" s="413"/>
      <c r="AM62" s="413"/>
      <c r="AN62" s="413"/>
      <c r="AO62" s="413"/>
      <c r="AP62" s="413"/>
    </row>
    <row r="63" spans="1:43" ht="24.95" customHeight="1">
      <c r="B63" s="54"/>
      <c r="C63" s="359">
        <v>2</v>
      </c>
      <c r="D63" s="359"/>
      <c r="E63" s="360" t="s">
        <v>263</v>
      </c>
      <c r="F63" s="361"/>
      <c r="G63" s="361"/>
      <c r="H63" s="361"/>
      <c r="I63" s="361"/>
      <c r="J63" s="361"/>
      <c r="K63" s="361"/>
      <c r="L63" s="361"/>
      <c r="M63" s="361"/>
      <c r="N63" s="362"/>
      <c r="O63" s="55"/>
      <c r="P63" s="55"/>
      <c r="Q63" s="363">
        <v>5</v>
      </c>
      <c r="R63" s="363"/>
      <c r="S63" s="364" t="s">
        <v>266</v>
      </c>
      <c r="T63" s="364"/>
      <c r="U63" s="364"/>
      <c r="V63" s="364"/>
      <c r="W63" s="364"/>
      <c r="X63" s="364"/>
      <c r="Y63" s="364"/>
      <c r="Z63" s="364"/>
      <c r="AA63" s="364"/>
      <c r="AB63" s="364"/>
      <c r="AC63" s="56"/>
      <c r="AD63" s="55"/>
      <c r="AE63" s="402">
        <v>8</v>
      </c>
      <c r="AF63" s="402"/>
      <c r="AG63" s="403" t="s">
        <v>269</v>
      </c>
      <c r="AH63" s="403"/>
      <c r="AI63" s="403"/>
      <c r="AJ63" s="403"/>
      <c r="AK63" s="403"/>
      <c r="AL63" s="403"/>
      <c r="AM63" s="403"/>
      <c r="AN63" s="403"/>
      <c r="AO63" s="403"/>
      <c r="AP63" s="403"/>
    </row>
    <row r="64" spans="1:43" ht="24.95" customHeight="1">
      <c r="B64" s="54"/>
      <c r="C64" s="352">
        <v>3</v>
      </c>
      <c r="D64" s="352"/>
      <c r="E64" s="353" t="s">
        <v>264</v>
      </c>
      <c r="F64" s="354"/>
      <c r="G64" s="354"/>
      <c r="H64" s="354"/>
      <c r="I64" s="354"/>
      <c r="J64" s="354"/>
      <c r="K64" s="354"/>
      <c r="L64" s="354"/>
      <c r="M64" s="354"/>
      <c r="N64" s="355"/>
      <c r="O64" s="55"/>
      <c r="P64" s="55"/>
      <c r="Q64" s="356">
        <v>6</v>
      </c>
      <c r="R64" s="356"/>
      <c r="S64" s="353" t="s">
        <v>267</v>
      </c>
      <c r="T64" s="354"/>
      <c r="U64" s="354"/>
      <c r="V64" s="354"/>
      <c r="W64" s="354"/>
      <c r="X64" s="354"/>
      <c r="Y64" s="354"/>
      <c r="Z64" s="354"/>
      <c r="AA64" s="354"/>
      <c r="AB64" s="355"/>
      <c r="AC64" s="56"/>
      <c r="AD64" s="55"/>
      <c r="AE64" s="396">
        <v>9</v>
      </c>
      <c r="AF64" s="396"/>
      <c r="AG64" s="397" t="s">
        <v>270</v>
      </c>
      <c r="AH64" s="397"/>
      <c r="AI64" s="397"/>
      <c r="AJ64" s="397"/>
      <c r="AK64" s="397"/>
      <c r="AL64" s="397"/>
      <c r="AM64" s="397"/>
      <c r="AN64" s="397"/>
      <c r="AO64" s="397"/>
      <c r="AP64" s="397"/>
    </row>
    <row r="65" spans="2:52" ht="18" customHeight="1">
      <c r="B65" s="54"/>
      <c r="C65" s="75"/>
      <c r="D65" s="73"/>
      <c r="E65" s="73"/>
      <c r="F65" s="73"/>
      <c r="G65" s="73"/>
      <c r="H65" s="7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73"/>
      <c r="U65" s="54"/>
      <c r="V65" s="73"/>
      <c r="W65" s="54"/>
      <c r="X65" s="73"/>
      <c r="Y65" s="54"/>
      <c r="Z65" s="73"/>
      <c r="AA65" s="54"/>
      <c r="AB65" s="73"/>
      <c r="AC65" s="73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</row>
    <row r="66" spans="2:52" ht="21.75" customHeight="1" thickBot="1">
      <c r="B66" s="54" t="s">
        <v>243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</row>
    <row r="67" spans="2:52" ht="21.95" customHeight="1" thickBot="1">
      <c r="B67" s="58"/>
      <c r="C67" s="348" t="s">
        <v>244</v>
      </c>
      <c r="D67" s="349"/>
      <c r="E67" s="333"/>
      <c r="F67" s="348" t="s">
        <v>245</v>
      </c>
      <c r="G67" s="349"/>
      <c r="H67" s="349"/>
      <c r="I67" s="333"/>
      <c r="J67" s="349" t="s">
        <v>246</v>
      </c>
      <c r="K67" s="349"/>
      <c r="L67" s="349"/>
      <c r="M67" s="349"/>
      <c r="N67" s="349"/>
      <c r="O67" s="349"/>
      <c r="P67" s="350"/>
      <c r="Q67" s="351" t="s">
        <v>247</v>
      </c>
      <c r="R67" s="351"/>
      <c r="S67" s="351"/>
      <c r="T67" s="351"/>
      <c r="U67" s="351"/>
      <c r="V67" s="351"/>
      <c r="W67" s="351"/>
      <c r="X67" s="332" t="s">
        <v>246</v>
      </c>
      <c r="Y67" s="349"/>
      <c r="Z67" s="349"/>
      <c r="AA67" s="349"/>
      <c r="AB67" s="349"/>
      <c r="AC67" s="349"/>
      <c r="AD67" s="333"/>
      <c r="AE67" s="348" t="s">
        <v>245</v>
      </c>
      <c r="AF67" s="349"/>
      <c r="AG67" s="349"/>
      <c r="AH67" s="333"/>
      <c r="AI67" s="330" t="s">
        <v>248</v>
      </c>
      <c r="AJ67" s="331"/>
      <c r="AK67" s="331"/>
      <c r="AL67" s="331"/>
      <c r="AM67" s="331"/>
      <c r="AN67" s="331"/>
      <c r="AO67" s="332" t="s">
        <v>249</v>
      </c>
      <c r="AP67" s="333"/>
    </row>
    <row r="68" spans="2:52" ht="18" customHeight="1">
      <c r="B68" s="334">
        <v>1</v>
      </c>
      <c r="C68" s="335">
        <v>0.375</v>
      </c>
      <c r="D68" s="336"/>
      <c r="E68" s="337"/>
      <c r="F68" s="338"/>
      <c r="G68" s="339"/>
      <c r="H68" s="339"/>
      <c r="I68" s="340"/>
      <c r="J68" s="379" t="str">
        <f>AG62</f>
        <v>ｕｎｉｏｎ  ｓｃ</v>
      </c>
      <c r="K68" s="342"/>
      <c r="L68" s="342"/>
      <c r="M68" s="342"/>
      <c r="N68" s="342"/>
      <c r="O68" s="342"/>
      <c r="P68" s="343"/>
      <c r="Q68" s="344">
        <f>S68+S69</f>
        <v>0</v>
      </c>
      <c r="R68" s="345"/>
      <c r="S68" s="59">
        <v>0</v>
      </c>
      <c r="T68" s="60" t="s">
        <v>250</v>
      </c>
      <c r="U68" s="59">
        <v>0</v>
      </c>
      <c r="V68" s="319">
        <f>U68+U69</f>
        <v>1</v>
      </c>
      <c r="W68" s="320"/>
      <c r="X68" s="380" t="str">
        <f>AG63</f>
        <v>ＦＣグランディール</v>
      </c>
      <c r="Y68" s="342"/>
      <c r="Z68" s="342"/>
      <c r="AA68" s="342"/>
      <c r="AB68" s="342"/>
      <c r="AC68" s="342"/>
      <c r="AD68" s="347"/>
      <c r="AE68" s="338"/>
      <c r="AF68" s="339"/>
      <c r="AG68" s="339"/>
      <c r="AH68" s="340"/>
      <c r="AI68" s="325">
        <v>9</v>
      </c>
      <c r="AJ68" s="326"/>
      <c r="AK68" s="326">
        <v>7</v>
      </c>
      <c r="AL68" s="326"/>
      <c r="AM68" s="326">
        <v>8</v>
      </c>
      <c r="AN68" s="327"/>
      <c r="AO68" s="328">
        <v>9</v>
      </c>
      <c r="AP68" s="329"/>
      <c r="AS68" s="54">
        <v>1</v>
      </c>
      <c r="AT68" s="54">
        <v>3</v>
      </c>
      <c r="AY68" s="256"/>
      <c r="AZ68" s="257"/>
    </row>
    <row r="69" spans="2:52" ht="18" customHeight="1">
      <c r="B69" s="304"/>
      <c r="C69" s="306"/>
      <c r="D69" s="307"/>
      <c r="E69" s="308"/>
      <c r="F69" s="275"/>
      <c r="G69" s="276"/>
      <c r="H69" s="276"/>
      <c r="I69" s="277"/>
      <c r="J69" s="273"/>
      <c r="K69" s="273"/>
      <c r="L69" s="273"/>
      <c r="M69" s="273"/>
      <c r="N69" s="273"/>
      <c r="O69" s="273"/>
      <c r="P69" s="322"/>
      <c r="Q69" s="323"/>
      <c r="R69" s="316"/>
      <c r="S69" s="61">
        <v>0</v>
      </c>
      <c r="T69" s="62" t="s">
        <v>250</v>
      </c>
      <c r="U69" s="61">
        <v>1</v>
      </c>
      <c r="V69" s="281"/>
      <c r="W69" s="324"/>
      <c r="X69" s="272"/>
      <c r="Y69" s="273"/>
      <c r="Z69" s="273"/>
      <c r="AA69" s="273"/>
      <c r="AB69" s="273"/>
      <c r="AC69" s="273"/>
      <c r="AD69" s="274"/>
      <c r="AE69" s="275"/>
      <c r="AF69" s="276"/>
      <c r="AG69" s="276"/>
      <c r="AH69" s="277"/>
      <c r="AI69" s="278"/>
      <c r="AJ69" s="279"/>
      <c r="AK69" s="279"/>
      <c r="AL69" s="279"/>
      <c r="AM69" s="279"/>
      <c r="AN69" s="280"/>
      <c r="AO69" s="281"/>
      <c r="AP69" s="282"/>
      <c r="AY69" s="258"/>
      <c r="AZ69" s="259"/>
    </row>
    <row r="70" spans="2:52" ht="18" customHeight="1">
      <c r="B70" s="304">
        <v>2</v>
      </c>
      <c r="C70" s="306">
        <v>0.41666666666666669</v>
      </c>
      <c r="D70" s="307"/>
      <c r="E70" s="308"/>
      <c r="F70" s="275"/>
      <c r="G70" s="276"/>
      <c r="H70" s="276"/>
      <c r="I70" s="277"/>
      <c r="J70" s="377" t="str">
        <f>AG63</f>
        <v>ＦＣグランディール</v>
      </c>
      <c r="K70" s="270"/>
      <c r="L70" s="270"/>
      <c r="M70" s="270"/>
      <c r="N70" s="270"/>
      <c r="O70" s="270"/>
      <c r="P70" s="313"/>
      <c r="Q70" s="315">
        <f t="shared" ref="Q70" si="20">S70+S71</f>
        <v>1</v>
      </c>
      <c r="R70" s="316"/>
      <c r="S70" s="63">
        <v>0</v>
      </c>
      <c r="T70" s="64" t="s">
        <v>250</v>
      </c>
      <c r="U70" s="63">
        <v>1</v>
      </c>
      <c r="V70" s="319">
        <f t="shared" ref="V70" si="21">U70+U71</f>
        <v>1</v>
      </c>
      <c r="W70" s="320"/>
      <c r="X70" s="378" t="str">
        <f>AG64</f>
        <v>本郷北ＦＣ</v>
      </c>
      <c r="Y70" s="270"/>
      <c r="Z70" s="270"/>
      <c r="AA70" s="270"/>
      <c r="AB70" s="270"/>
      <c r="AC70" s="270"/>
      <c r="AD70" s="271"/>
      <c r="AE70" s="275"/>
      <c r="AF70" s="276"/>
      <c r="AG70" s="276"/>
      <c r="AH70" s="277"/>
      <c r="AI70" s="278">
        <v>7</v>
      </c>
      <c r="AJ70" s="279"/>
      <c r="AK70" s="279">
        <v>8</v>
      </c>
      <c r="AL70" s="279"/>
      <c r="AM70" s="279">
        <v>9</v>
      </c>
      <c r="AN70" s="280"/>
      <c r="AO70" s="265">
        <v>7</v>
      </c>
      <c r="AP70" s="266"/>
      <c r="AS70" s="54">
        <v>6</v>
      </c>
      <c r="AT70" s="54">
        <v>8</v>
      </c>
      <c r="AY70" s="258"/>
      <c r="AZ70" s="260"/>
    </row>
    <row r="71" spans="2:52" ht="18" customHeight="1">
      <c r="B71" s="304"/>
      <c r="C71" s="306"/>
      <c r="D71" s="307"/>
      <c r="E71" s="308"/>
      <c r="F71" s="275"/>
      <c r="G71" s="276"/>
      <c r="H71" s="276"/>
      <c r="I71" s="277"/>
      <c r="J71" s="273"/>
      <c r="K71" s="273"/>
      <c r="L71" s="273"/>
      <c r="M71" s="273"/>
      <c r="N71" s="273"/>
      <c r="O71" s="273"/>
      <c r="P71" s="322"/>
      <c r="Q71" s="323"/>
      <c r="R71" s="316"/>
      <c r="S71" s="61">
        <v>1</v>
      </c>
      <c r="T71" s="62" t="s">
        <v>250</v>
      </c>
      <c r="U71" s="61">
        <v>0</v>
      </c>
      <c r="V71" s="281"/>
      <c r="W71" s="324"/>
      <c r="X71" s="272"/>
      <c r="Y71" s="273"/>
      <c r="Z71" s="273"/>
      <c r="AA71" s="273"/>
      <c r="AB71" s="273"/>
      <c r="AC71" s="273"/>
      <c r="AD71" s="274"/>
      <c r="AE71" s="275"/>
      <c r="AF71" s="276"/>
      <c r="AG71" s="276"/>
      <c r="AH71" s="277"/>
      <c r="AI71" s="278"/>
      <c r="AJ71" s="279"/>
      <c r="AK71" s="279"/>
      <c r="AL71" s="279"/>
      <c r="AM71" s="279"/>
      <c r="AN71" s="280"/>
      <c r="AO71" s="281"/>
      <c r="AP71" s="282"/>
      <c r="AY71" s="105"/>
      <c r="AZ71" s="105"/>
    </row>
    <row r="72" spans="2:52" ht="18" customHeight="1">
      <c r="B72" s="304">
        <v>3</v>
      </c>
      <c r="C72" s="306">
        <v>0.45833333333333331</v>
      </c>
      <c r="D72" s="307"/>
      <c r="E72" s="308"/>
      <c r="F72" s="275"/>
      <c r="G72" s="276"/>
      <c r="H72" s="276"/>
      <c r="I72" s="277"/>
      <c r="J72" s="377" t="str">
        <f>AG62</f>
        <v>ｕｎｉｏｎ  ｓｃ</v>
      </c>
      <c r="K72" s="270"/>
      <c r="L72" s="270"/>
      <c r="M72" s="270"/>
      <c r="N72" s="270"/>
      <c r="O72" s="270"/>
      <c r="P72" s="313"/>
      <c r="Q72" s="315">
        <f t="shared" ref="Q72" si="22">S72+S73</f>
        <v>0</v>
      </c>
      <c r="R72" s="316"/>
      <c r="S72" s="63">
        <v>0</v>
      </c>
      <c r="T72" s="64" t="s">
        <v>250</v>
      </c>
      <c r="U72" s="63">
        <v>0</v>
      </c>
      <c r="V72" s="319">
        <f t="shared" ref="V72" si="23">U72+U73</f>
        <v>1</v>
      </c>
      <c r="W72" s="320"/>
      <c r="X72" s="378" t="str">
        <f>AG64</f>
        <v>本郷北ＦＣ</v>
      </c>
      <c r="Y72" s="270"/>
      <c r="Z72" s="270"/>
      <c r="AA72" s="270"/>
      <c r="AB72" s="270"/>
      <c r="AC72" s="270"/>
      <c r="AD72" s="271"/>
      <c r="AE72" s="275"/>
      <c r="AF72" s="276"/>
      <c r="AG72" s="276"/>
      <c r="AH72" s="277"/>
      <c r="AI72" s="278">
        <v>8</v>
      </c>
      <c r="AJ72" s="279"/>
      <c r="AK72" s="279">
        <v>9</v>
      </c>
      <c r="AL72" s="279"/>
      <c r="AM72" s="279">
        <v>7</v>
      </c>
      <c r="AN72" s="280"/>
      <c r="AO72" s="265">
        <v>8</v>
      </c>
      <c r="AP72" s="266"/>
      <c r="AS72" s="54">
        <v>2</v>
      </c>
      <c r="AT72" s="54">
        <v>4</v>
      </c>
      <c r="AY72" s="105"/>
      <c r="AZ72" s="105"/>
    </row>
    <row r="73" spans="2:52" ht="18" customHeight="1">
      <c r="B73" s="304"/>
      <c r="C73" s="306"/>
      <c r="D73" s="307"/>
      <c r="E73" s="308"/>
      <c r="F73" s="275"/>
      <c r="G73" s="276"/>
      <c r="H73" s="276"/>
      <c r="I73" s="277"/>
      <c r="J73" s="273"/>
      <c r="K73" s="273"/>
      <c r="L73" s="273"/>
      <c r="M73" s="273"/>
      <c r="N73" s="273"/>
      <c r="O73" s="273"/>
      <c r="P73" s="322"/>
      <c r="Q73" s="323"/>
      <c r="R73" s="316"/>
      <c r="S73" s="61">
        <v>0</v>
      </c>
      <c r="T73" s="62" t="s">
        <v>250</v>
      </c>
      <c r="U73" s="61">
        <v>1</v>
      </c>
      <c r="V73" s="281"/>
      <c r="W73" s="324"/>
      <c r="X73" s="272"/>
      <c r="Y73" s="273"/>
      <c r="Z73" s="273"/>
      <c r="AA73" s="273"/>
      <c r="AB73" s="273"/>
      <c r="AC73" s="273"/>
      <c r="AD73" s="274"/>
      <c r="AE73" s="275"/>
      <c r="AF73" s="276"/>
      <c r="AG73" s="276"/>
      <c r="AH73" s="277"/>
      <c r="AI73" s="278"/>
      <c r="AJ73" s="279"/>
      <c r="AK73" s="279"/>
      <c r="AL73" s="279"/>
      <c r="AM73" s="279"/>
      <c r="AN73" s="280"/>
      <c r="AO73" s="281"/>
      <c r="AP73" s="282"/>
      <c r="AY73" s="105"/>
      <c r="AZ73" s="105"/>
    </row>
    <row r="74" spans="2:52" ht="18" customHeight="1">
      <c r="B74" s="304"/>
      <c r="C74" s="306"/>
      <c r="D74" s="307"/>
      <c r="E74" s="308"/>
      <c r="F74" s="275"/>
      <c r="G74" s="276"/>
      <c r="H74" s="276"/>
      <c r="I74" s="277"/>
      <c r="J74" s="377"/>
      <c r="K74" s="270"/>
      <c r="L74" s="270"/>
      <c r="M74" s="270"/>
      <c r="N74" s="270"/>
      <c r="O74" s="270"/>
      <c r="P74" s="313"/>
      <c r="Q74" s="315">
        <f t="shared" ref="Q74" si="24">S74+S75</f>
        <v>0</v>
      </c>
      <c r="R74" s="316"/>
      <c r="S74" s="63"/>
      <c r="T74" s="64" t="s">
        <v>250</v>
      </c>
      <c r="U74" s="63"/>
      <c r="V74" s="319">
        <f t="shared" ref="V74" si="25">U74+U75</f>
        <v>0</v>
      </c>
      <c r="W74" s="320"/>
      <c r="X74" s="378"/>
      <c r="Y74" s="270"/>
      <c r="Z74" s="270"/>
      <c r="AA74" s="270"/>
      <c r="AB74" s="270"/>
      <c r="AC74" s="270"/>
      <c r="AD74" s="271"/>
      <c r="AE74" s="275"/>
      <c r="AF74" s="276"/>
      <c r="AG74" s="276"/>
      <c r="AH74" s="277"/>
      <c r="AI74" s="278"/>
      <c r="AJ74" s="279"/>
      <c r="AK74" s="279"/>
      <c r="AL74" s="279"/>
      <c r="AM74" s="279"/>
      <c r="AN74" s="280"/>
      <c r="AO74" s="265"/>
      <c r="AP74" s="266"/>
      <c r="AS74" s="54">
        <v>7</v>
      </c>
      <c r="AT74" s="54">
        <v>9</v>
      </c>
    </row>
    <row r="75" spans="2:52" ht="18" customHeight="1">
      <c r="B75" s="304"/>
      <c r="C75" s="306"/>
      <c r="D75" s="307"/>
      <c r="E75" s="308"/>
      <c r="F75" s="275"/>
      <c r="G75" s="276"/>
      <c r="H75" s="276"/>
      <c r="I75" s="277"/>
      <c r="J75" s="273"/>
      <c r="K75" s="273"/>
      <c r="L75" s="273"/>
      <c r="M75" s="273"/>
      <c r="N75" s="273"/>
      <c r="O75" s="273"/>
      <c r="P75" s="322"/>
      <c r="Q75" s="323"/>
      <c r="R75" s="316"/>
      <c r="S75" s="61"/>
      <c r="T75" s="62" t="s">
        <v>250</v>
      </c>
      <c r="U75" s="61"/>
      <c r="V75" s="281"/>
      <c r="W75" s="324"/>
      <c r="X75" s="272"/>
      <c r="Y75" s="273"/>
      <c r="Z75" s="273"/>
      <c r="AA75" s="273"/>
      <c r="AB75" s="273"/>
      <c r="AC75" s="273"/>
      <c r="AD75" s="274"/>
      <c r="AE75" s="275"/>
      <c r="AF75" s="276"/>
      <c r="AG75" s="276"/>
      <c r="AH75" s="277"/>
      <c r="AI75" s="278"/>
      <c r="AJ75" s="279"/>
      <c r="AK75" s="279"/>
      <c r="AL75" s="279"/>
      <c r="AM75" s="279"/>
      <c r="AN75" s="280"/>
      <c r="AO75" s="281"/>
      <c r="AP75" s="282"/>
    </row>
    <row r="76" spans="2:52" ht="18" customHeight="1">
      <c r="B76" s="304"/>
      <c r="C76" s="306"/>
      <c r="D76" s="307"/>
      <c r="E76" s="308"/>
      <c r="F76" s="275"/>
      <c r="G76" s="276"/>
      <c r="H76" s="276"/>
      <c r="I76" s="277"/>
      <c r="J76" s="312"/>
      <c r="K76" s="270"/>
      <c r="L76" s="270"/>
      <c r="M76" s="270"/>
      <c r="N76" s="270"/>
      <c r="O76" s="270"/>
      <c r="P76" s="313"/>
      <c r="Q76" s="315">
        <f t="shared" ref="Q76" si="26">S76+S77</f>
        <v>0</v>
      </c>
      <c r="R76" s="316"/>
      <c r="S76" s="63"/>
      <c r="T76" s="64" t="s">
        <v>250</v>
      </c>
      <c r="U76" s="63"/>
      <c r="V76" s="319">
        <f t="shared" ref="V76" si="27">U76+U77</f>
        <v>0</v>
      </c>
      <c r="W76" s="320"/>
      <c r="X76" s="269"/>
      <c r="Y76" s="270"/>
      <c r="Z76" s="270"/>
      <c r="AA76" s="270"/>
      <c r="AB76" s="270"/>
      <c r="AC76" s="270"/>
      <c r="AD76" s="271"/>
      <c r="AE76" s="275"/>
      <c r="AF76" s="276"/>
      <c r="AG76" s="276"/>
      <c r="AH76" s="277"/>
      <c r="AI76" s="278"/>
      <c r="AJ76" s="279"/>
      <c r="AK76" s="279"/>
      <c r="AL76" s="279"/>
      <c r="AM76" s="279"/>
      <c r="AN76" s="280"/>
      <c r="AO76" s="265"/>
      <c r="AP76" s="266"/>
      <c r="AS76" s="54">
        <v>3</v>
      </c>
      <c r="AT76" s="54">
        <v>5</v>
      </c>
    </row>
    <row r="77" spans="2:52" ht="18" customHeight="1">
      <c r="B77" s="304"/>
      <c r="C77" s="306"/>
      <c r="D77" s="307"/>
      <c r="E77" s="308"/>
      <c r="F77" s="275"/>
      <c r="G77" s="276"/>
      <c r="H77" s="276"/>
      <c r="I77" s="277"/>
      <c r="J77" s="273"/>
      <c r="K77" s="273"/>
      <c r="L77" s="273"/>
      <c r="M77" s="273"/>
      <c r="N77" s="273"/>
      <c r="O77" s="273"/>
      <c r="P77" s="322"/>
      <c r="Q77" s="323"/>
      <c r="R77" s="316"/>
      <c r="S77" s="61"/>
      <c r="T77" s="62" t="s">
        <v>250</v>
      </c>
      <c r="U77" s="61"/>
      <c r="V77" s="281"/>
      <c r="W77" s="324"/>
      <c r="X77" s="272"/>
      <c r="Y77" s="273"/>
      <c r="Z77" s="273"/>
      <c r="AA77" s="273"/>
      <c r="AB77" s="273"/>
      <c r="AC77" s="273"/>
      <c r="AD77" s="274"/>
      <c r="AE77" s="275"/>
      <c r="AF77" s="276"/>
      <c r="AG77" s="276"/>
      <c r="AH77" s="277"/>
      <c r="AI77" s="278"/>
      <c r="AJ77" s="279"/>
      <c r="AK77" s="279"/>
      <c r="AL77" s="279"/>
      <c r="AM77" s="279"/>
      <c r="AN77" s="280"/>
      <c r="AO77" s="281"/>
      <c r="AP77" s="282"/>
    </row>
    <row r="78" spans="2:52" ht="18" customHeight="1">
      <c r="B78" s="304"/>
      <c r="C78" s="306"/>
      <c r="D78" s="307"/>
      <c r="E78" s="308"/>
      <c r="F78" s="275"/>
      <c r="G78" s="276"/>
      <c r="H78" s="276"/>
      <c r="I78" s="277"/>
      <c r="J78" s="312"/>
      <c r="K78" s="270"/>
      <c r="L78" s="270"/>
      <c r="M78" s="270"/>
      <c r="N78" s="270"/>
      <c r="O78" s="270"/>
      <c r="P78" s="313"/>
      <c r="Q78" s="315">
        <f t="shared" ref="Q78" si="28">S78+S79</f>
        <v>0</v>
      </c>
      <c r="R78" s="316"/>
      <c r="S78" s="63"/>
      <c r="T78" s="64" t="s">
        <v>250</v>
      </c>
      <c r="U78" s="63"/>
      <c r="V78" s="319">
        <f t="shared" ref="V78" si="29">U78+U79</f>
        <v>0</v>
      </c>
      <c r="W78" s="320"/>
      <c r="X78" s="269"/>
      <c r="Y78" s="270"/>
      <c r="Z78" s="270"/>
      <c r="AA78" s="270"/>
      <c r="AB78" s="270"/>
      <c r="AC78" s="270"/>
      <c r="AD78" s="271"/>
      <c r="AE78" s="275"/>
      <c r="AF78" s="276"/>
      <c r="AG78" s="276"/>
      <c r="AH78" s="277"/>
      <c r="AI78" s="278"/>
      <c r="AJ78" s="279"/>
      <c r="AK78" s="279"/>
      <c r="AL78" s="279"/>
      <c r="AM78" s="279"/>
      <c r="AN78" s="280"/>
      <c r="AO78" s="265"/>
      <c r="AP78" s="266"/>
      <c r="AS78" s="54">
        <v>8</v>
      </c>
      <c r="AT78" s="54">
        <v>1</v>
      </c>
    </row>
    <row r="79" spans="2:52" ht="18" customHeight="1" thickBot="1">
      <c r="B79" s="305"/>
      <c r="C79" s="309"/>
      <c r="D79" s="310"/>
      <c r="E79" s="311"/>
      <c r="F79" s="298"/>
      <c r="G79" s="299"/>
      <c r="H79" s="299"/>
      <c r="I79" s="300"/>
      <c r="J79" s="296"/>
      <c r="K79" s="296"/>
      <c r="L79" s="296"/>
      <c r="M79" s="296"/>
      <c r="N79" s="296"/>
      <c r="O79" s="296"/>
      <c r="P79" s="314"/>
      <c r="Q79" s="317"/>
      <c r="R79" s="318"/>
      <c r="S79" s="65"/>
      <c r="T79" s="66" t="s">
        <v>250</v>
      </c>
      <c r="U79" s="65"/>
      <c r="V79" s="267"/>
      <c r="W79" s="321"/>
      <c r="X79" s="295"/>
      <c r="Y79" s="296"/>
      <c r="Z79" s="296"/>
      <c r="AA79" s="296"/>
      <c r="AB79" s="296"/>
      <c r="AC79" s="296"/>
      <c r="AD79" s="297"/>
      <c r="AE79" s="298"/>
      <c r="AF79" s="299"/>
      <c r="AG79" s="299"/>
      <c r="AH79" s="300"/>
      <c r="AI79" s="301"/>
      <c r="AJ79" s="302"/>
      <c r="AK79" s="302"/>
      <c r="AL79" s="302"/>
      <c r="AM79" s="302"/>
      <c r="AN79" s="303"/>
      <c r="AO79" s="267"/>
      <c r="AP79" s="268"/>
    </row>
    <row r="80" spans="2:52" ht="18" customHeight="1" thickBot="1">
      <c r="B80" s="67"/>
      <c r="C80" s="68"/>
      <c r="D80" s="68"/>
      <c r="E80" s="68"/>
      <c r="F80" s="67"/>
      <c r="G80" s="67"/>
      <c r="H80" s="67"/>
      <c r="I80" s="67"/>
      <c r="J80" s="67"/>
      <c r="K80" s="69"/>
      <c r="L80" s="69"/>
      <c r="M80" s="70"/>
      <c r="N80" s="71"/>
      <c r="O80" s="70"/>
      <c r="P80" s="69"/>
      <c r="Q80" s="69"/>
      <c r="R80" s="67"/>
      <c r="S80" s="67"/>
      <c r="T80" s="67"/>
      <c r="U80" s="67"/>
      <c r="V80" s="67"/>
      <c r="W80" s="72"/>
      <c r="X80" s="72"/>
      <c r="Y80" s="72"/>
      <c r="Z80" s="72"/>
      <c r="AA80" s="72"/>
      <c r="AB80" s="72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</row>
    <row r="81" spans="1:53" ht="30" customHeight="1" thickBot="1">
      <c r="B81" s="54"/>
      <c r="C81" s="54"/>
      <c r="D81" s="287" t="s">
        <v>251</v>
      </c>
      <c r="E81" s="288"/>
      <c r="F81" s="288"/>
      <c r="G81" s="288"/>
      <c r="H81" s="288"/>
      <c r="I81" s="288"/>
      <c r="J81" s="288" t="s">
        <v>246</v>
      </c>
      <c r="K81" s="288"/>
      <c r="L81" s="288"/>
      <c r="M81" s="288"/>
      <c r="N81" s="288"/>
      <c r="O81" s="288"/>
      <c r="P81" s="288"/>
      <c r="Q81" s="288"/>
      <c r="R81" s="288" t="s">
        <v>252</v>
      </c>
      <c r="S81" s="288"/>
      <c r="T81" s="288"/>
      <c r="U81" s="288"/>
      <c r="V81" s="288"/>
      <c r="W81" s="288"/>
      <c r="X81" s="288"/>
      <c r="Y81" s="288"/>
      <c r="Z81" s="288"/>
      <c r="AA81" s="288" t="s">
        <v>253</v>
      </c>
      <c r="AB81" s="288"/>
      <c r="AC81" s="288"/>
      <c r="AD81" s="288" t="s">
        <v>254</v>
      </c>
      <c r="AE81" s="288"/>
      <c r="AF81" s="288"/>
      <c r="AG81" s="288"/>
      <c r="AH81" s="288"/>
      <c r="AI81" s="288"/>
      <c r="AJ81" s="288"/>
      <c r="AK81" s="288"/>
      <c r="AL81" s="288"/>
      <c r="AM81" s="289"/>
      <c r="AN81" s="54"/>
      <c r="AO81" s="54"/>
      <c r="AP81" s="54"/>
    </row>
    <row r="82" spans="1:53" ht="30" customHeight="1">
      <c r="B82" s="54"/>
      <c r="C82" s="54"/>
      <c r="D82" s="290" t="s">
        <v>255</v>
      </c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2"/>
      <c r="AB82" s="292"/>
      <c r="AC82" s="292"/>
      <c r="AD82" s="293"/>
      <c r="AE82" s="293"/>
      <c r="AF82" s="293"/>
      <c r="AG82" s="293"/>
      <c r="AH82" s="293"/>
      <c r="AI82" s="293"/>
      <c r="AJ82" s="293"/>
      <c r="AK82" s="293"/>
      <c r="AL82" s="293"/>
      <c r="AM82" s="294"/>
      <c r="AN82" s="54"/>
      <c r="AO82" s="54"/>
      <c r="AP82" s="54"/>
    </row>
    <row r="83" spans="1:53" ht="30" customHeight="1">
      <c r="B83" s="54"/>
      <c r="C83" s="54"/>
      <c r="D83" s="261" t="s">
        <v>255</v>
      </c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3"/>
      <c r="AE83" s="263"/>
      <c r="AF83" s="263"/>
      <c r="AG83" s="263"/>
      <c r="AH83" s="263"/>
      <c r="AI83" s="263"/>
      <c r="AJ83" s="263"/>
      <c r="AK83" s="263"/>
      <c r="AL83" s="263"/>
      <c r="AM83" s="264"/>
      <c r="AN83" s="54"/>
      <c r="AO83" s="54"/>
      <c r="AP83" s="54"/>
    </row>
    <row r="84" spans="1:53" ht="30" customHeight="1" thickBot="1">
      <c r="B84" s="54"/>
      <c r="C84" s="54"/>
      <c r="D84" s="283" t="s">
        <v>255</v>
      </c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5"/>
      <c r="AE84" s="285"/>
      <c r="AF84" s="285"/>
      <c r="AG84" s="285"/>
      <c r="AH84" s="285"/>
      <c r="AI84" s="285"/>
      <c r="AJ84" s="285"/>
      <c r="AK84" s="285"/>
      <c r="AL84" s="285"/>
      <c r="AM84" s="286"/>
      <c r="AN84" s="54"/>
      <c r="AO84" s="54"/>
      <c r="AP84" s="54"/>
      <c r="AQ84" s="52">
        <v>3</v>
      </c>
    </row>
    <row r="85" spans="1:53" ht="18" customHeight="1">
      <c r="A85" s="372" t="s">
        <v>258</v>
      </c>
      <c r="B85" s="372"/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372"/>
      <c r="AO85" s="372"/>
      <c r="AP85" s="372"/>
      <c r="AQ85" s="372"/>
    </row>
    <row r="86" spans="1:53" ht="18" customHeight="1">
      <c r="A86" s="372"/>
      <c r="B86" s="372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2"/>
      <c r="AP86" s="372"/>
      <c r="AQ86" s="372"/>
    </row>
    <row r="87" spans="1:53" ht="18" customHeight="1">
      <c r="A87" s="372"/>
      <c r="B87" s="372"/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  <c r="T87" s="372"/>
      <c r="U87" s="372"/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2"/>
      <c r="AK87" s="372"/>
      <c r="AL87" s="372"/>
      <c r="AM87" s="372"/>
      <c r="AN87" s="372"/>
      <c r="AO87" s="372"/>
      <c r="AP87" s="372"/>
      <c r="AQ87" s="372"/>
    </row>
    <row r="88" spans="1:53" ht="24.95" customHeight="1">
      <c r="B88" s="54"/>
      <c r="C88" s="373" t="s">
        <v>239</v>
      </c>
      <c r="D88" s="373"/>
      <c r="E88" s="373"/>
      <c r="F88" s="373"/>
      <c r="G88" s="374" t="s">
        <v>278</v>
      </c>
      <c r="H88" s="373"/>
      <c r="I88" s="373"/>
      <c r="J88" s="373"/>
      <c r="K88" s="373"/>
      <c r="L88" s="373"/>
      <c r="M88" s="373"/>
      <c r="N88" s="373"/>
      <c r="O88" s="373"/>
      <c r="P88" s="373" t="s">
        <v>240</v>
      </c>
      <c r="Q88" s="373"/>
      <c r="R88" s="373"/>
      <c r="S88" s="373"/>
      <c r="T88" s="415" t="str">
        <f>E90</f>
        <v>ＦＣ Ｒｉｓｏ</v>
      </c>
      <c r="U88" s="416"/>
      <c r="V88" s="416"/>
      <c r="W88" s="416"/>
      <c r="X88" s="416"/>
      <c r="Y88" s="416"/>
      <c r="Z88" s="416"/>
      <c r="AA88" s="416"/>
      <c r="AB88" s="416"/>
      <c r="AC88" s="373" t="s">
        <v>241</v>
      </c>
      <c r="AD88" s="373"/>
      <c r="AE88" s="373"/>
      <c r="AF88" s="373"/>
      <c r="AG88" s="375">
        <v>44114</v>
      </c>
      <c r="AH88" s="376"/>
      <c r="AI88" s="376"/>
      <c r="AJ88" s="376"/>
      <c r="AK88" s="376"/>
      <c r="AL88" s="376"/>
      <c r="AM88" s="367" t="s">
        <v>256</v>
      </c>
      <c r="AN88" s="367"/>
      <c r="AO88" s="368"/>
      <c r="AP88" s="73"/>
    </row>
    <row r="89" spans="1:53" ht="18" customHeight="1">
      <c r="B89" s="54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4"/>
      <c r="X89" s="74"/>
      <c r="Y89" s="74"/>
      <c r="Z89" s="74"/>
      <c r="AA89" s="74"/>
      <c r="AB89" s="74"/>
      <c r="AC89" s="74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</row>
    <row r="90" spans="1:53" ht="24.95" customHeight="1">
      <c r="B90" s="54"/>
      <c r="C90" s="412">
        <v>1</v>
      </c>
      <c r="D90" s="412"/>
      <c r="E90" s="413" t="s">
        <v>262</v>
      </c>
      <c r="F90" s="413"/>
      <c r="G90" s="413"/>
      <c r="H90" s="413"/>
      <c r="I90" s="413"/>
      <c r="J90" s="413"/>
      <c r="K90" s="413"/>
      <c r="L90" s="413"/>
      <c r="M90" s="413"/>
      <c r="N90" s="413"/>
      <c r="O90" s="55"/>
      <c r="P90" s="55"/>
      <c r="Q90" s="414">
        <v>4</v>
      </c>
      <c r="R90" s="414"/>
      <c r="S90" s="413" t="s">
        <v>265</v>
      </c>
      <c r="T90" s="413"/>
      <c r="U90" s="413"/>
      <c r="V90" s="413"/>
      <c r="W90" s="413"/>
      <c r="X90" s="413"/>
      <c r="Y90" s="413"/>
      <c r="Z90" s="413"/>
      <c r="AA90" s="413"/>
      <c r="AB90" s="413"/>
      <c r="AC90" s="56"/>
      <c r="AD90" s="55"/>
      <c r="AE90" s="414">
        <v>7</v>
      </c>
      <c r="AF90" s="414"/>
      <c r="AG90" s="413" t="s">
        <v>268</v>
      </c>
      <c r="AH90" s="413"/>
      <c r="AI90" s="413"/>
      <c r="AJ90" s="413"/>
      <c r="AK90" s="413"/>
      <c r="AL90" s="413"/>
      <c r="AM90" s="413"/>
      <c r="AN90" s="413"/>
      <c r="AO90" s="413"/>
      <c r="AP90" s="413"/>
    </row>
    <row r="91" spans="1:53" ht="24.95" customHeight="1">
      <c r="B91" s="54"/>
      <c r="C91" s="359">
        <v>2</v>
      </c>
      <c r="D91" s="359"/>
      <c r="E91" s="360" t="s">
        <v>263</v>
      </c>
      <c r="F91" s="361"/>
      <c r="G91" s="361"/>
      <c r="H91" s="361"/>
      <c r="I91" s="361"/>
      <c r="J91" s="361"/>
      <c r="K91" s="361"/>
      <c r="L91" s="361"/>
      <c r="M91" s="361"/>
      <c r="N91" s="362"/>
      <c r="O91" s="55"/>
      <c r="P91" s="55"/>
      <c r="Q91" s="363">
        <v>5</v>
      </c>
      <c r="R91" s="363"/>
      <c r="S91" s="364" t="s">
        <v>266</v>
      </c>
      <c r="T91" s="364"/>
      <c r="U91" s="364"/>
      <c r="V91" s="364"/>
      <c r="W91" s="364"/>
      <c r="X91" s="364"/>
      <c r="Y91" s="364"/>
      <c r="Z91" s="364"/>
      <c r="AA91" s="364"/>
      <c r="AB91" s="364"/>
      <c r="AC91" s="56"/>
      <c r="AD91" s="55"/>
      <c r="AE91" s="365">
        <v>8</v>
      </c>
      <c r="AF91" s="365"/>
      <c r="AG91" s="366" t="s">
        <v>269</v>
      </c>
      <c r="AH91" s="366"/>
      <c r="AI91" s="366"/>
      <c r="AJ91" s="366"/>
      <c r="AK91" s="366"/>
      <c r="AL91" s="366"/>
      <c r="AM91" s="366"/>
      <c r="AN91" s="366"/>
      <c r="AO91" s="366"/>
      <c r="AP91" s="366"/>
    </row>
    <row r="92" spans="1:53" ht="24.95" customHeight="1">
      <c r="B92" s="54"/>
      <c r="C92" s="352">
        <v>3</v>
      </c>
      <c r="D92" s="352"/>
      <c r="E92" s="353" t="s">
        <v>264</v>
      </c>
      <c r="F92" s="354"/>
      <c r="G92" s="354"/>
      <c r="H92" s="354"/>
      <c r="I92" s="354"/>
      <c r="J92" s="354"/>
      <c r="K92" s="354"/>
      <c r="L92" s="354"/>
      <c r="M92" s="354"/>
      <c r="N92" s="355"/>
      <c r="O92" s="55"/>
      <c r="P92" s="55"/>
      <c r="Q92" s="356">
        <v>6</v>
      </c>
      <c r="R92" s="356"/>
      <c r="S92" s="353" t="s">
        <v>267</v>
      </c>
      <c r="T92" s="354"/>
      <c r="U92" s="354"/>
      <c r="V92" s="354"/>
      <c r="W92" s="354"/>
      <c r="X92" s="354"/>
      <c r="Y92" s="354"/>
      <c r="Z92" s="354"/>
      <c r="AA92" s="354"/>
      <c r="AB92" s="355"/>
      <c r="AC92" s="56"/>
      <c r="AD92" s="55"/>
      <c r="AE92" s="357">
        <v>9</v>
      </c>
      <c r="AF92" s="357"/>
      <c r="AG92" s="358" t="s">
        <v>270</v>
      </c>
      <c r="AH92" s="358"/>
      <c r="AI92" s="358"/>
      <c r="AJ92" s="358"/>
      <c r="AK92" s="358"/>
      <c r="AL92" s="358"/>
      <c r="AM92" s="358"/>
      <c r="AN92" s="358"/>
      <c r="AO92" s="358"/>
      <c r="AP92" s="358"/>
    </row>
    <row r="93" spans="1:53" ht="18" customHeight="1">
      <c r="B93" s="54"/>
      <c r="C93" s="75"/>
      <c r="D93" s="73"/>
      <c r="E93" s="73"/>
      <c r="F93" s="73"/>
      <c r="G93" s="73"/>
      <c r="H93" s="73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73"/>
      <c r="U93" s="54"/>
      <c r="V93" s="73"/>
      <c r="W93" s="54"/>
      <c r="X93" s="73"/>
      <c r="Y93" s="54"/>
      <c r="Z93" s="73"/>
      <c r="AA93" s="54"/>
      <c r="AB93" s="73"/>
      <c r="AC93" s="73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</row>
    <row r="94" spans="1:53" ht="21.95" customHeight="1" thickBot="1">
      <c r="B94" s="54" t="s">
        <v>243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</row>
    <row r="95" spans="1:53" ht="21.95" customHeight="1" thickBot="1">
      <c r="B95" s="58"/>
      <c r="C95" s="348" t="s">
        <v>244</v>
      </c>
      <c r="D95" s="349"/>
      <c r="E95" s="333"/>
      <c r="F95" s="348" t="s">
        <v>245</v>
      </c>
      <c r="G95" s="349"/>
      <c r="H95" s="349"/>
      <c r="I95" s="333"/>
      <c r="J95" s="349" t="s">
        <v>246</v>
      </c>
      <c r="K95" s="349"/>
      <c r="L95" s="349"/>
      <c r="M95" s="349"/>
      <c r="N95" s="349"/>
      <c r="O95" s="349"/>
      <c r="P95" s="350"/>
      <c r="Q95" s="351" t="s">
        <v>247</v>
      </c>
      <c r="R95" s="351"/>
      <c r="S95" s="351"/>
      <c r="T95" s="351"/>
      <c r="U95" s="351"/>
      <c r="V95" s="351"/>
      <c r="W95" s="351"/>
      <c r="X95" s="332" t="s">
        <v>246</v>
      </c>
      <c r="Y95" s="349"/>
      <c r="Z95" s="349"/>
      <c r="AA95" s="349"/>
      <c r="AB95" s="349"/>
      <c r="AC95" s="349"/>
      <c r="AD95" s="333"/>
      <c r="AE95" s="348" t="s">
        <v>245</v>
      </c>
      <c r="AF95" s="349"/>
      <c r="AG95" s="349"/>
      <c r="AH95" s="333"/>
      <c r="AI95" s="330" t="s">
        <v>248</v>
      </c>
      <c r="AJ95" s="331"/>
      <c r="AK95" s="331"/>
      <c r="AL95" s="331"/>
      <c r="AM95" s="331"/>
      <c r="AN95" s="331"/>
      <c r="AO95" s="332" t="s">
        <v>249</v>
      </c>
      <c r="AP95" s="333"/>
    </row>
    <row r="96" spans="1:53" ht="18" customHeight="1">
      <c r="B96" s="410">
        <v>1</v>
      </c>
      <c r="C96" s="335">
        <v>0.35416666666666669</v>
      </c>
      <c r="D96" s="336"/>
      <c r="E96" s="337"/>
      <c r="F96" s="338"/>
      <c r="G96" s="339"/>
      <c r="H96" s="339"/>
      <c r="I96" s="340"/>
      <c r="J96" s="379" t="str">
        <f>E90</f>
        <v>ＦＣ Ｒｉｓｏ</v>
      </c>
      <c r="K96" s="342"/>
      <c r="L96" s="342"/>
      <c r="M96" s="342"/>
      <c r="N96" s="342"/>
      <c r="O96" s="342"/>
      <c r="P96" s="343"/>
      <c r="Q96" s="344">
        <f>S96+S97</f>
        <v>0</v>
      </c>
      <c r="R96" s="345"/>
      <c r="S96" s="76"/>
      <c r="T96" s="77" t="s">
        <v>250</v>
      </c>
      <c r="U96" s="76"/>
      <c r="V96" s="328">
        <f>U96+U97</f>
        <v>0</v>
      </c>
      <c r="W96" s="411"/>
      <c r="X96" s="380" t="str">
        <f>S90</f>
        <v>カテット白沢ＳＳ</v>
      </c>
      <c r="Y96" s="342"/>
      <c r="Z96" s="342"/>
      <c r="AA96" s="342"/>
      <c r="AB96" s="342"/>
      <c r="AC96" s="342"/>
      <c r="AD96" s="347"/>
      <c r="AE96" s="338"/>
      <c r="AF96" s="339"/>
      <c r="AG96" s="339"/>
      <c r="AH96" s="340"/>
      <c r="AI96" s="325">
        <v>7</v>
      </c>
      <c r="AJ96" s="326"/>
      <c r="AK96" s="326">
        <v>1</v>
      </c>
      <c r="AL96" s="326"/>
      <c r="AM96" s="326">
        <v>4</v>
      </c>
      <c r="AN96" s="327"/>
      <c r="AO96" s="328">
        <v>7</v>
      </c>
      <c r="AP96" s="329"/>
      <c r="AS96" s="54">
        <v>4</v>
      </c>
      <c r="AT96" s="54">
        <v>7</v>
      </c>
      <c r="AX96" s="103"/>
      <c r="AY96" s="105"/>
      <c r="AZ96" s="256"/>
      <c r="BA96" s="257"/>
    </row>
    <row r="97" spans="2:53" ht="18" customHeight="1">
      <c r="B97" s="304"/>
      <c r="C97" s="306"/>
      <c r="D97" s="307"/>
      <c r="E97" s="308"/>
      <c r="F97" s="275"/>
      <c r="G97" s="276"/>
      <c r="H97" s="276"/>
      <c r="I97" s="277"/>
      <c r="J97" s="273"/>
      <c r="K97" s="273"/>
      <c r="L97" s="273"/>
      <c r="M97" s="273"/>
      <c r="N97" s="273"/>
      <c r="O97" s="273"/>
      <c r="P97" s="322"/>
      <c r="Q97" s="323"/>
      <c r="R97" s="316"/>
      <c r="S97" s="61"/>
      <c r="T97" s="62" t="s">
        <v>250</v>
      </c>
      <c r="U97" s="61"/>
      <c r="V97" s="281"/>
      <c r="W97" s="324"/>
      <c r="X97" s="272"/>
      <c r="Y97" s="273"/>
      <c r="Z97" s="273"/>
      <c r="AA97" s="273"/>
      <c r="AB97" s="273"/>
      <c r="AC97" s="273"/>
      <c r="AD97" s="274"/>
      <c r="AE97" s="275"/>
      <c r="AF97" s="276"/>
      <c r="AG97" s="276"/>
      <c r="AH97" s="277"/>
      <c r="AI97" s="278"/>
      <c r="AJ97" s="279"/>
      <c r="AK97" s="279"/>
      <c r="AL97" s="279"/>
      <c r="AM97" s="279"/>
      <c r="AN97" s="280"/>
      <c r="AO97" s="281"/>
      <c r="AP97" s="282"/>
      <c r="AX97" s="103"/>
      <c r="AY97" s="105"/>
      <c r="AZ97" s="258"/>
      <c r="BA97" s="259"/>
    </row>
    <row r="98" spans="2:53" ht="18" customHeight="1">
      <c r="B98" s="304">
        <v>2</v>
      </c>
      <c r="C98" s="306">
        <v>0.39583333333333331</v>
      </c>
      <c r="D98" s="307"/>
      <c r="E98" s="308"/>
      <c r="F98" s="275"/>
      <c r="G98" s="276"/>
      <c r="H98" s="276"/>
      <c r="I98" s="277"/>
      <c r="J98" s="377" t="str">
        <f>S90</f>
        <v>カテット白沢ＳＳ</v>
      </c>
      <c r="K98" s="270"/>
      <c r="L98" s="270"/>
      <c r="M98" s="270"/>
      <c r="N98" s="270"/>
      <c r="O98" s="270"/>
      <c r="P98" s="313"/>
      <c r="Q98" s="315">
        <f t="shared" ref="Q98" si="30">S98+S99</f>
        <v>0</v>
      </c>
      <c r="R98" s="316"/>
      <c r="S98" s="63"/>
      <c r="T98" s="64" t="s">
        <v>250</v>
      </c>
      <c r="U98" s="63"/>
      <c r="V98" s="319">
        <f t="shared" ref="V98" si="31">U98+U99</f>
        <v>0</v>
      </c>
      <c r="W98" s="320"/>
      <c r="X98" s="378" t="str">
        <f>AG90</f>
        <v>ｕｎｉｏｎ  ｓｃ</v>
      </c>
      <c r="Y98" s="270"/>
      <c r="Z98" s="270"/>
      <c r="AA98" s="270"/>
      <c r="AB98" s="270"/>
      <c r="AC98" s="270"/>
      <c r="AD98" s="271"/>
      <c r="AE98" s="275"/>
      <c r="AF98" s="276"/>
      <c r="AG98" s="276"/>
      <c r="AH98" s="277"/>
      <c r="AI98" s="278">
        <v>1</v>
      </c>
      <c r="AJ98" s="279"/>
      <c r="AK98" s="279">
        <v>4</v>
      </c>
      <c r="AL98" s="279"/>
      <c r="AM98" s="279">
        <v>7</v>
      </c>
      <c r="AN98" s="280"/>
      <c r="AO98" s="265">
        <v>1</v>
      </c>
      <c r="AP98" s="266"/>
      <c r="AS98" s="54">
        <v>5</v>
      </c>
      <c r="AT98" s="54">
        <v>8</v>
      </c>
      <c r="AX98" s="103"/>
      <c r="AY98" s="107"/>
      <c r="AZ98" s="258"/>
      <c r="BA98" s="260"/>
    </row>
    <row r="99" spans="2:53" ht="18" customHeight="1">
      <c r="B99" s="304"/>
      <c r="C99" s="306"/>
      <c r="D99" s="307"/>
      <c r="E99" s="308"/>
      <c r="F99" s="275"/>
      <c r="G99" s="276"/>
      <c r="H99" s="276"/>
      <c r="I99" s="277"/>
      <c r="J99" s="273"/>
      <c r="K99" s="273"/>
      <c r="L99" s="273"/>
      <c r="M99" s="273"/>
      <c r="N99" s="273"/>
      <c r="O99" s="273"/>
      <c r="P99" s="322"/>
      <c r="Q99" s="323"/>
      <c r="R99" s="316"/>
      <c r="S99" s="61"/>
      <c r="T99" s="62" t="s">
        <v>250</v>
      </c>
      <c r="U99" s="61"/>
      <c r="V99" s="281"/>
      <c r="W99" s="324"/>
      <c r="X99" s="272"/>
      <c r="Y99" s="273"/>
      <c r="Z99" s="273"/>
      <c r="AA99" s="273"/>
      <c r="AB99" s="273"/>
      <c r="AC99" s="273"/>
      <c r="AD99" s="274"/>
      <c r="AE99" s="275"/>
      <c r="AF99" s="276"/>
      <c r="AG99" s="276"/>
      <c r="AH99" s="277"/>
      <c r="AI99" s="278"/>
      <c r="AJ99" s="279"/>
      <c r="AK99" s="279"/>
      <c r="AL99" s="279"/>
      <c r="AM99" s="279"/>
      <c r="AN99" s="280"/>
      <c r="AO99" s="281"/>
      <c r="AP99" s="282"/>
      <c r="AX99" s="103"/>
      <c r="AY99" s="108"/>
      <c r="AZ99" s="105"/>
      <c r="BA99" s="105"/>
    </row>
    <row r="100" spans="2:53" ht="18" customHeight="1">
      <c r="B100" s="304">
        <v>3</v>
      </c>
      <c r="C100" s="306">
        <v>0.4375</v>
      </c>
      <c r="D100" s="307"/>
      <c r="E100" s="308"/>
      <c r="F100" s="275"/>
      <c r="G100" s="276"/>
      <c r="H100" s="276"/>
      <c r="I100" s="277"/>
      <c r="J100" s="377" t="str">
        <f>E90</f>
        <v>ＦＣ Ｒｉｓｏ</v>
      </c>
      <c r="K100" s="270"/>
      <c r="L100" s="270"/>
      <c r="M100" s="270"/>
      <c r="N100" s="270"/>
      <c r="O100" s="270"/>
      <c r="P100" s="313"/>
      <c r="Q100" s="315">
        <f t="shared" ref="Q100" si="32">S100+S101</f>
        <v>0</v>
      </c>
      <c r="R100" s="316"/>
      <c r="S100" s="63"/>
      <c r="T100" s="64" t="s">
        <v>250</v>
      </c>
      <c r="U100" s="63"/>
      <c r="V100" s="319">
        <f t="shared" ref="V100" si="33">U100+U101</f>
        <v>0</v>
      </c>
      <c r="W100" s="320"/>
      <c r="X100" s="378" t="str">
        <f>AG90</f>
        <v>ｕｎｉｏｎ  ｓｃ</v>
      </c>
      <c r="Y100" s="270"/>
      <c r="Z100" s="270"/>
      <c r="AA100" s="270"/>
      <c r="AB100" s="270"/>
      <c r="AC100" s="270"/>
      <c r="AD100" s="271"/>
      <c r="AE100" s="275"/>
      <c r="AF100" s="276"/>
      <c r="AG100" s="276"/>
      <c r="AH100" s="277"/>
      <c r="AI100" s="278">
        <v>4</v>
      </c>
      <c r="AJ100" s="279"/>
      <c r="AK100" s="279">
        <v>7</v>
      </c>
      <c r="AL100" s="279"/>
      <c r="AM100" s="279">
        <v>1</v>
      </c>
      <c r="AN100" s="280"/>
      <c r="AO100" s="265">
        <v>4</v>
      </c>
      <c r="AP100" s="266"/>
      <c r="AS100" s="54">
        <v>6</v>
      </c>
      <c r="AT100" s="54">
        <v>9</v>
      </c>
      <c r="AX100" s="103"/>
      <c r="AY100" s="108"/>
      <c r="AZ100" s="105"/>
      <c r="BA100" s="105"/>
    </row>
    <row r="101" spans="2:53" ht="18" customHeight="1">
      <c r="B101" s="304"/>
      <c r="C101" s="306"/>
      <c r="D101" s="307"/>
      <c r="E101" s="308"/>
      <c r="F101" s="275"/>
      <c r="G101" s="276"/>
      <c r="H101" s="276"/>
      <c r="I101" s="277"/>
      <c r="J101" s="273"/>
      <c r="K101" s="273"/>
      <c r="L101" s="273"/>
      <c r="M101" s="273"/>
      <c r="N101" s="273"/>
      <c r="O101" s="273"/>
      <c r="P101" s="322"/>
      <c r="Q101" s="323"/>
      <c r="R101" s="316"/>
      <c r="S101" s="61"/>
      <c r="T101" s="62" t="s">
        <v>250</v>
      </c>
      <c r="U101" s="61"/>
      <c r="V101" s="281"/>
      <c r="W101" s="324"/>
      <c r="X101" s="272"/>
      <c r="Y101" s="273"/>
      <c r="Z101" s="273"/>
      <c r="AA101" s="273"/>
      <c r="AB101" s="273"/>
      <c r="AC101" s="273"/>
      <c r="AD101" s="274"/>
      <c r="AE101" s="275"/>
      <c r="AF101" s="276"/>
      <c r="AG101" s="276"/>
      <c r="AH101" s="277"/>
      <c r="AI101" s="278"/>
      <c r="AJ101" s="279"/>
      <c r="AK101" s="279"/>
      <c r="AL101" s="279"/>
      <c r="AM101" s="279"/>
      <c r="AN101" s="280"/>
      <c r="AO101" s="281"/>
      <c r="AP101" s="282"/>
      <c r="AX101" s="103"/>
      <c r="AY101" s="108"/>
      <c r="AZ101" s="105"/>
      <c r="BA101" s="105"/>
    </row>
    <row r="102" spans="2:53" ht="18" customHeight="1">
      <c r="B102" s="304"/>
      <c r="C102" s="306"/>
      <c r="D102" s="307"/>
      <c r="E102" s="308"/>
      <c r="F102" s="275"/>
      <c r="G102" s="276"/>
      <c r="H102" s="276"/>
      <c r="I102" s="277"/>
      <c r="J102" s="377"/>
      <c r="K102" s="270"/>
      <c r="L102" s="270"/>
      <c r="M102" s="270"/>
      <c r="N102" s="270"/>
      <c r="O102" s="270"/>
      <c r="P102" s="313"/>
      <c r="Q102" s="315">
        <f t="shared" ref="Q102" si="34">S102+S103</f>
        <v>0</v>
      </c>
      <c r="R102" s="316"/>
      <c r="S102" s="63"/>
      <c r="T102" s="64" t="s">
        <v>250</v>
      </c>
      <c r="U102" s="63"/>
      <c r="V102" s="319">
        <f t="shared" ref="V102" si="35">U102+U103</f>
        <v>0</v>
      </c>
      <c r="W102" s="320"/>
      <c r="X102" s="378"/>
      <c r="Y102" s="270"/>
      <c r="Z102" s="270"/>
      <c r="AA102" s="270"/>
      <c r="AB102" s="270"/>
      <c r="AC102" s="270"/>
      <c r="AD102" s="271"/>
      <c r="AE102" s="275"/>
      <c r="AF102" s="276"/>
      <c r="AG102" s="276"/>
      <c r="AH102" s="277"/>
      <c r="AI102" s="278"/>
      <c r="AJ102" s="279"/>
      <c r="AK102" s="279"/>
      <c r="AL102" s="279"/>
      <c r="AM102" s="279"/>
      <c r="AN102" s="280"/>
      <c r="AO102" s="265"/>
      <c r="AP102" s="266"/>
      <c r="AS102" s="54">
        <v>1</v>
      </c>
      <c r="AT102" s="54">
        <v>4</v>
      </c>
      <c r="AX102" s="103"/>
      <c r="AY102" s="103"/>
      <c r="AZ102" s="103"/>
      <c r="BA102" s="103"/>
    </row>
    <row r="103" spans="2:53" ht="18" customHeight="1">
      <c r="B103" s="304"/>
      <c r="C103" s="306"/>
      <c r="D103" s="307"/>
      <c r="E103" s="308"/>
      <c r="F103" s="275"/>
      <c r="G103" s="276"/>
      <c r="H103" s="276"/>
      <c r="I103" s="277"/>
      <c r="J103" s="273"/>
      <c r="K103" s="273"/>
      <c r="L103" s="273"/>
      <c r="M103" s="273"/>
      <c r="N103" s="273"/>
      <c r="O103" s="273"/>
      <c r="P103" s="322"/>
      <c r="Q103" s="323"/>
      <c r="R103" s="316"/>
      <c r="S103" s="61"/>
      <c r="T103" s="62" t="s">
        <v>250</v>
      </c>
      <c r="U103" s="61"/>
      <c r="V103" s="281"/>
      <c r="W103" s="324"/>
      <c r="X103" s="272"/>
      <c r="Y103" s="273"/>
      <c r="Z103" s="273"/>
      <c r="AA103" s="273"/>
      <c r="AB103" s="273"/>
      <c r="AC103" s="273"/>
      <c r="AD103" s="274"/>
      <c r="AE103" s="275"/>
      <c r="AF103" s="276"/>
      <c r="AG103" s="276"/>
      <c r="AH103" s="277"/>
      <c r="AI103" s="278"/>
      <c r="AJ103" s="279"/>
      <c r="AK103" s="279"/>
      <c r="AL103" s="279"/>
      <c r="AM103" s="279"/>
      <c r="AN103" s="280"/>
      <c r="AO103" s="281"/>
      <c r="AP103" s="282"/>
    </row>
    <row r="104" spans="2:53" ht="18" customHeight="1">
      <c r="B104" s="304"/>
      <c r="C104" s="306"/>
      <c r="D104" s="307"/>
      <c r="E104" s="308"/>
      <c r="F104" s="275"/>
      <c r="G104" s="276"/>
      <c r="H104" s="276"/>
      <c r="I104" s="277"/>
      <c r="J104" s="312"/>
      <c r="K104" s="270"/>
      <c r="L104" s="270"/>
      <c r="M104" s="270"/>
      <c r="N104" s="270"/>
      <c r="O104" s="270"/>
      <c r="P104" s="313"/>
      <c r="Q104" s="315">
        <f t="shared" ref="Q104" si="36">S104+S105</f>
        <v>0</v>
      </c>
      <c r="R104" s="316"/>
      <c r="S104" s="63"/>
      <c r="T104" s="64" t="s">
        <v>250</v>
      </c>
      <c r="U104" s="63"/>
      <c r="V104" s="319">
        <f t="shared" ref="V104" si="37">U104+U105</f>
        <v>0</v>
      </c>
      <c r="W104" s="320"/>
      <c r="X104" s="269"/>
      <c r="Y104" s="270"/>
      <c r="Z104" s="270"/>
      <c r="AA104" s="270"/>
      <c r="AB104" s="270"/>
      <c r="AC104" s="270"/>
      <c r="AD104" s="271"/>
      <c r="AE104" s="275"/>
      <c r="AF104" s="276"/>
      <c r="AG104" s="276"/>
      <c r="AH104" s="277"/>
      <c r="AI104" s="278"/>
      <c r="AJ104" s="279"/>
      <c r="AK104" s="279"/>
      <c r="AL104" s="279"/>
      <c r="AM104" s="279"/>
      <c r="AN104" s="280"/>
      <c r="AO104" s="265"/>
      <c r="AP104" s="266"/>
      <c r="AS104" s="54">
        <v>2</v>
      </c>
      <c r="AT104" s="54">
        <v>5</v>
      </c>
    </row>
    <row r="105" spans="2:53" ht="18" customHeight="1">
      <c r="B105" s="304"/>
      <c r="C105" s="306"/>
      <c r="D105" s="307"/>
      <c r="E105" s="308"/>
      <c r="F105" s="275"/>
      <c r="G105" s="276"/>
      <c r="H105" s="276"/>
      <c r="I105" s="277"/>
      <c r="J105" s="273"/>
      <c r="K105" s="273"/>
      <c r="L105" s="273"/>
      <c r="M105" s="273"/>
      <c r="N105" s="273"/>
      <c r="O105" s="273"/>
      <c r="P105" s="322"/>
      <c r="Q105" s="323"/>
      <c r="R105" s="316"/>
      <c r="S105" s="61"/>
      <c r="T105" s="62" t="s">
        <v>250</v>
      </c>
      <c r="U105" s="61"/>
      <c r="V105" s="281"/>
      <c r="W105" s="324"/>
      <c r="X105" s="272"/>
      <c r="Y105" s="273"/>
      <c r="Z105" s="273"/>
      <c r="AA105" s="273"/>
      <c r="AB105" s="273"/>
      <c r="AC105" s="273"/>
      <c r="AD105" s="274"/>
      <c r="AE105" s="275"/>
      <c r="AF105" s="276"/>
      <c r="AG105" s="276"/>
      <c r="AH105" s="277"/>
      <c r="AI105" s="278"/>
      <c r="AJ105" s="279"/>
      <c r="AK105" s="279"/>
      <c r="AL105" s="279"/>
      <c r="AM105" s="279"/>
      <c r="AN105" s="280"/>
      <c r="AO105" s="281"/>
      <c r="AP105" s="282"/>
    </row>
    <row r="106" spans="2:53" ht="18" customHeight="1">
      <c r="B106" s="304"/>
      <c r="C106" s="306"/>
      <c r="D106" s="307"/>
      <c r="E106" s="308"/>
      <c r="F106" s="275"/>
      <c r="G106" s="276"/>
      <c r="H106" s="276"/>
      <c r="I106" s="277"/>
      <c r="J106" s="312"/>
      <c r="K106" s="270"/>
      <c r="L106" s="270"/>
      <c r="M106" s="270"/>
      <c r="N106" s="270"/>
      <c r="O106" s="270"/>
      <c r="P106" s="313"/>
      <c r="Q106" s="315">
        <f>S106+S107</f>
        <v>0</v>
      </c>
      <c r="R106" s="316"/>
      <c r="S106" s="63"/>
      <c r="T106" s="64" t="s">
        <v>250</v>
      </c>
      <c r="U106" s="63"/>
      <c r="V106" s="265">
        <f>U106+U107</f>
        <v>0</v>
      </c>
      <c r="W106" s="409"/>
      <c r="X106" s="269"/>
      <c r="Y106" s="270"/>
      <c r="Z106" s="270"/>
      <c r="AA106" s="270"/>
      <c r="AB106" s="270"/>
      <c r="AC106" s="270"/>
      <c r="AD106" s="271"/>
      <c r="AE106" s="275"/>
      <c r="AF106" s="276"/>
      <c r="AG106" s="276"/>
      <c r="AH106" s="277"/>
      <c r="AI106" s="278"/>
      <c r="AJ106" s="279"/>
      <c r="AK106" s="279"/>
      <c r="AL106" s="279"/>
      <c r="AM106" s="279"/>
      <c r="AN106" s="280"/>
      <c r="AO106" s="265"/>
      <c r="AP106" s="266"/>
      <c r="AS106" s="54">
        <v>3</v>
      </c>
      <c r="AT106" s="54">
        <v>6</v>
      </c>
    </row>
    <row r="107" spans="2:53" ht="18" customHeight="1" thickBot="1">
      <c r="B107" s="305"/>
      <c r="C107" s="309"/>
      <c r="D107" s="310"/>
      <c r="E107" s="311"/>
      <c r="F107" s="298"/>
      <c r="G107" s="299"/>
      <c r="H107" s="299"/>
      <c r="I107" s="300"/>
      <c r="J107" s="296"/>
      <c r="K107" s="296"/>
      <c r="L107" s="296"/>
      <c r="M107" s="296"/>
      <c r="N107" s="296"/>
      <c r="O107" s="296"/>
      <c r="P107" s="314"/>
      <c r="Q107" s="317"/>
      <c r="R107" s="318"/>
      <c r="S107" s="65"/>
      <c r="T107" s="66" t="s">
        <v>250</v>
      </c>
      <c r="U107" s="65"/>
      <c r="V107" s="267"/>
      <c r="W107" s="321"/>
      <c r="X107" s="295"/>
      <c r="Y107" s="296"/>
      <c r="Z107" s="296"/>
      <c r="AA107" s="296"/>
      <c r="AB107" s="296"/>
      <c r="AC107" s="296"/>
      <c r="AD107" s="297"/>
      <c r="AE107" s="298"/>
      <c r="AF107" s="299"/>
      <c r="AG107" s="299"/>
      <c r="AH107" s="300"/>
      <c r="AI107" s="301"/>
      <c r="AJ107" s="302"/>
      <c r="AK107" s="302"/>
      <c r="AL107" s="302"/>
      <c r="AM107" s="302"/>
      <c r="AN107" s="303"/>
      <c r="AO107" s="267"/>
      <c r="AP107" s="268"/>
    </row>
    <row r="108" spans="2:53" ht="18" customHeight="1" thickBot="1">
      <c r="B108" s="67"/>
      <c r="C108" s="68"/>
      <c r="D108" s="68"/>
      <c r="E108" s="68"/>
      <c r="F108" s="67"/>
      <c r="G108" s="67"/>
      <c r="H108" s="67"/>
      <c r="I108" s="67"/>
      <c r="J108" s="67"/>
      <c r="K108" s="69"/>
      <c r="L108" s="69"/>
      <c r="M108" s="70"/>
      <c r="N108" s="71"/>
      <c r="O108" s="70"/>
      <c r="P108" s="69"/>
      <c r="Q108" s="69"/>
      <c r="R108" s="67"/>
      <c r="S108" s="67"/>
      <c r="T108" s="67"/>
      <c r="U108" s="67"/>
      <c r="V108" s="67"/>
      <c r="W108" s="72"/>
      <c r="X108" s="72"/>
      <c r="Y108" s="72"/>
      <c r="Z108" s="72"/>
      <c r="AA108" s="72"/>
      <c r="AB108" s="72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</row>
    <row r="109" spans="2:53" ht="30" customHeight="1" thickBot="1">
      <c r="B109" s="54"/>
      <c r="C109" s="54"/>
      <c r="D109" s="287" t="s">
        <v>251</v>
      </c>
      <c r="E109" s="288"/>
      <c r="F109" s="288"/>
      <c r="G109" s="288"/>
      <c r="H109" s="288"/>
      <c r="I109" s="288"/>
      <c r="J109" s="288" t="s">
        <v>246</v>
      </c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 t="s">
        <v>253</v>
      </c>
      <c r="AB109" s="288"/>
      <c r="AC109" s="288"/>
      <c r="AD109" s="288" t="s">
        <v>254</v>
      </c>
      <c r="AE109" s="288"/>
      <c r="AF109" s="288"/>
      <c r="AG109" s="288"/>
      <c r="AH109" s="288"/>
      <c r="AI109" s="288"/>
      <c r="AJ109" s="288"/>
      <c r="AK109" s="288"/>
      <c r="AL109" s="288"/>
      <c r="AM109" s="289"/>
      <c r="AN109" s="54"/>
      <c r="AO109" s="54"/>
      <c r="AP109" s="54"/>
    </row>
    <row r="110" spans="2:53" ht="30" customHeight="1">
      <c r="B110" s="54"/>
      <c r="C110" s="54"/>
      <c r="D110" s="290" t="s">
        <v>255</v>
      </c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2"/>
      <c r="AB110" s="292"/>
      <c r="AC110" s="292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4"/>
      <c r="AN110" s="54"/>
      <c r="AO110" s="54"/>
      <c r="AP110" s="54"/>
    </row>
    <row r="111" spans="2:53" ht="30" customHeight="1">
      <c r="B111" s="54"/>
      <c r="C111" s="54"/>
      <c r="D111" s="261" t="s">
        <v>255</v>
      </c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4"/>
      <c r="AN111" s="54"/>
      <c r="AO111" s="54"/>
      <c r="AP111" s="54"/>
    </row>
    <row r="112" spans="2:53" ht="30" customHeight="1" thickBot="1">
      <c r="B112" s="54"/>
      <c r="C112" s="54"/>
      <c r="D112" s="283" t="s">
        <v>255</v>
      </c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6"/>
      <c r="AN112" s="54"/>
      <c r="AO112" s="54"/>
      <c r="AP112" s="54"/>
      <c r="AQ112" s="52">
        <v>4</v>
      </c>
    </row>
    <row r="113" spans="1:53" ht="18" customHeight="1">
      <c r="A113" s="372" t="s">
        <v>259</v>
      </c>
      <c r="B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372"/>
      <c r="X113" s="372"/>
      <c r="Y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372"/>
      <c r="AJ113" s="372"/>
      <c r="AK113" s="372"/>
      <c r="AL113" s="372"/>
      <c r="AM113" s="372"/>
      <c r="AN113" s="372"/>
      <c r="AO113" s="372"/>
      <c r="AP113" s="372"/>
      <c r="AQ113" s="372"/>
    </row>
    <row r="114" spans="1:53" ht="18" customHeight="1">
      <c r="A114" s="372"/>
      <c r="B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2"/>
      <c r="AL114" s="372"/>
      <c r="AM114" s="372"/>
      <c r="AN114" s="372"/>
      <c r="AO114" s="372"/>
      <c r="AP114" s="372"/>
      <c r="AQ114" s="372"/>
    </row>
    <row r="115" spans="1:53" ht="18" customHeight="1">
      <c r="A115" s="372"/>
      <c r="B115" s="372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2"/>
      <c r="AL115" s="372"/>
      <c r="AM115" s="372"/>
      <c r="AN115" s="372"/>
      <c r="AO115" s="372"/>
      <c r="AP115" s="372"/>
      <c r="AQ115" s="372"/>
    </row>
    <row r="116" spans="1:53" ht="24.95" customHeight="1">
      <c r="B116" s="54"/>
      <c r="C116" s="373" t="s">
        <v>239</v>
      </c>
      <c r="D116" s="373"/>
      <c r="E116" s="373"/>
      <c r="F116" s="373"/>
      <c r="G116" s="407" t="s">
        <v>77</v>
      </c>
      <c r="H116" s="408"/>
      <c r="I116" s="408"/>
      <c r="J116" s="408"/>
      <c r="K116" s="408"/>
      <c r="L116" s="408"/>
      <c r="M116" s="408"/>
      <c r="N116" s="408"/>
      <c r="O116" s="408"/>
      <c r="P116" s="373" t="s">
        <v>240</v>
      </c>
      <c r="Q116" s="373"/>
      <c r="R116" s="373"/>
      <c r="S116" s="373"/>
      <c r="T116" s="407" t="s">
        <v>405</v>
      </c>
      <c r="U116" s="408"/>
      <c r="V116" s="408"/>
      <c r="W116" s="408"/>
      <c r="X116" s="408"/>
      <c r="Y116" s="408"/>
      <c r="Z116" s="408"/>
      <c r="AA116" s="408"/>
      <c r="AB116" s="408"/>
      <c r="AC116" s="373" t="s">
        <v>241</v>
      </c>
      <c r="AD116" s="373"/>
      <c r="AE116" s="373"/>
      <c r="AF116" s="373"/>
      <c r="AG116" s="375">
        <v>44114</v>
      </c>
      <c r="AH116" s="376"/>
      <c r="AI116" s="376"/>
      <c r="AJ116" s="376"/>
      <c r="AK116" s="376"/>
      <c r="AL116" s="376"/>
      <c r="AM116" s="367" t="s">
        <v>256</v>
      </c>
      <c r="AN116" s="367"/>
      <c r="AO116" s="368"/>
      <c r="AP116" s="73"/>
    </row>
    <row r="117" spans="1:53" ht="18" customHeight="1">
      <c r="B117" s="54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4"/>
      <c r="X117" s="74"/>
      <c r="Y117" s="74"/>
      <c r="Z117" s="74"/>
      <c r="AA117" s="74"/>
      <c r="AB117" s="74"/>
      <c r="AC117" s="74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</row>
    <row r="118" spans="1:53" ht="24.95" customHeight="1">
      <c r="B118" s="54"/>
      <c r="C118" s="404">
        <v>1</v>
      </c>
      <c r="D118" s="404"/>
      <c r="E118" s="405" t="s">
        <v>262</v>
      </c>
      <c r="F118" s="405"/>
      <c r="G118" s="405"/>
      <c r="H118" s="405"/>
      <c r="I118" s="405"/>
      <c r="J118" s="405"/>
      <c r="K118" s="405"/>
      <c r="L118" s="405"/>
      <c r="M118" s="405"/>
      <c r="N118" s="405"/>
      <c r="O118" s="78"/>
      <c r="P118" s="78"/>
      <c r="Q118" s="406">
        <v>4</v>
      </c>
      <c r="R118" s="406"/>
      <c r="S118" s="405" t="s">
        <v>265</v>
      </c>
      <c r="T118" s="405"/>
      <c r="U118" s="405"/>
      <c r="V118" s="405"/>
      <c r="W118" s="405"/>
      <c r="X118" s="405"/>
      <c r="Y118" s="405"/>
      <c r="Z118" s="405"/>
      <c r="AA118" s="405"/>
      <c r="AB118" s="405"/>
      <c r="AC118" s="79"/>
      <c r="AD118" s="78"/>
      <c r="AE118" s="406">
        <v>7</v>
      </c>
      <c r="AF118" s="406"/>
      <c r="AG118" s="405" t="s">
        <v>268</v>
      </c>
      <c r="AH118" s="405"/>
      <c r="AI118" s="405"/>
      <c r="AJ118" s="405"/>
      <c r="AK118" s="405"/>
      <c r="AL118" s="405"/>
      <c r="AM118" s="405"/>
      <c r="AN118" s="405"/>
      <c r="AO118" s="405"/>
      <c r="AP118" s="405"/>
    </row>
    <row r="119" spans="1:53" ht="24.95" customHeight="1">
      <c r="B119" s="54"/>
      <c r="C119" s="398">
        <v>2</v>
      </c>
      <c r="D119" s="398"/>
      <c r="E119" s="399" t="s">
        <v>263</v>
      </c>
      <c r="F119" s="400"/>
      <c r="G119" s="400"/>
      <c r="H119" s="400"/>
      <c r="I119" s="400"/>
      <c r="J119" s="400"/>
      <c r="K119" s="400"/>
      <c r="L119" s="400"/>
      <c r="M119" s="400"/>
      <c r="N119" s="401"/>
      <c r="O119" s="55"/>
      <c r="P119" s="55"/>
      <c r="Q119" s="385">
        <v>5</v>
      </c>
      <c r="R119" s="385"/>
      <c r="S119" s="386" t="s">
        <v>266</v>
      </c>
      <c r="T119" s="386"/>
      <c r="U119" s="386"/>
      <c r="V119" s="386"/>
      <c r="W119" s="386"/>
      <c r="X119" s="386"/>
      <c r="Y119" s="386"/>
      <c r="Z119" s="386"/>
      <c r="AA119" s="386"/>
      <c r="AB119" s="386"/>
      <c r="AC119" s="56"/>
      <c r="AD119" s="55"/>
      <c r="AE119" s="402">
        <v>8</v>
      </c>
      <c r="AF119" s="402"/>
      <c r="AG119" s="403" t="s">
        <v>41</v>
      </c>
      <c r="AH119" s="403"/>
      <c r="AI119" s="403"/>
      <c r="AJ119" s="403"/>
      <c r="AK119" s="403"/>
      <c r="AL119" s="403"/>
      <c r="AM119" s="403"/>
      <c r="AN119" s="403"/>
      <c r="AO119" s="403"/>
      <c r="AP119" s="403"/>
    </row>
    <row r="120" spans="1:53" ht="24.95" customHeight="1">
      <c r="B120" s="54"/>
      <c r="C120" s="352">
        <v>3</v>
      </c>
      <c r="D120" s="352"/>
      <c r="E120" s="353" t="s">
        <v>264</v>
      </c>
      <c r="F120" s="354"/>
      <c r="G120" s="354"/>
      <c r="H120" s="354"/>
      <c r="I120" s="354"/>
      <c r="J120" s="354"/>
      <c r="K120" s="354"/>
      <c r="L120" s="354"/>
      <c r="M120" s="354"/>
      <c r="N120" s="355"/>
      <c r="O120" s="55"/>
      <c r="P120" s="55"/>
      <c r="Q120" s="356">
        <v>6</v>
      </c>
      <c r="R120" s="356"/>
      <c r="S120" s="353" t="s">
        <v>267</v>
      </c>
      <c r="T120" s="354"/>
      <c r="U120" s="354"/>
      <c r="V120" s="354"/>
      <c r="W120" s="354"/>
      <c r="X120" s="354"/>
      <c r="Y120" s="354"/>
      <c r="Z120" s="354"/>
      <c r="AA120" s="354"/>
      <c r="AB120" s="355"/>
      <c r="AC120" s="56"/>
      <c r="AD120" s="55"/>
      <c r="AE120" s="357">
        <v>9</v>
      </c>
      <c r="AF120" s="357"/>
      <c r="AG120" s="358" t="s">
        <v>270</v>
      </c>
      <c r="AH120" s="358"/>
      <c r="AI120" s="358"/>
      <c r="AJ120" s="358"/>
      <c r="AK120" s="358"/>
      <c r="AL120" s="358"/>
      <c r="AM120" s="358"/>
      <c r="AN120" s="358"/>
      <c r="AO120" s="358"/>
      <c r="AP120" s="358"/>
    </row>
    <row r="121" spans="1:53" ht="18" customHeight="1">
      <c r="B121" s="54"/>
      <c r="C121" s="75"/>
      <c r="D121" s="73"/>
      <c r="E121" s="73"/>
      <c r="F121" s="73"/>
      <c r="G121" s="73"/>
      <c r="H121" s="73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73"/>
      <c r="U121" s="54"/>
      <c r="V121" s="73"/>
      <c r="W121" s="54"/>
      <c r="X121" s="73"/>
      <c r="Y121" s="54"/>
      <c r="Z121" s="73"/>
      <c r="AA121" s="54"/>
      <c r="AB121" s="73"/>
      <c r="AC121" s="73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</row>
    <row r="122" spans="1:53" ht="21.95" customHeight="1" thickBot="1">
      <c r="B122" s="54" t="s">
        <v>243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</row>
    <row r="123" spans="1:53" ht="21.95" customHeight="1" thickBot="1">
      <c r="B123" s="58"/>
      <c r="C123" s="348" t="s">
        <v>244</v>
      </c>
      <c r="D123" s="349"/>
      <c r="E123" s="333"/>
      <c r="F123" s="348" t="s">
        <v>245</v>
      </c>
      <c r="G123" s="349"/>
      <c r="H123" s="349"/>
      <c r="I123" s="333"/>
      <c r="J123" s="349" t="s">
        <v>246</v>
      </c>
      <c r="K123" s="349"/>
      <c r="L123" s="349"/>
      <c r="M123" s="349"/>
      <c r="N123" s="349"/>
      <c r="O123" s="349"/>
      <c r="P123" s="350"/>
      <c r="Q123" s="351" t="s">
        <v>247</v>
      </c>
      <c r="R123" s="351"/>
      <c r="S123" s="351"/>
      <c r="T123" s="351"/>
      <c r="U123" s="351"/>
      <c r="V123" s="351"/>
      <c r="W123" s="351"/>
      <c r="X123" s="332" t="s">
        <v>246</v>
      </c>
      <c r="Y123" s="349"/>
      <c r="Z123" s="349"/>
      <c r="AA123" s="349"/>
      <c r="AB123" s="349"/>
      <c r="AC123" s="349"/>
      <c r="AD123" s="333"/>
      <c r="AE123" s="348" t="s">
        <v>245</v>
      </c>
      <c r="AF123" s="349"/>
      <c r="AG123" s="349"/>
      <c r="AH123" s="333"/>
      <c r="AI123" s="330" t="s">
        <v>248</v>
      </c>
      <c r="AJ123" s="331"/>
      <c r="AK123" s="331"/>
      <c r="AL123" s="331"/>
      <c r="AM123" s="331"/>
      <c r="AN123" s="331"/>
      <c r="AO123" s="332" t="s">
        <v>249</v>
      </c>
      <c r="AP123" s="333"/>
    </row>
    <row r="124" spans="1:53" ht="18" customHeight="1">
      <c r="B124" s="334">
        <v>1</v>
      </c>
      <c r="C124" s="335">
        <v>0.375</v>
      </c>
      <c r="D124" s="336"/>
      <c r="E124" s="337"/>
      <c r="F124" s="338"/>
      <c r="G124" s="339"/>
      <c r="H124" s="339"/>
      <c r="I124" s="340"/>
      <c r="J124" s="379" t="str">
        <f>E119</f>
        <v>ＦＣアネーロ宇都宮Ｕ１２</v>
      </c>
      <c r="K124" s="342"/>
      <c r="L124" s="342"/>
      <c r="M124" s="342"/>
      <c r="N124" s="342"/>
      <c r="O124" s="342"/>
      <c r="P124" s="343"/>
      <c r="Q124" s="344">
        <f>S124+S125</f>
        <v>0</v>
      </c>
      <c r="R124" s="345"/>
      <c r="S124" s="59"/>
      <c r="T124" s="60" t="s">
        <v>250</v>
      </c>
      <c r="U124" s="59"/>
      <c r="V124" s="319">
        <f>U124+U125</f>
        <v>0</v>
      </c>
      <c r="W124" s="320"/>
      <c r="X124" s="380" t="str">
        <f>S119</f>
        <v>リフレＳＣ</v>
      </c>
      <c r="Y124" s="342"/>
      <c r="Z124" s="342"/>
      <c r="AA124" s="342"/>
      <c r="AB124" s="342"/>
      <c r="AC124" s="342"/>
      <c r="AD124" s="347"/>
      <c r="AE124" s="338"/>
      <c r="AF124" s="339"/>
      <c r="AG124" s="339"/>
      <c r="AH124" s="340"/>
      <c r="AI124" s="325">
        <v>8</v>
      </c>
      <c r="AJ124" s="326"/>
      <c r="AK124" s="326">
        <v>2</v>
      </c>
      <c r="AL124" s="326"/>
      <c r="AM124" s="326">
        <v>5</v>
      </c>
      <c r="AN124" s="327"/>
      <c r="AO124" s="328">
        <v>8</v>
      </c>
      <c r="AP124" s="329"/>
      <c r="AS124" s="54">
        <v>3</v>
      </c>
      <c r="AT124" s="54">
        <v>7</v>
      </c>
      <c r="AY124" s="105"/>
      <c r="AZ124" s="256"/>
      <c r="BA124" s="257"/>
    </row>
    <row r="125" spans="1:53" ht="18" customHeight="1">
      <c r="B125" s="304"/>
      <c r="C125" s="306"/>
      <c r="D125" s="307"/>
      <c r="E125" s="308"/>
      <c r="F125" s="275"/>
      <c r="G125" s="276"/>
      <c r="H125" s="276"/>
      <c r="I125" s="277"/>
      <c r="J125" s="273"/>
      <c r="K125" s="273"/>
      <c r="L125" s="273"/>
      <c r="M125" s="273"/>
      <c r="N125" s="273"/>
      <c r="O125" s="273"/>
      <c r="P125" s="322"/>
      <c r="Q125" s="323"/>
      <c r="R125" s="316"/>
      <c r="S125" s="61"/>
      <c r="T125" s="62" t="s">
        <v>250</v>
      </c>
      <c r="U125" s="61"/>
      <c r="V125" s="281"/>
      <c r="W125" s="324"/>
      <c r="X125" s="272"/>
      <c r="Y125" s="273"/>
      <c r="Z125" s="273"/>
      <c r="AA125" s="273"/>
      <c r="AB125" s="273"/>
      <c r="AC125" s="273"/>
      <c r="AD125" s="274"/>
      <c r="AE125" s="275"/>
      <c r="AF125" s="276"/>
      <c r="AG125" s="276"/>
      <c r="AH125" s="277"/>
      <c r="AI125" s="278"/>
      <c r="AJ125" s="279"/>
      <c r="AK125" s="279"/>
      <c r="AL125" s="279"/>
      <c r="AM125" s="279"/>
      <c r="AN125" s="280"/>
      <c r="AO125" s="281"/>
      <c r="AP125" s="282"/>
      <c r="AY125" s="105"/>
      <c r="AZ125" s="258"/>
      <c r="BA125" s="259"/>
    </row>
    <row r="126" spans="1:53" ht="18" customHeight="1">
      <c r="B126" s="304">
        <v>2</v>
      </c>
      <c r="C126" s="306">
        <v>0.41666666666666669</v>
      </c>
      <c r="D126" s="307"/>
      <c r="E126" s="308"/>
      <c r="F126" s="275"/>
      <c r="G126" s="276"/>
      <c r="H126" s="276"/>
      <c r="I126" s="277"/>
      <c r="J126" s="377" t="str">
        <f>S119</f>
        <v>リフレＳＣ</v>
      </c>
      <c r="K126" s="270"/>
      <c r="L126" s="270"/>
      <c r="M126" s="270"/>
      <c r="N126" s="270"/>
      <c r="O126" s="270"/>
      <c r="P126" s="313"/>
      <c r="Q126" s="315">
        <f t="shared" ref="Q126" si="38">S126+S127</f>
        <v>0</v>
      </c>
      <c r="R126" s="316"/>
      <c r="S126" s="63"/>
      <c r="T126" s="64" t="s">
        <v>250</v>
      </c>
      <c r="U126" s="63"/>
      <c r="V126" s="319">
        <f t="shared" ref="V126" si="39">U126+U127</f>
        <v>0</v>
      </c>
      <c r="W126" s="320"/>
      <c r="X126" s="378" t="str">
        <f>AG119</f>
        <v>ＦＣグランディール</v>
      </c>
      <c r="Y126" s="270"/>
      <c r="Z126" s="270"/>
      <c r="AA126" s="270"/>
      <c r="AB126" s="270"/>
      <c r="AC126" s="270"/>
      <c r="AD126" s="271"/>
      <c r="AE126" s="275"/>
      <c r="AF126" s="276"/>
      <c r="AG126" s="276"/>
      <c r="AH126" s="277"/>
      <c r="AI126" s="278">
        <v>2</v>
      </c>
      <c r="AJ126" s="279"/>
      <c r="AK126" s="279">
        <v>5</v>
      </c>
      <c r="AL126" s="279"/>
      <c r="AM126" s="279">
        <v>8</v>
      </c>
      <c r="AN126" s="280"/>
      <c r="AO126" s="265">
        <v>2</v>
      </c>
      <c r="AP126" s="266"/>
      <c r="AS126" s="54">
        <v>4</v>
      </c>
      <c r="AT126" s="54">
        <v>8</v>
      </c>
      <c r="AY126" s="107"/>
      <c r="AZ126" s="258"/>
      <c r="BA126" s="260"/>
    </row>
    <row r="127" spans="1:53" ht="18" customHeight="1">
      <c r="B127" s="304"/>
      <c r="C127" s="306"/>
      <c r="D127" s="307"/>
      <c r="E127" s="308"/>
      <c r="F127" s="275"/>
      <c r="G127" s="276"/>
      <c r="H127" s="276"/>
      <c r="I127" s="277"/>
      <c r="J127" s="273"/>
      <c r="K127" s="273"/>
      <c r="L127" s="273"/>
      <c r="M127" s="273"/>
      <c r="N127" s="273"/>
      <c r="O127" s="273"/>
      <c r="P127" s="322"/>
      <c r="Q127" s="323"/>
      <c r="R127" s="316"/>
      <c r="S127" s="61"/>
      <c r="T127" s="62" t="s">
        <v>250</v>
      </c>
      <c r="U127" s="61"/>
      <c r="V127" s="281"/>
      <c r="W127" s="324"/>
      <c r="X127" s="272"/>
      <c r="Y127" s="273"/>
      <c r="Z127" s="273"/>
      <c r="AA127" s="273"/>
      <c r="AB127" s="273"/>
      <c r="AC127" s="273"/>
      <c r="AD127" s="274"/>
      <c r="AE127" s="275"/>
      <c r="AF127" s="276"/>
      <c r="AG127" s="276"/>
      <c r="AH127" s="277"/>
      <c r="AI127" s="278"/>
      <c r="AJ127" s="279"/>
      <c r="AK127" s="279"/>
      <c r="AL127" s="279"/>
      <c r="AM127" s="279"/>
      <c r="AN127" s="280"/>
      <c r="AO127" s="281"/>
      <c r="AP127" s="282"/>
      <c r="AY127" s="108"/>
      <c r="AZ127" s="105"/>
      <c r="BA127" s="105"/>
    </row>
    <row r="128" spans="1:53" ht="18" customHeight="1">
      <c r="B128" s="304">
        <v>3</v>
      </c>
      <c r="C128" s="306">
        <v>0.45833333333333331</v>
      </c>
      <c r="D128" s="307"/>
      <c r="E128" s="308"/>
      <c r="F128" s="275"/>
      <c r="G128" s="276"/>
      <c r="H128" s="276"/>
      <c r="I128" s="277"/>
      <c r="J128" s="377" t="str">
        <f>E119</f>
        <v>ＦＣアネーロ宇都宮Ｕ１２</v>
      </c>
      <c r="K128" s="270"/>
      <c r="L128" s="270"/>
      <c r="M128" s="270"/>
      <c r="N128" s="270"/>
      <c r="O128" s="270"/>
      <c r="P128" s="313"/>
      <c r="Q128" s="315">
        <f t="shared" ref="Q128" si="40">S128+S129</f>
        <v>0</v>
      </c>
      <c r="R128" s="316"/>
      <c r="S128" s="63"/>
      <c r="T128" s="64" t="s">
        <v>250</v>
      </c>
      <c r="U128" s="63"/>
      <c r="V128" s="319">
        <f t="shared" ref="V128" si="41">U128+U129</f>
        <v>0</v>
      </c>
      <c r="W128" s="320"/>
      <c r="X128" s="378" t="str">
        <f>AG119</f>
        <v>ＦＣグランディール</v>
      </c>
      <c r="Y128" s="270"/>
      <c r="Z128" s="270"/>
      <c r="AA128" s="270"/>
      <c r="AB128" s="270"/>
      <c r="AC128" s="270"/>
      <c r="AD128" s="271"/>
      <c r="AE128" s="275"/>
      <c r="AF128" s="276"/>
      <c r="AG128" s="276"/>
      <c r="AH128" s="277"/>
      <c r="AI128" s="278">
        <v>5</v>
      </c>
      <c r="AJ128" s="279"/>
      <c r="AK128" s="279">
        <v>8</v>
      </c>
      <c r="AL128" s="279"/>
      <c r="AM128" s="279">
        <v>2</v>
      </c>
      <c r="AN128" s="280"/>
      <c r="AO128" s="265">
        <v>5</v>
      </c>
      <c r="AP128" s="266"/>
      <c r="AS128" s="54">
        <v>5</v>
      </c>
      <c r="AT128" s="54">
        <v>9</v>
      </c>
      <c r="AY128" s="108"/>
      <c r="AZ128" s="105"/>
      <c r="BA128" s="105"/>
    </row>
    <row r="129" spans="1:53" ht="18" customHeight="1">
      <c r="B129" s="304"/>
      <c r="C129" s="306"/>
      <c r="D129" s="307"/>
      <c r="E129" s="308"/>
      <c r="F129" s="275"/>
      <c r="G129" s="276"/>
      <c r="H129" s="276"/>
      <c r="I129" s="277"/>
      <c r="J129" s="273"/>
      <c r="K129" s="273"/>
      <c r="L129" s="273"/>
      <c r="M129" s="273"/>
      <c r="N129" s="273"/>
      <c r="O129" s="273"/>
      <c r="P129" s="322"/>
      <c r="Q129" s="323"/>
      <c r="R129" s="316"/>
      <c r="S129" s="61"/>
      <c r="T129" s="62" t="s">
        <v>250</v>
      </c>
      <c r="U129" s="61"/>
      <c r="V129" s="281"/>
      <c r="W129" s="324"/>
      <c r="X129" s="272"/>
      <c r="Y129" s="273"/>
      <c r="Z129" s="273"/>
      <c r="AA129" s="273"/>
      <c r="AB129" s="273"/>
      <c r="AC129" s="273"/>
      <c r="AD129" s="274"/>
      <c r="AE129" s="275"/>
      <c r="AF129" s="276"/>
      <c r="AG129" s="276"/>
      <c r="AH129" s="277"/>
      <c r="AI129" s="278"/>
      <c r="AJ129" s="279"/>
      <c r="AK129" s="279"/>
      <c r="AL129" s="279"/>
      <c r="AM129" s="279"/>
      <c r="AN129" s="280"/>
      <c r="AO129" s="281"/>
      <c r="AP129" s="282"/>
      <c r="AY129" s="108"/>
      <c r="AZ129" s="105"/>
      <c r="BA129" s="105"/>
    </row>
    <row r="130" spans="1:53" ht="18" customHeight="1">
      <c r="B130" s="304"/>
      <c r="C130" s="306"/>
      <c r="D130" s="307"/>
      <c r="E130" s="308"/>
      <c r="F130" s="275"/>
      <c r="G130" s="276"/>
      <c r="H130" s="276"/>
      <c r="I130" s="277"/>
      <c r="J130" s="377"/>
      <c r="K130" s="270"/>
      <c r="L130" s="270"/>
      <c r="M130" s="270"/>
      <c r="N130" s="270"/>
      <c r="O130" s="270"/>
      <c r="P130" s="313"/>
      <c r="Q130" s="315">
        <f t="shared" ref="Q130" si="42">S130+S131</f>
        <v>0</v>
      </c>
      <c r="R130" s="316"/>
      <c r="S130" s="63"/>
      <c r="T130" s="64" t="s">
        <v>250</v>
      </c>
      <c r="U130" s="63"/>
      <c r="V130" s="319">
        <f t="shared" ref="V130" si="43">U130+U131</f>
        <v>0</v>
      </c>
      <c r="W130" s="320"/>
      <c r="X130" s="378"/>
      <c r="Y130" s="270"/>
      <c r="Z130" s="270"/>
      <c r="AA130" s="270"/>
      <c r="AB130" s="270"/>
      <c r="AC130" s="270"/>
      <c r="AD130" s="271"/>
      <c r="AE130" s="275"/>
      <c r="AF130" s="276"/>
      <c r="AG130" s="276"/>
      <c r="AH130" s="277"/>
      <c r="AI130" s="278"/>
      <c r="AJ130" s="279"/>
      <c r="AK130" s="279"/>
      <c r="AL130" s="279"/>
      <c r="AM130" s="279"/>
      <c r="AN130" s="280"/>
      <c r="AO130" s="265"/>
      <c r="AP130" s="266"/>
      <c r="AS130" s="54">
        <v>6</v>
      </c>
      <c r="AT130" s="54">
        <v>1</v>
      </c>
    </row>
    <row r="131" spans="1:53" ht="18" customHeight="1">
      <c r="B131" s="304"/>
      <c r="C131" s="306"/>
      <c r="D131" s="307"/>
      <c r="E131" s="308"/>
      <c r="F131" s="275"/>
      <c r="G131" s="276"/>
      <c r="H131" s="276"/>
      <c r="I131" s="277"/>
      <c r="J131" s="273"/>
      <c r="K131" s="273"/>
      <c r="L131" s="273"/>
      <c r="M131" s="273"/>
      <c r="N131" s="273"/>
      <c r="O131" s="273"/>
      <c r="P131" s="322"/>
      <c r="Q131" s="323"/>
      <c r="R131" s="316"/>
      <c r="S131" s="61"/>
      <c r="T131" s="62" t="s">
        <v>250</v>
      </c>
      <c r="U131" s="61"/>
      <c r="V131" s="281"/>
      <c r="W131" s="324"/>
      <c r="X131" s="272"/>
      <c r="Y131" s="273"/>
      <c r="Z131" s="273"/>
      <c r="AA131" s="273"/>
      <c r="AB131" s="273"/>
      <c r="AC131" s="273"/>
      <c r="AD131" s="274"/>
      <c r="AE131" s="275"/>
      <c r="AF131" s="276"/>
      <c r="AG131" s="276"/>
      <c r="AH131" s="277"/>
      <c r="AI131" s="278"/>
      <c r="AJ131" s="279"/>
      <c r="AK131" s="279"/>
      <c r="AL131" s="279"/>
      <c r="AM131" s="279"/>
      <c r="AN131" s="280"/>
      <c r="AO131" s="281"/>
      <c r="AP131" s="282"/>
    </row>
    <row r="132" spans="1:53" ht="18" customHeight="1">
      <c r="B132" s="304"/>
      <c r="C132" s="306"/>
      <c r="D132" s="307"/>
      <c r="E132" s="308"/>
      <c r="F132" s="275"/>
      <c r="G132" s="276"/>
      <c r="H132" s="276"/>
      <c r="I132" s="277"/>
      <c r="J132" s="312"/>
      <c r="K132" s="270"/>
      <c r="L132" s="270"/>
      <c r="M132" s="270"/>
      <c r="N132" s="270"/>
      <c r="O132" s="270"/>
      <c r="P132" s="313"/>
      <c r="Q132" s="315">
        <f t="shared" ref="Q132" si="44">S132+S133</f>
        <v>0</v>
      </c>
      <c r="R132" s="316"/>
      <c r="S132" s="63"/>
      <c r="T132" s="64" t="s">
        <v>250</v>
      </c>
      <c r="U132" s="63"/>
      <c r="V132" s="319">
        <f t="shared" ref="V132" si="45">U132+U133</f>
        <v>0</v>
      </c>
      <c r="W132" s="320"/>
      <c r="X132" s="269"/>
      <c r="Y132" s="270"/>
      <c r="Z132" s="270"/>
      <c r="AA132" s="270"/>
      <c r="AB132" s="270"/>
      <c r="AC132" s="270"/>
      <c r="AD132" s="271"/>
      <c r="AE132" s="275"/>
      <c r="AF132" s="276"/>
      <c r="AG132" s="276"/>
      <c r="AH132" s="277"/>
      <c r="AI132" s="278"/>
      <c r="AJ132" s="279"/>
      <c r="AK132" s="279"/>
      <c r="AL132" s="279"/>
      <c r="AM132" s="279"/>
      <c r="AN132" s="280"/>
      <c r="AO132" s="265"/>
      <c r="AP132" s="266"/>
      <c r="AS132" s="54">
        <v>7</v>
      </c>
      <c r="AT132" s="54">
        <v>2</v>
      </c>
    </row>
    <row r="133" spans="1:53" ht="18" customHeight="1">
      <c r="B133" s="304"/>
      <c r="C133" s="306"/>
      <c r="D133" s="307"/>
      <c r="E133" s="308"/>
      <c r="F133" s="275"/>
      <c r="G133" s="276"/>
      <c r="H133" s="276"/>
      <c r="I133" s="277"/>
      <c r="J133" s="273"/>
      <c r="K133" s="273"/>
      <c r="L133" s="273"/>
      <c r="M133" s="273"/>
      <c r="N133" s="273"/>
      <c r="O133" s="273"/>
      <c r="P133" s="322"/>
      <c r="Q133" s="323"/>
      <c r="R133" s="316"/>
      <c r="S133" s="61"/>
      <c r="T133" s="62" t="s">
        <v>250</v>
      </c>
      <c r="U133" s="61"/>
      <c r="V133" s="281"/>
      <c r="W133" s="324"/>
      <c r="X133" s="272"/>
      <c r="Y133" s="273"/>
      <c r="Z133" s="273"/>
      <c r="AA133" s="273"/>
      <c r="AB133" s="273"/>
      <c r="AC133" s="273"/>
      <c r="AD133" s="274"/>
      <c r="AE133" s="275"/>
      <c r="AF133" s="276"/>
      <c r="AG133" s="276"/>
      <c r="AH133" s="277"/>
      <c r="AI133" s="278"/>
      <c r="AJ133" s="279"/>
      <c r="AK133" s="279"/>
      <c r="AL133" s="279"/>
      <c r="AM133" s="279"/>
      <c r="AN133" s="280"/>
      <c r="AO133" s="281"/>
      <c r="AP133" s="282"/>
    </row>
    <row r="134" spans="1:53" ht="18" customHeight="1">
      <c r="B134" s="304"/>
      <c r="C134" s="306"/>
      <c r="D134" s="307"/>
      <c r="E134" s="308"/>
      <c r="F134" s="275"/>
      <c r="G134" s="276"/>
      <c r="H134" s="276"/>
      <c r="I134" s="277"/>
      <c r="J134" s="312"/>
      <c r="K134" s="270"/>
      <c r="L134" s="270"/>
      <c r="M134" s="270"/>
      <c r="N134" s="270"/>
      <c r="O134" s="270"/>
      <c r="P134" s="313"/>
      <c r="Q134" s="315">
        <f t="shared" ref="Q134" si="46">S134+S135</f>
        <v>0</v>
      </c>
      <c r="R134" s="316"/>
      <c r="S134" s="63"/>
      <c r="T134" s="64" t="s">
        <v>250</v>
      </c>
      <c r="U134" s="63"/>
      <c r="V134" s="319">
        <f t="shared" ref="V134" si="47">U134+U135</f>
        <v>0</v>
      </c>
      <c r="W134" s="320"/>
      <c r="X134" s="269"/>
      <c r="Y134" s="270"/>
      <c r="Z134" s="270"/>
      <c r="AA134" s="270"/>
      <c r="AB134" s="270"/>
      <c r="AC134" s="270"/>
      <c r="AD134" s="271"/>
      <c r="AE134" s="275"/>
      <c r="AF134" s="276"/>
      <c r="AG134" s="276"/>
      <c r="AH134" s="277"/>
      <c r="AI134" s="278"/>
      <c r="AJ134" s="279"/>
      <c r="AK134" s="279"/>
      <c r="AL134" s="279"/>
      <c r="AM134" s="279"/>
      <c r="AN134" s="280"/>
      <c r="AO134" s="265"/>
      <c r="AP134" s="266"/>
      <c r="AS134" s="54">
        <v>8</v>
      </c>
      <c r="AT134" s="54">
        <v>3</v>
      </c>
    </row>
    <row r="135" spans="1:53" ht="18" customHeight="1" thickBot="1">
      <c r="B135" s="305"/>
      <c r="C135" s="309"/>
      <c r="D135" s="310"/>
      <c r="E135" s="311"/>
      <c r="F135" s="298"/>
      <c r="G135" s="299"/>
      <c r="H135" s="299"/>
      <c r="I135" s="300"/>
      <c r="J135" s="296"/>
      <c r="K135" s="296"/>
      <c r="L135" s="296"/>
      <c r="M135" s="296"/>
      <c r="N135" s="296"/>
      <c r="O135" s="296"/>
      <c r="P135" s="314"/>
      <c r="Q135" s="317"/>
      <c r="R135" s="318"/>
      <c r="S135" s="65"/>
      <c r="T135" s="66" t="s">
        <v>250</v>
      </c>
      <c r="U135" s="65"/>
      <c r="V135" s="267"/>
      <c r="W135" s="321"/>
      <c r="X135" s="295"/>
      <c r="Y135" s="296"/>
      <c r="Z135" s="296"/>
      <c r="AA135" s="296"/>
      <c r="AB135" s="296"/>
      <c r="AC135" s="296"/>
      <c r="AD135" s="297"/>
      <c r="AE135" s="298"/>
      <c r="AF135" s="299"/>
      <c r="AG135" s="299"/>
      <c r="AH135" s="300"/>
      <c r="AI135" s="301"/>
      <c r="AJ135" s="302"/>
      <c r="AK135" s="302"/>
      <c r="AL135" s="302"/>
      <c r="AM135" s="302"/>
      <c r="AN135" s="303"/>
      <c r="AO135" s="267"/>
      <c r="AP135" s="268"/>
    </row>
    <row r="136" spans="1:53" ht="18" customHeight="1" thickBot="1">
      <c r="B136" s="67"/>
      <c r="C136" s="68"/>
      <c r="D136" s="68"/>
      <c r="E136" s="68"/>
      <c r="F136" s="67"/>
      <c r="G136" s="67"/>
      <c r="H136" s="67"/>
      <c r="I136" s="67"/>
      <c r="J136" s="67"/>
      <c r="K136" s="69"/>
      <c r="L136" s="69"/>
      <c r="M136" s="70"/>
      <c r="N136" s="71"/>
      <c r="O136" s="70"/>
      <c r="P136" s="69"/>
      <c r="Q136" s="69"/>
      <c r="R136" s="67"/>
      <c r="S136" s="67"/>
      <c r="T136" s="67"/>
      <c r="U136" s="67"/>
      <c r="V136" s="67"/>
      <c r="W136" s="72"/>
      <c r="X136" s="72"/>
      <c r="Y136" s="72"/>
      <c r="Z136" s="72"/>
      <c r="AA136" s="72"/>
      <c r="AB136" s="72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</row>
    <row r="137" spans="1:53" ht="30" customHeight="1" thickBot="1">
      <c r="B137" s="54"/>
      <c r="C137" s="54"/>
      <c r="D137" s="287" t="s">
        <v>251</v>
      </c>
      <c r="E137" s="288"/>
      <c r="F137" s="288"/>
      <c r="G137" s="288"/>
      <c r="H137" s="288"/>
      <c r="I137" s="288"/>
      <c r="J137" s="288" t="s">
        <v>246</v>
      </c>
      <c r="K137" s="288"/>
      <c r="L137" s="288"/>
      <c r="M137" s="288"/>
      <c r="N137" s="288"/>
      <c r="O137" s="288"/>
      <c r="P137" s="288"/>
      <c r="Q137" s="288"/>
      <c r="R137" s="288" t="s">
        <v>252</v>
      </c>
      <c r="S137" s="288"/>
      <c r="T137" s="288"/>
      <c r="U137" s="288"/>
      <c r="V137" s="288"/>
      <c r="W137" s="288"/>
      <c r="X137" s="288"/>
      <c r="Y137" s="288"/>
      <c r="Z137" s="288"/>
      <c r="AA137" s="288" t="s">
        <v>253</v>
      </c>
      <c r="AB137" s="288"/>
      <c r="AC137" s="288"/>
      <c r="AD137" s="288" t="s">
        <v>254</v>
      </c>
      <c r="AE137" s="288"/>
      <c r="AF137" s="288"/>
      <c r="AG137" s="288"/>
      <c r="AH137" s="288"/>
      <c r="AI137" s="288"/>
      <c r="AJ137" s="288"/>
      <c r="AK137" s="288"/>
      <c r="AL137" s="288"/>
      <c r="AM137" s="289"/>
      <c r="AN137" s="54"/>
      <c r="AO137" s="54"/>
      <c r="AP137" s="54"/>
    </row>
    <row r="138" spans="1:53" ht="30" customHeight="1">
      <c r="B138" s="54"/>
      <c r="C138" s="54"/>
      <c r="D138" s="290" t="s">
        <v>255</v>
      </c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2"/>
      <c r="AB138" s="292"/>
      <c r="AC138" s="292"/>
      <c r="AD138" s="293"/>
      <c r="AE138" s="293"/>
      <c r="AF138" s="293"/>
      <c r="AG138" s="293"/>
      <c r="AH138" s="293"/>
      <c r="AI138" s="293"/>
      <c r="AJ138" s="293"/>
      <c r="AK138" s="293"/>
      <c r="AL138" s="293"/>
      <c r="AM138" s="294"/>
      <c r="AN138" s="54"/>
      <c r="AO138" s="54"/>
      <c r="AP138" s="54"/>
    </row>
    <row r="139" spans="1:53" ht="30" customHeight="1">
      <c r="B139" s="54"/>
      <c r="C139" s="54"/>
      <c r="D139" s="261" t="s">
        <v>255</v>
      </c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3"/>
      <c r="AE139" s="263"/>
      <c r="AF139" s="263"/>
      <c r="AG139" s="263"/>
      <c r="AH139" s="263"/>
      <c r="AI139" s="263"/>
      <c r="AJ139" s="263"/>
      <c r="AK139" s="263"/>
      <c r="AL139" s="263"/>
      <c r="AM139" s="264"/>
      <c r="AN139" s="54"/>
      <c r="AO139" s="54"/>
      <c r="AP139" s="54"/>
    </row>
    <row r="140" spans="1:53" ht="30" customHeight="1" thickBot="1">
      <c r="B140" s="54"/>
      <c r="C140" s="54"/>
      <c r="D140" s="283" t="s">
        <v>255</v>
      </c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5"/>
      <c r="AE140" s="285"/>
      <c r="AF140" s="285"/>
      <c r="AG140" s="285"/>
      <c r="AH140" s="285"/>
      <c r="AI140" s="285"/>
      <c r="AJ140" s="285"/>
      <c r="AK140" s="285"/>
      <c r="AL140" s="285"/>
      <c r="AM140" s="286"/>
      <c r="AN140" s="54"/>
      <c r="AO140" s="54"/>
      <c r="AP140" s="54"/>
      <c r="AQ140" s="52">
        <v>5</v>
      </c>
    </row>
    <row r="141" spans="1:53" ht="18" customHeight="1">
      <c r="A141" s="372" t="s">
        <v>259</v>
      </c>
      <c r="B141" s="372"/>
      <c r="C141" s="372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  <c r="N141" s="372"/>
      <c r="O141" s="372"/>
      <c r="P141" s="372"/>
      <c r="Q141" s="372"/>
      <c r="R141" s="372"/>
      <c r="S141" s="372"/>
      <c r="T141" s="372"/>
      <c r="U141" s="372"/>
      <c r="V141" s="372"/>
      <c r="W141" s="372"/>
      <c r="X141" s="372"/>
      <c r="Y141" s="372"/>
      <c r="Z141" s="372"/>
      <c r="AA141" s="372"/>
      <c r="AB141" s="372"/>
      <c r="AC141" s="372"/>
      <c r="AD141" s="372"/>
      <c r="AE141" s="372"/>
      <c r="AF141" s="372"/>
      <c r="AG141" s="372"/>
      <c r="AH141" s="372"/>
      <c r="AI141" s="372"/>
      <c r="AJ141" s="372"/>
      <c r="AK141" s="372"/>
      <c r="AL141" s="372"/>
      <c r="AM141" s="372"/>
      <c r="AN141" s="372"/>
      <c r="AO141" s="372"/>
      <c r="AP141" s="372"/>
      <c r="AQ141" s="372"/>
    </row>
    <row r="142" spans="1:53" ht="18" customHeight="1">
      <c r="A142" s="372"/>
      <c r="B142" s="372"/>
      <c r="C142" s="372"/>
      <c r="D142" s="372"/>
      <c r="E142" s="372"/>
      <c r="F142" s="372"/>
      <c r="G142" s="372"/>
      <c r="H142" s="372"/>
      <c r="I142" s="372"/>
      <c r="J142" s="372"/>
      <c r="K142" s="372"/>
      <c r="L142" s="372"/>
      <c r="M142" s="372"/>
      <c r="N142" s="372"/>
      <c r="O142" s="372"/>
      <c r="P142" s="372"/>
      <c r="Q142" s="372"/>
      <c r="R142" s="372"/>
      <c r="S142" s="372"/>
      <c r="T142" s="372"/>
      <c r="U142" s="372"/>
      <c r="V142" s="372"/>
      <c r="W142" s="372"/>
      <c r="X142" s="372"/>
      <c r="Y142" s="372"/>
      <c r="Z142" s="372"/>
      <c r="AA142" s="372"/>
      <c r="AB142" s="372"/>
      <c r="AC142" s="372"/>
      <c r="AD142" s="372"/>
      <c r="AE142" s="372"/>
      <c r="AF142" s="372"/>
      <c r="AG142" s="372"/>
      <c r="AH142" s="372"/>
      <c r="AI142" s="372"/>
      <c r="AJ142" s="372"/>
      <c r="AK142" s="372"/>
      <c r="AL142" s="372"/>
      <c r="AM142" s="372"/>
      <c r="AN142" s="372"/>
      <c r="AO142" s="372"/>
      <c r="AP142" s="372"/>
      <c r="AQ142" s="372"/>
    </row>
    <row r="143" spans="1:53" ht="18" customHeight="1">
      <c r="A143" s="372"/>
      <c r="B143" s="372"/>
      <c r="C143" s="372"/>
      <c r="D143" s="372"/>
      <c r="E143" s="372"/>
      <c r="F143" s="372"/>
      <c r="G143" s="372"/>
      <c r="H143" s="372"/>
      <c r="I143" s="372"/>
      <c r="J143" s="372"/>
      <c r="K143" s="372"/>
      <c r="L143" s="372"/>
      <c r="M143" s="372"/>
      <c r="N143" s="372"/>
      <c r="O143" s="372"/>
      <c r="P143" s="372"/>
      <c r="Q143" s="372"/>
      <c r="R143" s="372"/>
      <c r="S143" s="372"/>
      <c r="T143" s="372"/>
      <c r="U143" s="372"/>
      <c r="V143" s="372"/>
      <c r="W143" s="372"/>
      <c r="X143" s="372"/>
      <c r="Y143" s="372"/>
      <c r="Z143" s="372"/>
      <c r="AA143" s="372"/>
      <c r="AB143" s="372"/>
      <c r="AC143" s="372"/>
      <c r="AD143" s="372"/>
      <c r="AE143" s="372"/>
      <c r="AF143" s="372"/>
      <c r="AG143" s="372"/>
      <c r="AH143" s="372"/>
      <c r="AI143" s="372"/>
      <c r="AJ143" s="372"/>
      <c r="AK143" s="372"/>
      <c r="AL143" s="372"/>
      <c r="AM143" s="372"/>
      <c r="AN143" s="372"/>
      <c r="AO143" s="372"/>
      <c r="AP143" s="372"/>
      <c r="AQ143" s="372"/>
    </row>
    <row r="144" spans="1:53" ht="24.95" customHeight="1">
      <c r="B144" s="54"/>
      <c r="C144" s="373" t="s">
        <v>239</v>
      </c>
      <c r="D144" s="373"/>
      <c r="E144" s="373"/>
      <c r="F144" s="373"/>
      <c r="G144" s="374" t="s">
        <v>279</v>
      </c>
      <c r="H144" s="373"/>
      <c r="I144" s="373"/>
      <c r="J144" s="373"/>
      <c r="K144" s="373"/>
      <c r="L144" s="373"/>
      <c r="M144" s="373"/>
      <c r="N144" s="373"/>
      <c r="O144" s="373"/>
      <c r="P144" s="373" t="s">
        <v>240</v>
      </c>
      <c r="Q144" s="373"/>
      <c r="R144" s="373"/>
      <c r="S144" s="373"/>
      <c r="T144" s="374" t="s">
        <v>280</v>
      </c>
      <c r="U144" s="373"/>
      <c r="V144" s="373"/>
      <c r="W144" s="373"/>
      <c r="X144" s="373"/>
      <c r="Y144" s="373"/>
      <c r="Z144" s="373"/>
      <c r="AA144" s="373"/>
      <c r="AB144" s="373"/>
      <c r="AC144" s="373" t="s">
        <v>241</v>
      </c>
      <c r="AD144" s="373"/>
      <c r="AE144" s="373"/>
      <c r="AF144" s="373"/>
      <c r="AG144" s="375">
        <v>44114</v>
      </c>
      <c r="AH144" s="376"/>
      <c r="AI144" s="376"/>
      <c r="AJ144" s="376"/>
      <c r="AK144" s="376"/>
      <c r="AL144" s="376"/>
      <c r="AM144" s="367" t="s">
        <v>281</v>
      </c>
      <c r="AN144" s="367"/>
      <c r="AO144" s="368"/>
      <c r="AP144" s="73"/>
    </row>
    <row r="145" spans="2:53" ht="18" customHeight="1">
      <c r="B145" s="54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4"/>
      <c r="X145" s="74"/>
      <c r="Y145" s="74"/>
      <c r="Z145" s="74"/>
      <c r="AA145" s="74"/>
      <c r="AB145" s="74"/>
      <c r="AC145" s="74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</row>
    <row r="146" spans="2:53" ht="24.95" customHeight="1">
      <c r="B146" s="54"/>
      <c r="C146" s="369">
        <v>1</v>
      </c>
      <c r="D146" s="369"/>
      <c r="E146" s="370" t="s">
        <v>262</v>
      </c>
      <c r="F146" s="370"/>
      <c r="G146" s="370"/>
      <c r="H146" s="370"/>
      <c r="I146" s="370"/>
      <c r="J146" s="370"/>
      <c r="K146" s="370"/>
      <c r="L146" s="370"/>
      <c r="M146" s="370"/>
      <c r="N146" s="370"/>
      <c r="O146" s="55"/>
      <c r="P146" s="55"/>
      <c r="Q146" s="371">
        <v>4</v>
      </c>
      <c r="R146" s="371"/>
      <c r="S146" s="370" t="s">
        <v>265</v>
      </c>
      <c r="T146" s="370"/>
      <c r="U146" s="370"/>
      <c r="V146" s="370"/>
      <c r="W146" s="370"/>
      <c r="X146" s="370"/>
      <c r="Y146" s="370"/>
      <c r="Z146" s="370"/>
      <c r="AA146" s="370"/>
      <c r="AB146" s="370"/>
      <c r="AC146" s="56"/>
      <c r="AD146" s="55"/>
      <c r="AE146" s="371">
        <v>7</v>
      </c>
      <c r="AF146" s="371"/>
      <c r="AG146" s="370" t="s">
        <v>268</v>
      </c>
      <c r="AH146" s="370"/>
      <c r="AI146" s="370"/>
      <c r="AJ146" s="370"/>
      <c r="AK146" s="370"/>
      <c r="AL146" s="370"/>
      <c r="AM146" s="370"/>
      <c r="AN146" s="370"/>
      <c r="AO146" s="370"/>
      <c r="AP146" s="370"/>
    </row>
    <row r="147" spans="2:53" ht="24.95" customHeight="1">
      <c r="B147" s="54"/>
      <c r="C147" s="359">
        <v>2</v>
      </c>
      <c r="D147" s="359"/>
      <c r="E147" s="360" t="s">
        <v>263</v>
      </c>
      <c r="F147" s="361"/>
      <c r="G147" s="361"/>
      <c r="H147" s="361"/>
      <c r="I147" s="361"/>
      <c r="J147" s="361"/>
      <c r="K147" s="361"/>
      <c r="L147" s="361"/>
      <c r="M147" s="361"/>
      <c r="N147" s="362"/>
      <c r="O147" s="55"/>
      <c r="P147" s="55"/>
      <c r="Q147" s="363">
        <v>5</v>
      </c>
      <c r="R147" s="363"/>
      <c r="S147" s="364" t="s">
        <v>266</v>
      </c>
      <c r="T147" s="364"/>
      <c r="U147" s="364"/>
      <c r="V147" s="364"/>
      <c r="W147" s="364"/>
      <c r="X147" s="364"/>
      <c r="Y147" s="364"/>
      <c r="Z147" s="364"/>
      <c r="AA147" s="364"/>
      <c r="AB147" s="364"/>
      <c r="AC147" s="56"/>
      <c r="AD147" s="55"/>
      <c r="AE147" s="365">
        <v>8</v>
      </c>
      <c r="AF147" s="365"/>
      <c r="AG147" s="366" t="s">
        <v>269</v>
      </c>
      <c r="AH147" s="366"/>
      <c r="AI147" s="366"/>
      <c r="AJ147" s="366"/>
      <c r="AK147" s="366"/>
      <c r="AL147" s="366"/>
      <c r="AM147" s="366"/>
      <c r="AN147" s="366"/>
      <c r="AO147" s="366"/>
      <c r="AP147" s="366"/>
    </row>
    <row r="148" spans="2:53" ht="24.95" customHeight="1">
      <c r="B148" s="54"/>
      <c r="C148" s="395">
        <v>3</v>
      </c>
      <c r="D148" s="395"/>
      <c r="E148" s="382" t="s">
        <v>264</v>
      </c>
      <c r="F148" s="383"/>
      <c r="G148" s="383"/>
      <c r="H148" s="383"/>
      <c r="I148" s="383"/>
      <c r="J148" s="383"/>
      <c r="K148" s="383"/>
      <c r="L148" s="383"/>
      <c r="M148" s="383"/>
      <c r="N148" s="384"/>
      <c r="O148" s="55"/>
      <c r="P148" s="55"/>
      <c r="Q148" s="381">
        <v>6</v>
      </c>
      <c r="R148" s="381"/>
      <c r="S148" s="382" t="s">
        <v>267</v>
      </c>
      <c r="T148" s="383"/>
      <c r="U148" s="383"/>
      <c r="V148" s="383"/>
      <c r="W148" s="383"/>
      <c r="X148" s="383"/>
      <c r="Y148" s="383"/>
      <c r="Z148" s="383"/>
      <c r="AA148" s="383"/>
      <c r="AB148" s="384"/>
      <c r="AC148" s="56"/>
      <c r="AD148" s="55"/>
      <c r="AE148" s="396">
        <v>9</v>
      </c>
      <c r="AF148" s="396"/>
      <c r="AG148" s="397" t="s">
        <v>270</v>
      </c>
      <c r="AH148" s="397"/>
      <c r="AI148" s="397"/>
      <c r="AJ148" s="397"/>
      <c r="AK148" s="397"/>
      <c r="AL148" s="397"/>
      <c r="AM148" s="397"/>
      <c r="AN148" s="397"/>
      <c r="AO148" s="397"/>
      <c r="AP148" s="397"/>
    </row>
    <row r="149" spans="2:53" ht="18" customHeight="1">
      <c r="B149" s="54"/>
      <c r="C149" s="75"/>
      <c r="D149" s="73"/>
      <c r="E149" s="73"/>
      <c r="F149" s="73"/>
      <c r="G149" s="73"/>
      <c r="H149" s="73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73"/>
      <c r="U149" s="54"/>
      <c r="V149" s="73"/>
      <c r="W149" s="54"/>
      <c r="X149" s="73"/>
      <c r="Y149" s="54"/>
      <c r="Z149" s="73"/>
      <c r="AA149" s="54"/>
      <c r="AB149" s="73"/>
      <c r="AC149" s="73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</row>
    <row r="150" spans="2:53" ht="21.95" customHeight="1" thickBot="1">
      <c r="B150" s="54" t="s">
        <v>243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</row>
    <row r="151" spans="2:53" ht="21.95" customHeight="1" thickBot="1">
      <c r="B151" s="58"/>
      <c r="C151" s="348" t="s">
        <v>244</v>
      </c>
      <c r="D151" s="349"/>
      <c r="E151" s="333"/>
      <c r="F151" s="348" t="s">
        <v>245</v>
      </c>
      <c r="G151" s="349"/>
      <c r="H151" s="349"/>
      <c r="I151" s="333"/>
      <c r="J151" s="349" t="s">
        <v>246</v>
      </c>
      <c r="K151" s="349"/>
      <c r="L151" s="349"/>
      <c r="M151" s="349"/>
      <c r="N151" s="349"/>
      <c r="O151" s="349"/>
      <c r="P151" s="350"/>
      <c r="Q151" s="351" t="s">
        <v>247</v>
      </c>
      <c r="R151" s="351"/>
      <c r="S151" s="351"/>
      <c r="T151" s="351"/>
      <c r="U151" s="351"/>
      <c r="V151" s="351"/>
      <c r="W151" s="351"/>
      <c r="X151" s="332" t="s">
        <v>246</v>
      </c>
      <c r="Y151" s="349"/>
      <c r="Z151" s="349"/>
      <c r="AA151" s="349"/>
      <c r="AB151" s="349"/>
      <c r="AC151" s="349"/>
      <c r="AD151" s="333"/>
      <c r="AE151" s="348" t="s">
        <v>245</v>
      </c>
      <c r="AF151" s="349"/>
      <c r="AG151" s="349"/>
      <c r="AH151" s="333"/>
      <c r="AI151" s="330" t="s">
        <v>248</v>
      </c>
      <c r="AJ151" s="331"/>
      <c r="AK151" s="331"/>
      <c r="AL151" s="331"/>
      <c r="AM151" s="331"/>
      <c r="AN151" s="331"/>
      <c r="AO151" s="332" t="s">
        <v>249</v>
      </c>
      <c r="AP151" s="333"/>
    </row>
    <row r="152" spans="2:53" ht="18" customHeight="1">
      <c r="B152" s="334">
        <v>1</v>
      </c>
      <c r="C152" s="392">
        <v>0.375</v>
      </c>
      <c r="D152" s="393"/>
      <c r="E152" s="394"/>
      <c r="F152" s="338"/>
      <c r="G152" s="339"/>
      <c r="H152" s="339"/>
      <c r="I152" s="340"/>
      <c r="J152" s="379" t="str">
        <f>E148</f>
        <v>富士見ＳＳＳ Ｕ</v>
      </c>
      <c r="K152" s="342"/>
      <c r="L152" s="342"/>
      <c r="M152" s="342"/>
      <c r="N152" s="342"/>
      <c r="O152" s="342"/>
      <c r="P152" s="343"/>
      <c r="Q152" s="344">
        <f>S152+S153</f>
        <v>0</v>
      </c>
      <c r="R152" s="345"/>
      <c r="S152" s="59"/>
      <c r="T152" s="60" t="s">
        <v>250</v>
      </c>
      <c r="U152" s="59"/>
      <c r="V152" s="319">
        <f>U152+U153</f>
        <v>0</v>
      </c>
      <c r="W152" s="320"/>
      <c r="X152" s="380" t="str">
        <f>S148</f>
        <v>清原ＳＳＳ</v>
      </c>
      <c r="Y152" s="342"/>
      <c r="Z152" s="342"/>
      <c r="AA152" s="342"/>
      <c r="AB152" s="342"/>
      <c r="AC152" s="342"/>
      <c r="AD152" s="347"/>
      <c r="AE152" s="338"/>
      <c r="AF152" s="339"/>
      <c r="AG152" s="339"/>
      <c r="AH152" s="340"/>
      <c r="AI152" s="325">
        <v>9</v>
      </c>
      <c r="AJ152" s="326"/>
      <c r="AK152" s="326">
        <v>3</v>
      </c>
      <c r="AL152" s="326"/>
      <c r="AM152" s="326">
        <v>6</v>
      </c>
      <c r="AN152" s="327"/>
      <c r="AO152" s="328">
        <v>9</v>
      </c>
      <c r="AP152" s="329"/>
      <c r="AS152" s="54">
        <v>3</v>
      </c>
      <c r="AT152" s="54">
        <v>7</v>
      </c>
      <c r="AY152" s="105"/>
      <c r="AZ152" s="109"/>
      <c r="BA152" s="110"/>
    </row>
    <row r="153" spans="2:53" ht="18" customHeight="1">
      <c r="B153" s="304"/>
      <c r="C153" s="389"/>
      <c r="D153" s="390"/>
      <c r="E153" s="391"/>
      <c r="F153" s="275"/>
      <c r="G153" s="276"/>
      <c r="H153" s="276"/>
      <c r="I153" s="277"/>
      <c r="J153" s="273"/>
      <c r="K153" s="273"/>
      <c r="L153" s="273"/>
      <c r="M153" s="273"/>
      <c r="N153" s="273"/>
      <c r="O153" s="273"/>
      <c r="P153" s="322"/>
      <c r="Q153" s="323"/>
      <c r="R153" s="316"/>
      <c r="S153" s="61"/>
      <c r="T153" s="62" t="s">
        <v>250</v>
      </c>
      <c r="U153" s="61"/>
      <c r="V153" s="281"/>
      <c r="W153" s="324"/>
      <c r="X153" s="272"/>
      <c r="Y153" s="273"/>
      <c r="Z153" s="273"/>
      <c r="AA153" s="273"/>
      <c r="AB153" s="273"/>
      <c r="AC153" s="273"/>
      <c r="AD153" s="274"/>
      <c r="AE153" s="275"/>
      <c r="AF153" s="276"/>
      <c r="AG153" s="276"/>
      <c r="AH153" s="277"/>
      <c r="AI153" s="278"/>
      <c r="AJ153" s="279"/>
      <c r="AK153" s="279"/>
      <c r="AL153" s="279"/>
      <c r="AM153" s="279"/>
      <c r="AN153" s="280"/>
      <c r="AO153" s="281"/>
      <c r="AP153" s="282"/>
      <c r="AY153" s="105"/>
      <c r="AZ153" s="111"/>
      <c r="BA153" s="112"/>
    </row>
    <row r="154" spans="2:53" ht="18" customHeight="1">
      <c r="B154" s="304">
        <v>2</v>
      </c>
      <c r="C154" s="389">
        <v>0.41666666666666669</v>
      </c>
      <c r="D154" s="390"/>
      <c r="E154" s="391"/>
      <c r="F154" s="275"/>
      <c r="G154" s="276"/>
      <c r="H154" s="276"/>
      <c r="I154" s="277"/>
      <c r="J154" s="377" t="str">
        <f>S148</f>
        <v>清原ＳＳＳ</v>
      </c>
      <c r="K154" s="270"/>
      <c r="L154" s="270"/>
      <c r="M154" s="270"/>
      <c r="N154" s="270"/>
      <c r="O154" s="270"/>
      <c r="P154" s="313"/>
      <c r="Q154" s="315">
        <f t="shared" ref="Q154" si="48">S154+S155</f>
        <v>0</v>
      </c>
      <c r="R154" s="316"/>
      <c r="S154" s="63"/>
      <c r="T154" s="64" t="s">
        <v>250</v>
      </c>
      <c r="U154" s="63"/>
      <c r="V154" s="319">
        <f t="shared" ref="V154" si="49">U154+U155</f>
        <v>0</v>
      </c>
      <c r="W154" s="320"/>
      <c r="X154" s="378" t="str">
        <f>AG148</f>
        <v>本郷北ＦＣ</v>
      </c>
      <c r="Y154" s="270"/>
      <c r="Z154" s="270"/>
      <c r="AA154" s="270"/>
      <c r="AB154" s="270"/>
      <c r="AC154" s="270"/>
      <c r="AD154" s="271"/>
      <c r="AE154" s="275"/>
      <c r="AF154" s="276"/>
      <c r="AG154" s="276"/>
      <c r="AH154" s="277"/>
      <c r="AI154" s="278">
        <v>3</v>
      </c>
      <c r="AJ154" s="279"/>
      <c r="AK154" s="279">
        <v>6</v>
      </c>
      <c r="AL154" s="279"/>
      <c r="AM154" s="279">
        <v>9</v>
      </c>
      <c r="AN154" s="280"/>
      <c r="AO154" s="265">
        <v>3</v>
      </c>
      <c r="AP154" s="266"/>
      <c r="AS154" s="54">
        <v>4</v>
      </c>
      <c r="AT154" s="54">
        <v>8</v>
      </c>
      <c r="AY154" s="107"/>
      <c r="AZ154" s="111"/>
      <c r="BA154" s="113"/>
    </row>
    <row r="155" spans="2:53" ht="18" customHeight="1">
      <c r="B155" s="304"/>
      <c r="C155" s="389"/>
      <c r="D155" s="390"/>
      <c r="E155" s="391"/>
      <c r="F155" s="275"/>
      <c r="G155" s="276"/>
      <c r="H155" s="276"/>
      <c r="I155" s="277"/>
      <c r="J155" s="273"/>
      <c r="K155" s="273"/>
      <c r="L155" s="273"/>
      <c r="M155" s="273"/>
      <c r="N155" s="273"/>
      <c r="O155" s="273"/>
      <c r="P155" s="322"/>
      <c r="Q155" s="323"/>
      <c r="R155" s="316"/>
      <c r="S155" s="61"/>
      <c r="T155" s="62" t="s">
        <v>250</v>
      </c>
      <c r="U155" s="61"/>
      <c r="V155" s="281"/>
      <c r="W155" s="324"/>
      <c r="X155" s="272"/>
      <c r="Y155" s="273"/>
      <c r="Z155" s="273"/>
      <c r="AA155" s="273"/>
      <c r="AB155" s="273"/>
      <c r="AC155" s="273"/>
      <c r="AD155" s="274"/>
      <c r="AE155" s="275"/>
      <c r="AF155" s="276"/>
      <c r="AG155" s="276"/>
      <c r="AH155" s="277"/>
      <c r="AI155" s="278"/>
      <c r="AJ155" s="279"/>
      <c r="AK155" s="279"/>
      <c r="AL155" s="279"/>
      <c r="AM155" s="279"/>
      <c r="AN155" s="280"/>
      <c r="AO155" s="281"/>
      <c r="AP155" s="282"/>
      <c r="AY155" s="108"/>
      <c r="AZ155" s="105"/>
      <c r="BA155" s="105"/>
    </row>
    <row r="156" spans="2:53" ht="18" customHeight="1">
      <c r="B156" s="304">
        <v>3</v>
      </c>
      <c r="C156" s="389">
        <v>0.45833333333333331</v>
      </c>
      <c r="D156" s="390"/>
      <c r="E156" s="391"/>
      <c r="F156" s="275"/>
      <c r="G156" s="276"/>
      <c r="H156" s="276"/>
      <c r="I156" s="277"/>
      <c r="J156" s="377" t="str">
        <f>AG148</f>
        <v>本郷北ＦＣ</v>
      </c>
      <c r="K156" s="270"/>
      <c r="L156" s="270"/>
      <c r="M156" s="270"/>
      <c r="N156" s="270"/>
      <c r="O156" s="270"/>
      <c r="P156" s="313"/>
      <c r="Q156" s="315">
        <f t="shared" ref="Q156" si="50">S156+S157</f>
        <v>0</v>
      </c>
      <c r="R156" s="316"/>
      <c r="S156" s="63"/>
      <c r="T156" s="64" t="s">
        <v>250</v>
      </c>
      <c r="U156" s="63"/>
      <c r="V156" s="319">
        <f t="shared" ref="V156" si="51">U156+U157</f>
        <v>0</v>
      </c>
      <c r="W156" s="320"/>
      <c r="X156" s="378" t="str">
        <f>E148</f>
        <v>富士見ＳＳＳ Ｕ</v>
      </c>
      <c r="Y156" s="270"/>
      <c r="Z156" s="270"/>
      <c r="AA156" s="270"/>
      <c r="AB156" s="270"/>
      <c r="AC156" s="270"/>
      <c r="AD156" s="271"/>
      <c r="AE156" s="275"/>
      <c r="AF156" s="276"/>
      <c r="AG156" s="276"/>
      <c r="AH156" s="277"/>
      <c r="AI156" s="278">
        <v>6</v>
      </c>
      <c r="AJ156" s="279"/>
      <c r="AK156" s="279">
        <v>9</v>
      </c>
      <c r="AL156" s="279"/>
      <c r="AM156" s="279">
        <v>3</v>
      </c>
      <c r="AN156" s="280"/>
      <c r="AO156" s="265">
        <v>6</v>
      </c>
      <c r="AP156" s="266"/>
      <c r="AS156" s="54">
        <v>5</v>
      </c>
      <c r="AT156" s="54">
        <v>9</v>
      </c>
      <c r="AY156" s="108"/>
      <c r="AZ156" s="105"/>
      <c r="BA156" s="105"/>
    </row>
    <row r="157" spans="2:53" ht="18" customHeight="1">
      <c r="B157" s="304"/>
      <c r="C157" s="389"/>
      <c r="D157" s="390"/>
      <c r="E157" s="391"/>
      <c r="F157" s="275"/>
      <c r="G157" s="276"/>
      <c r="H157" s="276"/>
      <c r="I157" s="277"/>
      <c r="J157" s="273"/>
      <c r="K157" s="273"/>
      <c r="L157" s="273"/>
      <c r="M157" s="273"/>
      <c r="N157" s="273"/>
      <c r="O157" s="273"/>
      <c r="P157" s="322"/>
      <c r="Q157" s="323"/>
      <c r="R157" s="316"/>
      <c r="S157" s="61"/>
      <c r="T157" s="62" t="s">
        <v>250</v>
      </c>
      <c r="U157" s="61"/>
      <c r="V157" s="281"/>
      <c r="W157" s="324"/>
      <c r="X157" s="272"/>
      <c r="Y157" s="273"/>
      <c r="Z157" s="273"/>
      <c r="AA157" s="273"/>
      <c r="AB157" s="273"/>
      <c r="AC157" s="273"/>
      <c r="AD157" s="274"/>
      <c r="AE157" s="275"/>
      <c r="AF157" s="276"/>
      <c r="AG157" s="276"/>
      <c r="AH157" s="277"/>
      <c r="AI157" s="278"/>
      <c r="AJ157" s="279"/>
      <c r="AK157" s="279"/>
      <c r="AL157" s="279"/>
      <c r="AM157" s="279"/>
      <c r="AN157" s="280"/>
      <c r="AO157" s="281"/>
      <c r="AP157" s="282"/>
      <c r="AY157" s="108"/>
      <c r="AZ157" s="105"/>
      <c r="BA157" s="105"/>
    </row>
    <row r="158" spans="2:53" ht="18" customHeight="1">
      <c r="B158" s="304">
        <v>4</v>
      </c>
      <c r="C158" s="306"/>
      <c r="D158" s="307"/>
      <c r="E158" s="308"/>
      <c r="F158" s="275"/>
      <c r="G158" s="276"/>
      <c r="H158" s="276"/>
      <c r="I158" s="277"/>
      <c r="J158" s="312"/>
      <c r="K158" s="270"/>
      <c r="L158" s="270"/>
      <c r="M158" s="270"/>
      <c r="N158" s="270"/>
      <c r="O158" s="270"/>
      <c r="P158" s="313"/>
      <c r="Q158" s="315">
        <f t="shared" ref="Q158" si="52">S158+S159</f>
        <v>0</v>
      </c>
      <c r="R158" s="316"/>
      <c r="S158" s="63"/>
      <c r="T158" s="64" t="s">
        <v>250</v>
      </c>
      <c r="U158" s="63"/>
      <c r="V158" s="319">
        <f t="shared" ref="V158" si="53">U158+U159</f>
        <v>0</v>
      </c>
      <c r="W158" s="320"/>
      <c r="X158" s="269"/>
      <c r="Y158" s="270"/>
      <c r="Z158" s="270"/>
      <c r="AA158" s="270"/>
      <c r="AB158" s="270"/>
      <c r="AC158" s="270"/>
      <c r="AD158" s="271"/>
      <c r="AE158" s="275"/>
      <c r="AF158" s="276"/>
      <c r="AG158" s="276"/>
      <c r="AH158" s="277"/>
      <c r="AI158" s="278"/>
      <c r="AJ158" s="279"/>
      <c r="AK158" s="279"/>
      <c r="AL158" s="279"/>
      <c r="AM158" s="279"/>
      <c r="AN158" s="280"/>
      <c r="AO158" s="265"/>
      <c r="AP158" s="266"/>
      <c r="AS158" s="54">
        <v>6</v>
      </c>
      <c r="AT158" s="54">
        <v>1</v>
      </c>
    </row>
    <row r="159" spans="2:53" ht="18" customHeight="1">
      <c r="B159" s="304"/>
      <c r="C159" s="306"/>
      <c r="D159" s="307"/>
      <c r="E159" s="308"/>
      <c r="F159" s="275"/>
      <c r="G159" s="276"/>
      <c r="H159" s="276"/>
      <c r="I159" s="277"/>
      <c r="J159" s="273"/>
      <c r="K159" s="273"/>
      <c r="L159" s="273"/>
      <c r="M159" s="273"/>
      <c r="N159" s="273"/>
      <c r="O159" s="273"/>
      <c r="P159" s="322"/>
      <c r="Q159" s="323"/>
      <c r="R159" s="316"/>
      <c r="S159" s="61"/>
      <c r="T159" s="62" t="s">
        <v>250</v>
      </c>
      <c r="U159" s="61"/>
      <c r="V159" s="281"/>
      <c r="W159" s="324"/>
      <c r="X159" s="272"/>
      <c r="Y159" s="273"/>
      <c r="Z159" s="273"/>
      <c r="AA159" s="273"/>
      <c r="AB159" s="273"/>
      <c r="AC159" s="273"/>
      <c r="AD159" s="274"/>
      <c r="AE159" s="275"/>
      <c r="AF159" s="276"/>
      <c r="AG159" s="276"/>
      <c r="AH159" s="277"/>
      <c r="AI159" s="278"/>
      <c r="AJ159" s="279"/>
      <c r="AK159" s="279"/>
      <c r="AL159" s="279"/>
      <c r="AM159" s="279"/>
      <c r="AN159" s="280"/>
      <c r="AO159" s="281"/>
      <c r="AP159" s="282"/>
    </row>
    <row r="160" spans="2:53" ht="18" customHeight="1">
      <c r="B160" s="304">
        <v>5</v>
      </c>
      <c r="C160" s="306"/>
      <c r="D160" s="307"/>
      <c r="E160" s="308"/>
      <c r="F160" s="275"/>
      <c r="G160" s="276"/>
      <c r="H160" s="276"/>
      <c r="I160" s="277"/>
      <c r="J160" s="312"/>
      <c r="K160" s="270"/>
      <c r="L160" s="270"/>
      <c r="M160" s="270"/>
      <c r="N160" s="270"/>
      <c r="O160" s="270"/>
      <c r="P160" s="313"/>
      <c r="Q160" s="315">
        <f t="shared" ref="Q160" si="54">S160+S161</f>
        <v>0</v>
      </c>
      <c r="R160" s="316"/>
      <c r="S160" s="63"/>
      <c r="T160" s="64" t="s">
        <v>250</v>
      </c>
      <c r="U160" s="63"/>
      <c r="V160" s="319">
        <f t="shared" ref="V160" si="55">U160+U161</f>
        <v>0</v>
      </c>
      <c r="W160" s="320"/>
      <c r="X160" s="269"/>
      <c r="Y160" s="270"/>
      <c r="Z160" s="270"/>
      <c r="AA160" s="270"/>
      <c r="AB160" s="270"/>
      <c r="AC160" s="270"/>
      <c r="AD160" s="271"/>
      <c r="AE160" s="275"/>
      <c r="AF160" s="276"/>
      <c r="AG160" s="276"/>
      <c r="AH160" s="277"/>
      <c r="AI160" s="278"/>
      <c r="AJ160" s="279"/>
      <c r="AK160" s="279"/>
      <c r="AL160" s="279"/>
      <c r="AM160" s="279"/>
      <c r="AN160" s="280"/>
      <c r="AO160" s="265"/>
      <c r="AP160" s="266"/>
      <c r="AS160" s="54">
        <v>7</v>
      </c>
      <c r="AT160" s="54">
        <v>2</v>
      </c>
    </row>
    <row r="161" spans="1:46" ht="18" customHeight="1">
      <c r="B161" s="304"/>
      <c r="C161" s="306"/>
      <c r="D161" s="307"/>
      <c r="E161" s="308"/>
      <c r="F161" s="275"/>
      <c r="G161" s="276"/>
      <c r="H161" s="276"/>
      <c r="I161" s="277"/>
      <c r="J161" s="273"/>
      <c r="K161" s="273"/>
      <c r="L161" s="273"/>
      <c r="M161" s="273"/>
      <c r="N161" s="273"/>
      <c r="O161" s="273"/>
      <c r="P161" s="322"/>
      <c r="Q161" s="323"/>
      <c r="R161" s="316"/>
      <c r="S161" s="61"/>
      <c r="T161" s="62" t="s">
        <v>250</v>
      </c>
      <c r="U161" s="61"/>
      <c r="V161" s="281"/>
      <c r="W161" s="324"/>
      <c r="X161" s="272"/>
      <c r="Y161" s="273"/>
      <c r="Z161" s="273"/>
      <c r="AA161" s="273"/>
      <c r="AB161" s="273"/>
      <c r="AC161" s="273"/>
      <c r="AD161" s="274"/>
      <c r="AE161" s="275"/>
      <c r="AF161" s="276"/>
      <c r="AG161" s="276"/>
      <c r="AH161" s="277"/>
      <c r="AI161" s="278"/>
      <c r="AJ161" s="279"/>
      <c r="AK161" s="279"/>
      <c r="AL161" s="279"/>
      <c r="AM161" s="279"/>
      <c r="AN161" s="280"/>
      <c r="AO161" s="281"/>
      <c r="AP161" s="282"/>
    </row>
    <row r="162" spans="1:46" ht="18" customHeight="1">
      <c r="B162" s="304">
        <v>6</v>
      </c>
      <c r="C162" s="306"/>
      <c r="D162" s="307"/>
      <c r="E162" s="308"/>
      <c r="F162" s="275"/>
      <c r="G162" s="276"/>
      <c r="H162" s="276"/>
      <c r="I162" s="277"/>
      <c r="J162" s="312"/>
      <c r="K162" s="270"/>
      <c r="L162" s="270"/>
      <c r="M162" s="270"/>
      <c r="N162" s="270"/>
      <c r="O162" s="270"/>
      <c r="P162" s="313"/>
      <c r="Q162" s="315">
        <f t="shared" ref="Q162" si="56">S162+S163</f>
        <v>0</v>
      </c>
      <c r="R162" s="316"/>
      <c r="S162" s="63"/>
      <c r="T162" s="64" t="s">
        <v>250</v>
      </c>
      <c r="U162" s="63"/>
      <c r="V162" s="319">
        <f t="shared" ref="V162" si="57">U162+U163</f>
        <v>0</v>
      </c>
      <c r="W162" s="320"/>
      <c r="X162" s="269"/>
      <c r="Y162" s="270"/>
      <c r="Z162" s="270"/>
      <c r="AA162" s="270"/>
      <c r="AB162" s="270"/>
      <c r="AC162" s="270"/>
      <c r="AD162" s="271"/>
      <c r="AE162" s="275"/>
      <c r="AF162" s="276"/>
      <c r="AG162" s="276"/>
      <c r="AH162" s="277"/>
      <c r="AI162" s="278"/>
      <c r="AJ162" s="279"/>
      <c r="AK162" s="279"/>
      <c r="AL162" s="279"/>
      <c r="AM162" s="279"/>
      <c r="AN162" s="280"/>
      <c r="AO162" s="265"/>
      <c r="AP162" s="266"/>
      <c r="AS162" s="54">
        <v>8</v>
      </c>
      <c r="AT162" s="54">
        <v>3</v>
      </c>
    </row>
    <row r="163" spans="1:46" ht="18" customHeight="1" thickBot="1">
      <c r="B163" s="305"/>
      <c r="C163" s="309"/>
      <c r="D163" s="310"/>
      <c r="E163" s="311"/>
      <c r="F163" s="298"/>
      <c r="G163" s="299"/>
      <c r="H163" s="299"/>
      <c r="I163" s="300"/>
      <c r="J163" s="296"/>
      <c r="K163" s="296"/>
      <c r="L163" s="296"/>
      <c r="M163" s="296"/>
      <c r="N163" s="296"/>
      <c r="O163" s="296"/>
      <c r="P163" s="314"/>
      <c r="Q163" s="317"/>
      <c r="R163" s="318"/>
      <c r="S163" s="65"/>
      <c r="T163" s="66" t="s">
        <v>250</v>
      </c>
      <c r="U163" s="65"/>
      <c r="V163" s="267"/>
      <c r="W163" s="321"/>
      <c r="X163" s="295"/>
      <c r="Y163" s="296"/>
      <c r="Z163" s="296"/>
      <c r="AA163" s="296"/>
      <c r="AB163" s="296"/>
      <c r="AC163" s="296"/>
      <c r="AD163" s="297"/>
      <c r="AE163" s="298"/>
      <c r="AF163" s="299"/>
      <c r="AG163" s="299"/>
      <c r="AH163" s="300"/>
      <c r="AI163" s="301"/>
      <c r="AJ163" s="302"/>
      <c r="AK163" s="302"/>
      <c r="AL163" s="302"/>
      <c r="AM163" s="302"/>
      <c r="AN163" s="303"/>
      <c r="AO163" s="267"/>
      <c r="AP163" s="268"/>
    </row>
    <row r="164" spans="1:46" ht="18" customHeight="1" thickBot="1">
      <c r="B164" s="67"/>
      <c r="C164" s="68"/>
      <c r="D164" s="68"/>
      <c r="E164" s="68"/>
      <c r="F164" s="67"/>
      <c r="G164" s="67"/>
      <c r="H164" s="67"/>
      <c r="I164" s="67"/>
      <c r="J164" s="67"/>
      <c r="K164" s="69"/>
      <c r="L164" s="69"/>
      <c r="M164" s="70"/>
      <c r="N164" s="71"/>
      <c r="O164" s="70"/>
      <c r="P164" s="69"/>
      <c r="Q164" s="69"/>
      <c r="R164" s="67"/>
      <c r="S164" s="67"/>
      <c r="T164" s="67"/>
      <c r="U164" s="67"/>
      <c r="V164" s="67"/>
      <c r="W164" s="72"/>
      <c r="X164" s="72"/>
      <c r="Y164" s="72"/>
      <c r="Z164" s="72"/>
      <c r="AA164" s="72"/>
      <c r="AB164" s="72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</row>
    <row r="165" spans="1:46" ht="30" customHeight="1" thickBot="1">
      <c r="B165" s="54"/>
      <c r="C165" s="54"/>
      <c r="D165" s="287" t="s">
        <v>251</v>
      </c>
      <c r="E165" s="288"/>
      <c r="F165" s="288"/>
      <c r="G165" s="288"/>
      <c r="H165" s="288"/>
      <c r="I165" s="288"/>
      <c r="J165" s="288" t="s">
        <v>246</v>
      </c>
      <c r="K165" s="288"/>
      <c r="L165" s="288"/>
      <c r="M165" s="288"/>
      <c r="N165" s="288"/>
      <c r="O165" s="288"/>
      <c r="P165" s="288"/>
      <c r="Q165" s="288"/>
      <c r="R165" s="288" t="s">
        <v>252</v>
      </c>
      <c r="S165" s="288"/>
      <c r="T165" s="288"/>
      <c r="U165" s="288"/>
      <c r="V165" s="288"/>
      <c r="W165" s="288"/>
      <c r="X165" s="288"/>
      <c r="Y165" s="288"/>
      <c r="Z165" s="288"/>
      <c r="AA165" s="288" t="s">
        <v>253</v>
      </c>
      <c r="AB165" s="288"/>
      <c r="AC165" s="288"/>
      <c r="AD165" s="288" t="s">
        <v>254</v>
      </c>
      <c r="AE165" s="288"/>
      <c r="AF165" s="288"/>
      <c r="AG165" s="288"/>
      <c r="AH165" s="288"/>
      <c r="AI165" s="288"/>
      <c r="AJ165" s="288"/>
      <c r="AK165" s="288"/>
      <c r="AL165" s="288"/>
      <c r="AM165" s="289"/>
      <c r="AN165" s="54"/>
      <c r="AO165" s="54"/>
      <c r="AP165" s="54"/>
    </row>
    <row r="166" spans="1:46" ht="30" customHeight="1">
      <c r="B166" s="54"/>
      <c r="C166" s="54"/>
      <c r="D166" s="290" t="s">
        <v>255</v>
      </c>
      <c r="E166" s="291"/>
      <c r="F166" s="291"/>
      <c r="G166" s="291"/>
      <c r="H166" s="291"/>
      <c r="I166" s="291"/>
      <c r="J166" s="291"/>
      <c r="K166" s="291"/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2"/>
      <c r="AB166" s="292"/>
      <c r="AC166" s="292"/>
      <c r="AD166" s="293"/>
      <c r="AE166" s="293"/>
      <c r="AF166" s="293"/>
      <c r="AG166" s="293"/>
      <c r="AH166" s="293"/>
      <c r="AI166" s="293"/>
      <c r="AJ166" s="293"/>
      <c r="AK166" s="293"/>
      <c r="AL166" s="293"/>
      <c r="AM166" s="294"/>
      <c r="AN166" s="54"/>
      <c r="AO166" s="54"/>
      <c r="AP166" s="54"/>
    </row>
    <row r="167" spans="1:46" ht="30" customHeight="1">
      <c r="B167" s="54"/>
      <c r="C167" s="54"/>
      <c r="D167" s="261" t="s">
        <v>255</v>
      </c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U167" s="262"/>
      <c r="V167" s="262"/>
      <c r="W167" s="262"/>
      <c r="X167" s="262"/>
      <c r="Y167" s="262"/>
      <c r="Z167" s="262"/>
      <c r="AA167" s="262"/>
      <c r="AB167" s="262"/>
      <c r="AC167" s="262"/>
      <c r="AD167" s="263"/>
      <c r="AE167" s="263"/>
      <c r="AF167" s="263"/>
      <c r="AG167" s="263"/>
      <c r="AH167" s="263"/>
      <c r="AI167" s="263"/>
      <c r="AJ167" s="263"/>
      <c r="AK167" s="263"/>
      <c r="AL167" s="263"/>
      <c r="AM167" s="264"/>
      <c r="AN167" s="54"/>
      <c r="AO167" s="54"/>
      <c r="AP167" s="54"/>
    </row>
    <row r="168" spans="1:46" ht="30" customHeight="1" thickBot="1">
      <c r="B168" s="54"/>
      <c r="C168" s="54"/>
      <c r="D168" s="283" t="s">
        <v>255</v>
      </c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6"/>
      <c r="AN168" s="54"/>
      <c r="AO168" s="54"/>
      <c r="AP168" s="54"/>
      <c r="AQ168" s="52">
        <v>6</v>
      </c>
    </row>
    <row r="169" spans="1:46" ht="18" customHeight="1">
      <c r="A169" s="372" t="s">
        <v>260</v>
      </c>
      <c r="B169" s="372"/>
      <c r="C169" s="372"/>
      <c r="D169" s="372"/>
      <c r="E169" s="372"/>
      <c r="F169" s="372"/>
      <c r="G169" s="372"/>
      <c r="H169" s="372"/>
      <c r="I169" s="372"/>
      <c r="J169" s="372"/>
      <c r="K169" s="372"/>
      <c r="L169" s="372"/>
      <c r="M169" s="372"/>
      <c r="N169" s="372"/>
      <c r="O169" s="372"/>
      <c r="P169" s="372"/>
      <c r="Q169" s="372"/>
      <c r="R169" s="372"/>
      <c r="S169" s="372"/>
      <c r="T169" s="372"/>
      <c r="U169" s="372"/>
      <c r="V169" s="372"/>
      <c r="W169" s="372"/>
      <c r="X169" s="372"/>
      <c r="Y169" s="372"/>
      <c r="Z169" s="372"/>
      <c r="AA169" s="372"/>
      <c r="AB169" s="372"/>
      <c r="AC169" s="372"/>
      <c r="AD169" s="372"/>
      <c r="AE169" s="372"/>
      <c r="AF169" s="372"/>
      <c r="AG169" s="372"/>
      <c r="AH169" s="372"/>
      <c r="AI169" s="372"/>
      <c r="AJ169" s="372"/>
      <c r="AK169" s="372"/>
      <c r="AL169" s="372"/>
      <c r="AM169" s="372"/>
      <c r="AN169" s="372"/>
      <c r="AO169" s="372"/>
      <c r="AP169" s="372"/>
      <c r="AQ169" s="372"/>
    </row>
    <row r="170" spans="1:46" ht="18" customHeight="1">
      <c r="A170" s="372"/>
      <c r="B170" s="372"/>
      <c r="C170" s="372"/>
      <c r="D170" s="372"/>
      <c r="E170" s="372"/>
      <c r="F170" s="372"/>
      <c r="G170" s="372"/>
      <c r="H170" s="372"/>
      <c r="I170" s="372"/>
      <c r="J170" s="372"/>
      <c r="K170" s="372"/>
      <c r="L170" s="372"/>
      <c r="M170" s="372"/>
      <c r="N170" s="372"/>
      <c r="O170" s="372"/>
      <c r="P170" s="372"/>
      <c r="Q170" s="372"/>
      <c r="R170" s="372"/>
      <c r="S170" s="372"/>
      <c r="T170" s="372"/>
      <c r="U170" s="372"/>
      <c r="V170" s="372"/>
      <c r="W170" s="372"/>
      <c r="X170" s="372"/>
      <c r="Y170" s="372"/>
      <c r="Z170" s="372"/>
      <c r="AA170" s="372"/>
      <c r="AB170" s="372"/>
      <c r="AC170" s="372"/>
      <c r="AD170" s="372"/>
      <c r="AE170" s="372"/>
      <c r="AF170" s="372"/>
      <c r="AG170" s="372"/>
      <c r="AH170" s="372"/>
      <c r="AI170" s="372"/>
      <c r="AJ170" s="372"/>
      <c r="AK170" s="372"/>
      <c r="AL170" s="372"/>
      <c r="AM170" s="372"/>
      <c r="AN170" s="372"/>
      <c r="AO170" s="372"/>
      <c r="AP170" s="372"/>
      <c r="AQ170" s="372"/>
    </row>
    <row r="171" spans="1:46" ht="18" customHeight="1">
      <c r="A171" s="372"/>
      <c r="B171" s="372"/>
      <c r="C171" s="372"/>
      <c r="D171" s="372"/>
      <c r="E171" s="372"/>
      <c r="F171" s="372"/>
      <c r="G171" s="372"/>
      <c r="H171" s="372"/>
      <c r="I171" s="372"/>
      <c r="J171" s="372"/>
      <c r="K171" s="372"/>
      <c r="L171" s="372"/>
      <c r="M171" s="372"/>
      <c r="N171" s="372"/>
      <c r="O171" s="372"/>
      <c r="P171" s="372"/>
      <c r="Q171" s="372"/>
      <c r="R171" s="372"/>
      <c r="S171" s="372"/>
      <c r="T171" s="372"/>
      <c r="U171" s="372"/>
      <c r="V171" s="372"/>
      <c r="W171" s="372"/>
      <c r="X171" s="372"/>
      <c r="Y171" s="372"/>
      <c r="Z171" s="372"/>
      <c r="AA171" s="372"/>
      <c r="AB171" s="372"/>
      <c r="AC171" s="372"/>
      <c r="AD171" s="372"/>
      <c r="AE171" s="372"/>
      <c r="AF171" s="372"/>
      <c r="AG171" s="372"/>
      <c r="AH171" s="372"/>
      <c r="AI171" s="372"/>
      <c r="AJ171" s="372"/>
      <c r="AK171" s="372"/>
      <c r="AL171" s="372"/>
      <c r="AM171" s="372"/>
      <c r="AN171" s="372"/>
      <c r="AO171" s="372"/>
      <c r="AP171" s="372"/>
      <c r="AQ171" s="372"/>
    </row>
    <row r="172" spans="1:46" ht="24.95" customHeight="1">
      <c r="B172" s="54"/>
      <c r="C172" s="373" t="s">
        <v>239</v>
      </c>
      <c r="D172" s="373"/>
      <c r="E172" s="373"/>
      <c r="F172" s="373"/>
      <c r="G172" s="374"/>
      <c r="H172" s="373"/>
      <c r="I172" s="373"/>
      <c r="J172" s="373"/>
      <c r="K172" s="373"/>
      <c r="L172" s="373"/>
      <c r="M172" s="373"/>
      <c r="N172" s="373"/>
      <c r="O172" s="373"/>
      <c r="P172" s="373" t="s">
        <v>240</v>
      </c>
      <c r="Q172" s="373"/>
      <c r="R172" s="373"/>
      <c r="S172" s="373"/>
      <c r="T172" s="374"/>
      <c r="U172" s="373"/>
      <c r="V172" s="373"/>
      <c r="W172" s="373"/>
      <c r="X172" s="373"/>
      <c r="Y172" s="373"/>
      <c r="Z172" s="373"/>
      <c r="AA172" s="373"/>
      <c r="AB172" s="373"/>
      <c r="AC172" s="373" t="s">
        <v>241</v>
      </c>
      <c r="AD172" s="373"/>
      <c r="AE172" s="373"/>
      <c r="AF172" s="373"/>
      <c r="AG172" s="375">
        <v>44157</v>
      </c>
      <c r="AH172" s="376"/>
      <c r="AI172" s="376"/>
      <c r="AJ172" s="376"/>
      <c r="AK172" s="376"/>
      <c r="AL172" s="376"/>
      <c r="AM172" s="387" t="s">
        <v>281</v>
      </c>
      <c r="AN172" s="387"/>
      <c r="AO172" s="388"/>
      <c r="AP172" s="73"/>
    </row>
    <row r="173" spans="1:46" ht="18" customHeight="1">
      <c r="B173" s="54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4"/>
      <c r="X173" s="74"/>
      <c r="Y173" s="74"/>
      <c r="Z173" s="74"/>
      <c r="AA173" s="74"/>
      <c r="AB173" s="74"/>
      <c r="AC173" s="74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</row>
    <row r="174" spans="1:46" ht="24.95" customHeight="1">
      <c r="B174" s="54"/>
      <c r="C174" s="369">
        <v>1</v>
      </c>
      <c r="D174" s="369"/>
      <c r="E174" s="370" t="s">
        <v>262</v>
      </c>
      <c r="F174" s="370"/>
      <c r="G174" s="370"/>
      <c r="H174" s="370"/>
      <c r="I174" s="370"/>
      <c r="J174" s="370"/>
      <c r="K174" s="370"/>
      <c r="L174" s="370"/>
      <c r="M174" s="370"/>
      <c r="N174" s="370"/>
      <c r="O174" s="55"/>
      <c r="P174" s="55"/>
      <c r="Q174" s="371">
        <v>4</v>
      </c>
      <c r="R174" s="371"/>
      <c r="S174" s="370" t="s">
        <v>265</v>
      </c>
      <c r="T174" s="370"/>
      <c r="U174" s="370"/>
      <c r="V174" s="370"/>
      <c r="W174" s="370"/>
      <c r="X174" s="370"/>
      <c r="Y174" s="370"/>
      <c r="Z174" s="370"/>
      <c r="AA174" s="370"/>
      <c r="AB174" s="370"/>
      <c r="AC174" s="56"/>
      <c r="AD174" s="55"/>
      <c r="AE174" s="371">
        <v>7</v>
      </c>
      <c r="AF174" s="371"/>
      <c r="AG174" s="370" t="s">
        <v>268</v>
      </c>
      <c r="AH174" s="370"/>
      <c r="AI174" s="370"/>
      <c r="AJ174" s="370"/>
      <c r="AK174" s="370"/>
      <c r="AL174" s="370"/>
      <c r="AM174" s="370"/>
      <c r="AN174" s="370"/>
      <c r="AO174" s="370"/>
      <c r="AP174" s="370"/>
    </row>
    <row r="175" spans="1:46" ht="24.95" customHeight="1">
      <c r="B175" s="54"/>
      <c r="C175" s="359">
        <v>2</v>
      </c>
      <c r="D175" s="359"/>
      <c r="E175" s="360" t="s">
        <v>263</v>
      </c>
      <c r="F175" s="361"/>
      <c r="G175" s="361"/>
      <c r="H175" s="361"/>
      <c r="I175" s="361"/>
      <c r="J175" s="361"/>
      <c r="K175" s="361"/>
      <c r="L175" s="361"/>
      <c r="M175" s="361"/>
      <c r="N175" s="362"/>
      <c r="O175" s="55"/>
      <c r="P175" s="55"/>
      <c r="Q175" s="363">
        <v>5</v>
      </c>
      <c r="R175" s="363"/>
      <c r="S175" s="364" t="s">
        <v>266</v>
      </c>
      <c r="T175" s="364"/>
      <c r="U175" s="364"/>
      <c r="V175" s="364"/>
      <c r="W175" s="364"/>
      <c r="X175" s="364"/>
      <c r="Y175" s="364"/>
      <c r="Z175" s="364"/>
      <c r="AA175" s="364"/>
      <c r="AB175" s="364"/>
      <c r="AC175" s="56"/>
      <c r="AD175" s="55"/>
      <c r="AE175" s="365">
        <v>8</v>
      </c>
      <c r="AF175" s="365"/>
      <c r="AG175" s="366" t="s">
        <v>269</v>
      </c>
      <c r="AH175" s="366"/>
      <c r="AI175" s="366"/>
      <c r="AJ175" s="366"/>
      <c r="AK175" s="366"/>
      <c r="AL175" s="366"/>
      <c r="AM175" s="366"/>
      <c r="AN175" s="366"/>
      <c r="AO175" s="366"/>
      <c r="AP175" s="366"/>
    </row>
    <row r="176" spans="1:46" ht="24.95" customHeight="1">
      <c r="B176" s="54"/>
      <c r="C176" s="352">
        <v>3</v>
      </c>
      <c r="D176" s="352"/>
      <c r="E176" s="353" t="s">
        <v>264</v>
      </c>
      <c r="F176" s="354"/>
      <c r="G176" s="354"/>
      <c r="H176" s="354"/>
      <c r="I176" s="354"/>
      <c r="J176" s="354"/>
      <c r="K176" s="354"/>
      <c r="L176" s="354"/>
      <c r="M176" s="354"/>
      <c r="N176" s="355"/>
      <c r="O176" s="55"/>
      <c r="P176" s="55"/>
      <c r="Q176" s="356">
        <v>6</v>
      </c>
      <c r="R176" s="356"/>
      <c r="S176" s="353" t="s">
        <v>267</v>
      </c>
      <c r="T176" s="354"/>
      <c r="U176" s="354"/>
      <c r="V176" s="354"/>
      <c r="W176" s="354"/>
      <c r="X176" s="354"/>
      <c r="Y176" s="354"/>
      <c r="Z176" s="354"/>
      <c r="AA176" s="354"/>
      <c r="AB176" s="355"/>
      <c r="AC176" s="56"/>
      <c r="AD176" s="55"/>
      <c r="AE176" s="357">
        <v>9</v>
      </c>
      <c r="AF176" s="357"/>
      <c r="AG176" s="358" t="s">
        <v>270</v>
      </c>
      <c r="AH176" s="358"/>
      <c r="AI176" s="358"/>
      <c r="AJ176" s="358"/>
      <c r="AK176" s="358"/>
      <c r="AL176" s="358"/>
      <c r="AM176" s="358"/>
      <c r="AN176" s="358"/>
      <c r="AO176" s="358"/>
      <c r="AP176" s="358"/>
    </row>
    <row r="177" spans="2:46" ht="18" customHeight="1">
      <c r="B177" s="54"/>
      <c r="C177" s="75"/>
      <c r="D177" s="73"/>
      <c r="E177" s="73"/>
      <c r="F177" s="73"/>
      <c r="G177" s="73"/>
      <c r="H177" s="73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73"/>
      <c r="U177" s="54"/>
      <c r="V177" s="73"/>
      <c r="W177" s="54"/>
      <c r="X177" s="73"/>
      <c r="Y177" s="54"/>
      <c r="Z177" s="73"/>
      <c r="AA177" s="54"/>
      <c r="AB177" s="73"/>
      <c r="AC177" s="73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</row>
    <row r="178" spans="2:46" ht="21.95" customHeight="1" thickBot="1">
      <c r="B178" s="54" t="s">
        <v>243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</row>
    <row r="179" spans="2:46" ht="21.95" customHeight="1" thickBot="1">
      <c r="B179" s="58"/>
      <c r="C179" s="348" t="s">
        <v>244</v>
      </c>
      <c r="D179" s="349"/>
      <c r="E179" s="333"/>
      <c r="F179" s="348" t="s">
        <v>245</v>
      </c>
      <c r="G179" s="349"/>
      <c r="H179" s="349"/>
      <c r="I179" s="333"/>
      <c r="J179" s="349" t="s">
        <v>246</v>
      </c>
      <c r="K179" s="349"/>
      <c r="L179" s="349"/>
      <c r="M179" s="349"/>
      <c r="N179" s="349"/>
      <c r="O179" s="349"/>
      <c r="P179" s="350"/>
      <c r="Q179" s="351" t="s">
        <v>247</v>
      </c>
      <c r="R179" s="351"/>
      <c r="S179" s="351"/>
      <c r="T179" s="351"/>
      <c r="U179" s="351"/>
      <c r="V179" s="351"/>
      <c r="W179" s="351"/>
      <c r="X179" s="332" t="s">
        <v>246</v>
      </c>
      <c r="Y179" s="349"/>
      <c r="Z179" s="349"/>
      <c r="AA179" s="349"/>
      <c r="AB179" s="349"/>
      <c r="AC179" s="349"/>
      <c r="AD179" s="333"/>
      <c r="AE179" s="348" t="s">
        <v>245</v>
      </c>
      <c r="AF179" s="349"/>
      <c r="AG179" s="349"/>
      <c r="AH179" s="333"/>
      <c r="AI179" s="330" t="s">
        <v>248</v>
      </c>
      <c r="AJ179" s="331"/>
      <c r="AK179" s="331"/>
      <c r="AL179" s="331"/>
      <c r="AM179" s="331"/>
      <c r="AN179" s="331"/>
      <c r="AO179" s="332" t="s">
        <v>249</v>
      </c>
      <c r="AP179" s="333"/>
    </row>
    <row r="180" spans="2:46" ht="18" customHeight="1">
      <c r="B180" s="334">
        <v>1</v>
      </c>
      <c r="C180" s="335"/>
      <c r="D180" s="336"/>
      <c r="E180" s="337"/>
      <c r="F180" s="338"/>
      <c r="G180" s="339"/>
      <c r="H180" s="339"/>
      <c r="I180" s="340"/>
      <c r="J180" s="341"/>
      <c r="K180" s="342"/>
      <c r="L180" s="342"/>
      <c r="M180" s="342"/>
      <c r="N180" s="342"/>
      <c r="O180" s="342"/>
      <c r="P180" s="343"/>
      <c r="Q180" s="344">
        <f>S180+S181</f>
        <v>0</v>
      </c>
      <c r="R180" s="345"/>
      <c r="S180" s="59"/>
      <c r="T180" s="60" t="s">
        <v>250</v>
      </c>
      <c r="U180" s="59"/>
      <c r="V180" s="319">
        <f>U180+U181</f>
        <v>0</v>
      </c>
      <c r="W180" s="320"/>
      <c r="X180" s="346"/>
      <c r="Y180" s="342"/>
      <c r="Z180" s="342"/>
      <c r="AA180" s="342"/>
      <c r="AB180" s="342"/>
      <c r="AC180" s="342"/>
      <c r="AD180" s="347"/>
      <c r="AE180" s="338"/>
      <c r="AF180" s="339"/>
      <c r="AG180" s="339"/>
      <c r="AH180" s="340"/>
      <c r="AI180" s="325"/>
      <c r="AJ180" s="326"/>
      <c r="AK180" s="326"/>
      <c r="AL180" s="326"/>
      <c r="AM180" s="326"/>
      <c r="AN180" s="327"/>
      <c r="AO180" s="328"/>
      <c r="AP180" s="329"/>
      <c r="AS180" s="54">
        <v>3</v>
      </c>
      <c r="AT180" s="54">
        <v>7</v>
      </c>
    </row>
    <row r="181" spans="2:46" ht="18" customHeight="1">
      <c r="B181" s="304"/>
      <c r="C181" s="306"/>
      <c r="D181" s="307"/>
      <c r="E181" s="308"/>
      <c r="F181" s="275"/>
      <c r="G181" s="276"/>
      <c r="H181" s="276"/>
      <c r="I181" s="277"/>
      <c r="J181" s="273"/>
      <c r="K181" s="273"/>
      <c r="L181" s="273"/>
      <c r="M181" s="273"/>
      <c r="N181" s="273"/>
      <c r="O181" s="273"/>
      <c r="P181" s="322"/>
      <c r="Q181" s="323"/>
      <c r="R181" s="316"/>
      <c r="S181" s="61"/>
      <c r="T181" s="62" t="s">
        <v>250</v>
      </c>
      <c r="U181" s="61"/>
      <c r="V181" s="281"/>
      <c r="W181" s="324"/>
      <c r="X181" s="272"/>
      <c r="Y181" s="273"/>
      <c r="Z181" s="273"/>
      <c r="AA181" s="273"/>
      <c r="AB181" s="273"/>
      <c r="AC181" s="273"/>
      <c r="AD181" s="274"/>
      <c r="AE181" s="275"/>
      <c r="AF181" s="276"/>
      <c r="AG181" s="276"/>
      <c r="AH181" s="277"/>
      <c r="AI181" s="278"/>
      <c r="AJ181" s="279"/>
      <c r="AK181" s="279"/>
      <c r="AL181" s="279"/>
      <c r="AM181" s="279"/>
      <c r="AN181" s="280"/>
      <c r="AO181" s="281"/>
      <c r="AP181" s="282"/>
    </row>
    <row r="182" spans="2:46" ht="18" customHeight="1">
      <c r="B182" s="304">
        <v>2</v>
      </c>
      <c r="C182" s="306"/>
      <c r="D182" s="307"/>
      <c r="E182" s="308"/>
      <c r="F182" s="275"/>
      <c r="G182" s="276"/>
      <c r="H182" s="276"/>
      <c r="I182" s="277"/>
      <c r="J182" s="312"/>
      <c r="K182" s="270"/>
      <c r="L182" s="270"/>
      <c r="M182" s="270"/>
      <c r="N182" s="270"/>
      <c r="O182" s="270"/>
      <c r="P182" s="313"/>
      <c r="Q182" s="315">
        <f t="shared" ref="Q182" si="58">S182+S183</f>
        <v>0</v>
      </c>
      <c r="R182" s="316"/>
      <c r="S182" s="63"/>
      <c r="T182" s="64" t="s">
        <v>250</v>
      </c>
      <c r="U182" s="63"/>
      <c r="V182" s="319">
        <f t="shared" ref="V182" si="59">U182+U183</f>
        <v>0</v>
      </c>
      <c r="W182" s="320"/>
      <c r="X182" s="269"/>
      <c r="Y182" s="270"/>
      <c r="Z182" s="270"/>
      <c r="AA182" s="270"/>
      <c r="AB182" s="270"/>
      <c r="AC182" s="270"/>
      <c r="AD182" s="271"/>
      <c r="AE182" s="275"/>
      <c r="AF182" s="276"/>
      <c r="AG182" s="276"/>
      <c r="AH182" s="277"/>
      <c r="AI182" s="278"/>
      <c r="AJ182" s="279"/>
      <c r="AK182" s="279"/>
      <c r="AL182" s="279"/>
      <c r="AM182" s="279"/>
      <c r="AN182" s="280"/>
      <c r="AO182" s="265"/>
      <c r="AP182" s="266"/>
      <c r="AS182" s="54">
        <v>4</v>
      </c>
      <c r="AT182" s="54">
        <v>8</v>
      </c>
    </row>
    <row r="183" spans="2:46" ht="18" customHeight="1">
      <c r="B183" s="304"/>
      <c r="C183" s="306"/>
      <c r="D183" s="307"/>
      <c r="E183" s="308"/>
      <c r="F183" s="275"/>
      <c r="G183" s="276"/>
      <c r="H183" s="276"/>
      <c r="I183" s="277"/>
      <c r="J183" s="273"/>
      <c r="K183" s="273"/>
      <c r="L183" s="273"/>
      <c r="M183" s="273"/>
      <c r="N183" s="273"/>
      <c r="O183" s="273"/>
      <c r="P183" s="322"/>
      <c r="Q183" s="323"/>
      <c r="R183" s="316"/>
      <c r="S183" s="61"/>
      <c r="T183" s="62" t="s">
        <v>250</v>
      </c>
      <c r="U183" s="61"/>
      <c r="V183" s="281"/>
      <c r="W183" s="324"/>
      <c r="X183" s="272"/>
      <c r="Y183" s="273"/>
      <c r="Z183" s="273"/>
      <c r="AA183" s="273"/>
      <c r="AB183" s="273"/>
      <c r="AC183" s="273"/>
      <c r="AD183" s="274"/>
      <c r="AE183" s="275"/>
      <c r="AF183" s="276"/>
      <c r="AG183" s="276"/>
      <c r="AH183" s="277"/>
      <c r="AI183" s="278"/>
      <c r="AJ183" s="279"/>
      <c r="AK183" s="279"/>
      <c r="AL183" s="279"/>
      <c r="AM183" s="279"/>
      <c r="AN183" s="280"/>
      <c r="AO183" s="281"/>
      <c r="AP183" s="282"/>
    </row>
    <row r="184" spans="2:46" ht="18" customHeight="1">
      <c r="B184" s="304">
        <v>3</v>
      </c>
      <c r="C184" s="306"/>
      <c r="D184" s="307"/>
      <c r="E184" s="308"/>
      <c r="F184" s="275"/>
      <c r="G184" s="276"/>
      <c r="H184" s="276"/>
      <c r="I184" s="277"/>
      <c r="J184" s="312"/>
      <c r="K184" s="270"/>
      <c r="L184" s="270"/>
      <c r="M184" s="270"/>
      <c r="N184" s="270"/>
      <c r="O184" s="270"/>
      <c r="P184" s="313"/>
      <c r="Q184" s="315">
        <f t="shared" ref="Q184" si="60">S184+S185</f>
        <v>0</v>
      </c>
      <c r="R184" s="316"/>
      <c r="S184" s="63"/>
      <c r="T184" s="64" t="s">
        <v>250</v>
      </c>
      <c r="U184" s="63"/>
      <c r="V184" s="319">
        <f t="shared" ref="V184" si="61">U184+U185</f>
        <v>0</v>
      </c>
      <c r="W184" s="320"/>
      <c r="X184" s="269"/>
      <c r="Y184" s="270"/>
      <c r="Z184" s="270"/>
      <c r="AA184" s="270"/>
      <c r="AB184" s="270"/>
      <c r="AC184" s="270"/>
      <c r="AD184" s="271"/>
      <c r="AE184" s="275"/>
      <c r="AF184" s="276"/>
      <c r="AG184" s="276"/>
      <c r="AH184" s="277"/>
      <c r="AI184" s="278"/>
      <c r="AJ184" s="279"/>
      <c r="AK184" s="279"/>
      <c r="AL184" s="279"/>
      <c r="AM184" s="279"/>
      <c r="AN184" s="280"/>
      <c r="AO184" s="265"/>
      <c r="AP184" s="266"/>
      <c r="AS184" s="54">
        <v>5</v>
      </c>
      <c r="AT184" s="54">
        <v>9</v>
      </c>
    </row>
    <row r="185" spans="2:46" ht="18" customHeight="1">
      <c r="B185" s="304"/>
      <c r="C185" s="306"/>
      <c r="D185" s="307"/>
      <c r="E185" s="308"/>
      <c r="F185" s="275"/>
      <c r="G185" s="276"/>
      <c r="H185" s="276"/>
      <c r="I185" s="277"/>
      <c r="J185" s="273"/>
      <c r="K185" s="273"/>
      <c r="L185" s="273"/>
      <c r="M185" s="273"/>
      <c r="N185" s="273"/>
      <c r="O185" s="273"/>
      <c r="P185" s="322"/>
      <c r="Q185" s="323"/>
      <c r="R185" s="316"/>
      <c r="S185" s="61"/>
      <c r="T185" s="62" t="s">
        <v>250</v>
      </c>
      <c r="U185" s="61"/>
      <c r="V185" s="281"/>
      <c r="W185" s="324"/>
      <c r="X185" s="272"/>
      <c r="Y185" s="273"/>
      <c r="Z185" s="273"/>
      <c r="AA185" s="273"/>
      <c r="AB185" s="273"/>
      <c r="AC185" s="273"/>
      <c r="AD185" s="274"/>
      <c r="AE185" s="275"/>
      <c r="AF185" s="276"/>
      <c r="AG185" s="276"/>
      <c r="AH185" s="277"/>
      <c r="AI185" s="278"/>
      <c r="AJ185" s="279"/>
      <c r="AK185" s="279"/>
      <c r="AL185" s="279"/>
      <c r="AM185" s="279"/>
      <c r="AN185" s="280"/>
      <c r="AO185" s="281"/>
      <c r="AP185" s="282"/>
    </row>
    <row r="186" spans="2:46" ht="18" customHeight="1">
      <c r="B186" s="304">
        <v>4</v>
      </c>
      <c r="C186" s="306"/>
      <c r="D186" s="307"/>
      <c r="E186" s="308"/>
      <c r="F186" s="275"/>
      <c r="G186" s="276"/>
      <c r="H186" s="276"/>
      <c r="I186" s="277"/>
      <c r="J186" s="312"/>
      <c r="K186" s="270"/>
      <c r="L186" s="270"/>
      <c r="M186" s="270"/>
      <c r="N186" s="270"/>
      <c r="O186" s="270"/>
      <c r="P186" s="313"/>
      <c r="Q186" s="315">
        <f t="shared" ref="Q186" si="62">S186+S187</f>
        <v>0</v>
      </c>
      <c r="R186" s="316"/>
      <c r="S186" s="63"/>
      <c r="T186" s="64" t="s">
        <v>250</v>
      </c>
      <c r="U186" s="63"/>
      <c r="V186" s="319">
        <f t="shared" ref="V186" si="63">U186+U187</f>
        <v>0</v>
      </c>
      <c r="W186" s="320"/>
      <c r="X186" s="269"/>
      <c r="Y186" s="270"/>
      <c r="Z186" s="270"/>
      <c r="AA186" s="270"/>
      <c r="AB186" s="270"/>
      <c r="AC186" s="270"/>
      <c r="AD186" s="271"/>
      <c r="AE186" s="275"/>
      <c r="AF186" s="276"/>
      <c r="AG186" s="276"/>
      <c r="AH186" s="277"/>
      <c r="AI186" s="278"/>
      <c r="AJ186" s="279"/>
      <c r="AK186" s="279"/>
      <c r="AL186" s="279"/>
      <c r="AM186" s="279"/>
      <c r="AN186" s="280"/>
      <c r="AO186" s="265"/>
      <c r="AP186" s="266"/>
      <c r="AS186" s="54">
        <v>6</v>
      </c>
      <c r="AT186" s="54">
        <v>1</v>
      </c>
    </row>
    <row r="187" spans="2:46" ht="18" customHeight="1">
      <c r="B187" s="304"/>
      <c r="C187" s="306"/>
      <c r="D187" s="307"/>
      <c r="E187" s="308"/>
      <c r="F187" s="275"/>
      <c r="G187" s="276"/>
      <c r="H187" s="276"/>
      <c r="I187" s="277"/>
      <c r="J187" s="273"/>
      <c r="K187" s="273"/>
      <c r="L187" s="273"/>
      <c r="M187" s="273"/>
      <c r="N187" s="273"/>
      <c r="O187" s="273"/>
      <c r="P187" s="322"/>
      <c r="Q187" s="323"/>
      <c r="R187" s="316"/>
      <c r="S187" s="61"/>
      <c r="T187" s="62" t="s">
        <v>250</v>
      </c>
      <c r="U187" s="61"/>
      <c r="V187" s="281"/>
      <c r="W187" s="324"/>
      <c r="X187" s="272"/>
      <c r="Y187" s="273"/>
      <c r="Z187" s="273"/>
      <c r="AA187" s="273"/>
      <c r="AB187" s="273"/>
      <c r="AC187" s="273"/>
      <c r="AD187" s="274"/>
      <c r="AE187" s="275"/>
      <c r="AF187" s="276"/>
      <c r="AG187" s="276"/>
      <c r="AH187" s="277"/>
      <c r="AI187" s="278"/>
      <c r="AJ187" s="279"/>
      <c r="AK187" s="279"/>
      <c r="AL187" s="279"/>
      <c r="AM187" s="279"/>
      <c r="AN187" s="280"/>
      <c r="AO187" s="281"/>
      <c r="AP187" s="282"/>
    </row>
    <row r="188" spans="2:46" ht="18" customHeight="1">
      <c r="B188" s="304">
        <v>5</v>
      </c>
      <c r="C188" s="306"/>
      <c r="D188" s="307"/>
      <c r="E188" s="308"/>
      <c r="F188" s="275"/>
      <c r="G188" s="276"/>
      <c r="H188" s="276"/>
      <c r="I188" s="277"/>
      <c r="J188" s="312"/>
      <c r="K188" s="270"/>
      <c r="L188" s="270"/>
      <c r="M188" s="270"/>
      <c r="N188" s="270"/>
      <c r="O188" s="270"/>
      <c r="P188" s="313"/>
      <c r="Q188" s="315">
        <f t="shared" ref="Q188" si="64">S188+S189</f>
        <v>0</v>
      </c>
      <c r="R188" s="316"/>
      <c r="S188" s="63"/>
      <c r="T188" s="64" t="s">
        <v>250</v>
      </c>
      <c r="U188" s="63"/>
      <c r="V188" s="319">
        <f t="shared" ref="V188" si="65">U188+U189</f>
        <v>0</v>
      </c>
      <c r="W188" s="320"/>
      <c r="X188" s="269"/>
      <c r="Y188" s="270"/>
      <c r="Z188" s="270"/>
      <c r="AA188" s="270"/>
      <c r="AB188" s="270"/>
      <c r="AC188" s="270"/>
      <c r="AD188" s="271"/>
      <c r="AE188" s="275"/>
      <c r="AF188" s="276"/>
      <c r="AG188" s="276"/>
      <c r="AH188" s="277"/>
      <c r="AI188" s="278"/>
      <c r="AJ188" s="279"/>
      <c r="AK188" s="279"/>
      <c r="AL188" s="279"/>
      <c r="AM188" s="279"/>
      <c r="AN188" s="280"/>
      <c r="AO188" s="265"/>
      <c r="AP188" s="266"/>
      <c r="AS188" s="54">
        <v>7</v>
      </c>
      <c r="AT188" s="54">
        <v>2</v>
      </c>
    </row>
    <row r="189" spans="2:46" ht="18" customHeight="1">
      <c r="B189" s="304"/>
      <c r="C189" s="306"/>
      <c r="D189" s="307"/>
      <c r="E189" s="308"/>
      <c r="F189" s="275"/>
      <c r="G189" s="276"/>
      <c r="H189" s="276"/>
      <c r="I189" s="277"/>
      <c r="J189" s="273"/>
      <c r="K189" s="273"/>
      <c r="L189" s="273"/>
      <c r="M189" s="273"/>
      <c r="N189" s="273"/>
      <c r="O189" s="273"/>
      <c r="P189" s="322"/>
      <c r="Q189" s="323"/>
      <c r="R189" s="316"/>
      <c r="S189" s="61"/>
      <c r="T189" s="62" t="s">
        <v>250</v>
      </c>
      <c r="U189" s="61"/>
      <c r="V189" s="281"/>
      <c r="W189" s="324"/>
      <c r="X189" s="272"/>
      <c r="Y189" s="273"/>
      <c r="Z189" s="273"/>
      <c r="AA189" s="273"/>
      <c r="AB189" s="273"/>
      <c r="AC189" s="273"/>
      <c r="AD189" s="274"/>
      <c r="AE189" s="275"/>
      <c r="AF189" s="276"/>
      <c r="AG189" s="276"/>
      <c r="AH189" s="277"/>
      <c r="AI189" s="278"/>
      <c r="AJ189" s="279"/>
      <c r="AK189" s="279"/>
      <c r="AL189" s="279"/>
      <c r="AM189" s="279"/>
      <c r="AN189" s="280"/>
      <c r="AO189" s="281"/>
      <c r="AP189" s="282"/>
    </row>
    <row r="190" spans="2:46" ht="18" customHeight="1">
      <c r="B190" s="304">
        <v>6</v>
      </c>
      <c r="C190" s="306"/>
      <c r="D190" s="307"/>
      <c r="E190" s="308"/>
      <c r="F190" s="275"/>
      <c r="G190" s="276"/>
      <c r="H190" s="276"/>
      <c r="I190" s="277"/>
      <c r="J190" s="312"/>
      <c r="K190" s="270"/>
      <c r="L190" s="270"/>
      <c r="M190" s="270"/>
      <c r="N190" s="270"/>
      <c r="O190" s="270"/>
      <c r="P190" s="313"/>
      <c r="Q190" s="315">
        <f t="shared" ref="Q190" si="66">S190+S191</f>
        <v>0</v>
      </c>
      <c r="R190" s="316"/>
      <c r="S190" s="63"/>
      <c r="T190" s="64" t="s">
        <v>250</v>
      </c>
      <c r="U190" s="63"/>
      <c r="V190" s="319">
        <f t="shared" ref="V190" si="67">U190+U191</f>
        <v>0</v>
      </c>
      <c r="W190" s="320"/>
      <c r="X190" s="269"/>
      <c r="Y190" s="270"/>
      <c r="Z190" s="270"/>
      <c r="AA190" s="270"/>
      <c r="AB190" s="270"/>
      <c r="AC190" s="270"/>
      <c r="AD190" s="271"/>
      <c r="AE190" s="275"/>
      <c r="AF190" s="276"/>
      <c r="AG190" s="276"/>
      <c r="AH190" s="277"/>
      <c r="AI190" s="278"/>
      <c r="AJ190" s="279"/>
      <c r="AK190" s="279"/>
      <c r="AL190" s="279"/>
      <c r="AM190" s="279"/>
      <c r="AN190" s="280"/>
      <c r="AO190" s="265"/>
      <c r="AP190" s="266"/>
      <c r="AS190" s="54">
        <v>8</v>
      </c>
      <c r="AT190" s="54">
        <v>3</v>
      </c>
    </row>
    <row r="191" spans="2:46" ht="18" customHeight="1" thickBot="1">
      <c r="B191" s="305"/>
      <c r="C191" s="309"/>
      <c r="D191" s="310"/>
      <c r="E191" s="311"/>
      <c r="F191" s="298"/>
      <c r="G191" s="299"/>
      <c r="H191" s="299"/>
      <c r="I191" s="300"/>
      <c r="J191" s="296"/>
      <c r="K191" s="296"/>
      <c r="L191" s="296"/>
      <c r="M191" s="296"/>
      <c r="N191" s="296"/>
      <c r="O191" s="296"/>
      <c r="P191" s="314"/>
      <c r="Q191" s="317"/>
      <c r="R191" s="318"/>
      <c r="S191" s="65"/>
      <c r="T191" s="66" t="s">
        <v>250</v>
      </c>
      <c r="U191" s="65"/>
      <c r="V191" s="267"/>
      <c r="W191" s="321"/>
      <c r="X191" s="295"/>
      <c r="Y191" s="296"/>
      <c r="Z191" s="296"/>
      <c r="AA191" s="296"/>
      <c r="AB191" s="296"/>
      <c r="AC191" s="296"/>
      <c r="AD191" s="297"/>
      <c r="AE191" s="298"/>
      <c r="AF191" s="299"/>
      <c r="AG191" s="299"/>
      <c r="AH191" s="300"/>
      <c r="AI191" s="301"/>
      <c r="AJ191" s="302"/>
      <c r="AK191" s="302"/>
      <c r="AL191" s="302"/>
      <c r="AM191" s="302"/>
      <c r="AN191" s="303"/>
      <c r="AO191" s="267"/>
      <c r="AP191" s="268"/>
    </row>
    <row r="192" spans="2:46" ht="18" customHeight="1" thickBot="1">
      <c r="B192" s="67"/>
      <c r="C192" s="68"/>
      <c r="D192" s="68"/>
      <c r="E192" s="68"/>
      <c r="F192" s="67"/>
      <c r="G192" s="67"/>
      <c r="H192" s="67"/>
      <c r="I192" s="67"/>
      <c r="J192" s="67"/>
      <c r="K192" s="69"/>
      <c r="L192" s="69"/>
      <c r="M192" s="70"/>
      <c r="N192" s="71"/>
      <c r="O192" s="70"/>
      <c r="P192" s="69"/>
      <c r="Q192" s="69"/>
      <c r="R192" s="67"/>
      <c r="S192" s="67"/>
      <c r="T192" s="67"/>
      <c r="U192" s="67"/>
      <c r="V192" s="67"/>
      <c r="W192" s="72"/>
      <c r="X192" s="72"/>
      <c r="Y192" s="72"/>
      <c r="Z192" s="72"/>
      <c r="AA192" s="72"/>
      <c r="AB192" s="72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</row>
    <row r="193" spans="1:46" ht="30" customHeight="1" thickBot="1">
      <c r="B193" s="54"/>
      <c r="C193" s="54"/>
      <c r="D193" s="287" t="s">
        <v>251</v>
      </c>
      <c r="E193" s="288"/>
      <c r="F193" s="288"/>
      <c r="G193" s="288"/>
      <c r="H193" s="288"/>
      <c r="I193" s="288"/>
      <c r="J193" s="288" t="s">
        <v>246</v>
      </c>
      <c r="K193" s="288"/>
      <c r="L193" s="288"/>
      <c r="M193" s="288"/>
      <c r="N193" s="288"/>
      <c r="O193" s="288"/>
      <c r="P193" s="288"/>
      <c r="Q193" s="288"/>
      <c r="R193" s="288" t="s">
        <v>252</v>
      </c>
      <c r="S193" s="288"/>
      <c r="T193" s="288"/>
      <c r="U193" s="288"/>
      <c r="V193" s="288"/>
      <c r="W193" s="288"/>
      <c r="X193" s="288"/>
      <c r="Y193" s="288"/>
      <c r="Z193" s="288"/>
      <c r="AA193" s="288" t="s">
        <v>253</v>
      </c>
      <c r="AB193" s="288"/>
      <c r="AC193" s="288"/>
      <c r="AD193" s="288" t="s">
        <v>254</v>
      </c>
      <c r="AE193" s="288"/>
      <c r="AF193" s="288"/>
      <c r="AG193" s="288"/>
      <c r="AH193" s="288"/>
      <c r="AI193" s="288"/>
      <c r="AJ193" s="288"/>
      <c r="AK193" s="288"/>
      <c r="AL193" s="288"/>
      <c r="AM193" s="289"/>
      <c r="AN193" s="54"/>
      <c r="AO193" s="54"/>
      <c r="AP193" s="54"/>
    </row>
    <row r="194" spans="1:46" ht="30" customHeight="1">
      <c r="B194" s="54"/>
      <c r="C194" s="54"/>
      <c r="D194" s="290" t="s">
        <v>255</v>
      </c>
      <c r="E194" s="291"/>
      <c r="F194" s="291"/>
      <c r="G194" s="291"/>
      <c r="H194" s="291"/>
      <c r="I194" s="291"/>
      <c r="J194" s="291"/>
      <c r="K194" s="291"/>
      <c r="L194" s="291"/>
      <c r="M194" s="291"/>
      <c r="N194" s="291"/>
      <c r="O194" s="291"/>
      <c r="P194" s="291"/>
      <c r="Q194" s="291"/>
      <c r="R194" s="291"/>
      <c r="S194" s="291"/>
      <c r="T194" s="291"/>
      <c r="U194" s="291"/>
      <c r="V194" s="291"/>
      <c r="W194" s="291"/>
      <c r="X194" s="291"/>
      <c r="Y194" s="291"/>
      <c r="Z194" s="291"/>
      <c r="AA194" s="292"/>
      <c r="AB194" s="292"/>
      <c r="AC194" s="292"/>
      <c r="AD194" s="293"/>
      <c r="AE194" s="293"/>
      <c r="AF194" s="293"/>
      <c r="AG194" s="293"/>
      <c r="AH194" s="293"/>
      <c r="AI194" s="293"/>
      <c r="AJ194" s="293"/>
      <c r="AK194" s="293"/>
      <c r="AL194" s="293"/>
      <c r="AM194" s="294"/>
      <c r="AN194" s="54"/>
      <c r="AO194" s="54"/>
      <c r="AP194" s="54"/>
    </row>
    <row r="195" spans="1:46" ht="30" customHeight="1">
      <c r="B195" s="54"/>
      <c r="C195" s="54"/>
      <c r="D195" s="261" t="s">
        <v>255</v>
      </c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262"/>
      <c r="R195" s="262"/>
      <c r="S195" s="262"/>
      <c r="T195" s="262"/>
      <c r="U195" s="262"/>
      <c r="V195" s="262"/>
      <c r="W195" s="262"/>
      <c r="X195" s="262"/>
      <c r="Y195" s="262"/>
      <c r="Z195" s="262"/>
      <c r="AA195" s="262"/>
      <c r="AB195" s="262"/>
      <c r="AC195" s="262"/>
      <c r="AD195" s="263"/>
      <c r="AE195" s="263"/>
      <c r="AF195" s="263"/>
      <c r="AG195" s="263"/>
      <c r="AH195" s="263"/>
      <c r="AI195" s="263"/>
      <c r="AJ195" s="263"/>
      <c r="AK195" s="263"/>
      <c r="AL195" s="263"/>
      <c r="AM195" s="264"/>
      <c r="AN195" s="54"/>
      <c r="AO195" s="54"/>
      <c r="AP195" s="54"/>
    </row>
    <row r="196" spans="1:46" ht="30" customHeight="1" thickBot="1">
      <c r="B196" s="54"/>
      <c r="C196" s="54"/>
      <c r="D196" s="283" t="s">
        <v>255</v>
      </c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5"/>
      <c r="AE196" s="285"/>
      <c r="AF196" s="285"/>
      <c r="AG196" s="285"/>
      <c r="AH196" s="285"/>
      <c r="AI196" s="285"/>
      <c r="AJ196" s="285"/>
      <c r="AK196" s="285"/>
      <c r="AL196" s="285"/>
      <c r="AM196" s="286"/>
      <c r="AN196" s="54"/>
      <c r="AO196" s="54"/>
      <c r="AP196" s="54"/>
      <c r="AQ196" s="52">
        <v>7</v>
      </c>
    </row>
    <row r="197" spans="1:46" ht="18" customHeight="1">
      <c r="A197" s="372" t="s">
        <v>260</v>
      </c>
      <c r="B197" s="372"/>
      <c r="C197" s="372"/>
      <c r="D197" s="372"/>
      <c r="E197" s="372"/>
      <c r="F197" s="372"/>
      <c r="G197" s="372"/>
      <c r="H197" s="372"/>
      <c r="I197" s="372"/>
      <c r="J197" s="372"/>
      <c r="K197" s="372"/>
      <c r="L197" s="372"/>
      <c r="M197" s="372"/>
      <c r="N197" s="372"/>
      <c r="O197" s="372"/>
      <c r="P197" s="372"/>
      <c r="Q197" s="372"/>
      <c r="R197" s="372"/>
      <c r="S197" s="372"/>
      <c r="T197" s="372"/>
      <c r="U197" s="372"/>
      <c r="V197" s="372"/>
      <c r="W197" s="372"/>
      <c r="X197" s="372"/>
      <c r="Y197" s="372"/>
      <c r="Z197" s="372"/>
      <c r="AA197" s="372"/>
      <c r="AB197" s="372"/>
      <c r="AC197" s="372"/>
      <c r="AD197" s="372"/>
      <c r="AE197" s="372"/>
      <c r="AF197" s="372"/>
      <c r="AG197" s="372"/>
      <c r="AH197" s="372"/>
      <c r="AI197" s="372"/>
      <c r="AJ197" s="372"/>
      <c r="AK197" s="372"/>
      <c r="AL197" s="372"/>
      <c r="AM197" s="372"/>
      <c r="AN197" s="372"/>
      <c r="AO197" s="372"/>
      <c r="AP197" s="372"/>
      <c r="AQ197" s="372"/>
    </row>
    <row r="198" spans="1:46" ht="18" customHeight="1">
      <c r="A198" s="372"/>
      <c r="B198" s="372"/>
      <c r="C198" s="372"/>
      <c r="D198" s="372"/>
      <c r="E198" s="372"/>
      <c r="F198" s="372"/>
      <c r="G198" s="372"/>
      <c r="H198" s="372"/>
      <c r="I198" s="372"/>
      <c r="J198" s="372"/>
      <c r="K198" s="372"/>
      <c r="L198" s="372"/>
      <c r="M198" s="372"/>
      <c r="N198" s="372"/>
      <c r="O198" s="372"/>
      <c r="P198" s="372"/>
      <c r="Q198" s="372"/>
      <c r="R198" s="372"/>
      <c r="S198" s="372"/>
      <c r="T198" s="372"/>
      <c r="U198" s="372"/>
      <c r="V198" s="372"/>
      <c r="W198" s="372"/>
      <c r="X198" s="372"/>
      <c r="Y198" s="372"/>
      <c r="Z198" s="372"/>
      <c r="AA198" s="372"/>
      <c r="AB198" s="372"/>
      <c r="AC198" s="372"/>
      <c r="AD198" s="372"/>
      <c r="AE198" s="372"/>
      <c r="AF198" s="372"/>
      <c r="AG198" s="372"/>
      <c r="AH198" s="372"/>
      <c r="AI198" s="372"/>
      <c r="AJ198" s="372"/>
      <c r="AK198" s="372"/>
      <c r="AL198" s="372"/>
      <c r="AM198" s="372"/>
      <c r="AN198" s="372"/>
      <c r="AO198" s="372"/>
      <c r="AP198" s="372"/>
      <c r="AQ198" s="372"/>
    </row>
    <row r="199" spans="1:46" ht="18" customHeight="1">
      <c r="A199" s="372"/>
      <c r="B199" s="372"/>
      <c r="C199" s="372"/>
      <c r="D199" s="372"/>
      <c r="E199" s="372"/>
      <c r="F199" s="372"/>
      <c r="G199" s="372"/>
      <c r="H199" s="372"/>
      <c r="I199" s="372"/>
      <c r="J199" s="372"/>
      <c r="K199" s="372"/>
      <c r="L199" s="372"/>
      <c r="M199" s="372"/>
      <c r="N199" s="372"/>
      <c r="O199" s="372"/>
      <c r="P199" s="372"/>
      <c r="Q199" s="372"/>
      <c r="R199" s="372"/>
      <c r="S199" s="372"/>
      <c r="T199" s="372"/>
      <c r="U199" s="372"/>
      <c r="V199" s="372"/>
      <c r="W199" s="372"/>
      <c r="X199" s="372"/>
      <c r="Y199" s="372"/>
      <c r="Z199" s="372"/>
      <c r="AA199" s="372"/>
      <c r="AB199" s="372"/>
      <c r="AC199" s="372"/>
      <c r="AD199" s="372"/>
      <c r="AE199" s="372"/>
      <c r="AF199" s="372"/>
      <c r="AG199" s="372"/>
      <c r="AH199" s="372"/>
      <c r="AI199" s="372"/>
      <c r="AJ199" s="372"/>
      <c r="AK199" s="372"/>
      <c r="AL199" s="372"/>
      <c r="AM199" s="372"/>
      <c r="AN199" s="372"/>
      <c r="AO199" s="372"/>
      <c r="AP199" s="372"/>
      <c r="AQ199" s="372"/>
    </row>
    <row r="200" spans="1:46" ht="24.95" customHeight="1">
      <c r="B200" s="54"/>
      <c r="C200" s="373" t="s">
        <v>239</v>
      </c>
      <c r="D200" s="373"/>
      <c r="E200" s="373"/>
      <c r="F200" s="373"/>
      <c r="G200" s="374"/>
      <c r="H200" s="373"/>
      <c r="I200" s="373"/>
      <c r="J200" s="373"/>
      <c r="K200" s="373"/>
      <c r="L200" s="373"/>
      <c r="M200" s="373"/>
      <c r="N200" s="373"/>
      <c r="O200" s="373"/>
      <c r="P200" s="373" t="s">
        <v>240</v>
      </c>
      <c r="Q200" s="373"/>
      <c r="R200" s="373"/>
      <c r="S200" s="373"/>
      <c r="T200" s="374"/>
      <c r="U200" s="373"/>
      <c r="V200" s="373"/>
      <c r="W200" s="373"/>
      <c r="X200" s="373"/>
      <c r="Y200" s="373"/>
      <c r="Z200" s="373"/>
      <c r="AA200" s="373"/>
      <c r="AB200" s="373"/>
      <c r="AC200" s="373" t="s">
        <v>241</v>
      </c>
      <c r="AD200" s="373"/>
      <c r="AE200" s="373"/>
      <c r="AF200" s="373"/>
      <c r="AG200" s="375">
        <v>44157</v>
      </c>
      <c r="AH200" s="376"/>
      <c r="AI200" s="376"/>
      <c r="AJ200" s="376"/>
      <c r="AK200" s="376"/>
      <c r="AL200" s="376"/>
      <c r="AM200" s="387" t="s">
        <v>281</v>
      </c>
      <c r="AN200" s="387"/>
      <c r="AO200" s="388"/>
      <c r="AP200" s="73"/>
    </row>
    <row r="201" spans="1:46" ht="18" customHeight="1">
      <c r="B201" s="54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4"/>
      <c r="X201" s="74"/>
      <c r="Y201" s="74"/>
      <c r="Z201" s="74"/>
      <c r="AA201" s="74"/>
      <c r="AB201" s="74"/>
      <c r="AC201" s="74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</row>
    <row r="202" spans="1:46" ht="24.95" customHeight="1">
      <c r="B202" s="54"/>
      <c r="C202" s="369">
        <v>1</v>
      </c>
      <c r="D202" s="369"/>
      <c r="E202" s="370" t="s">
        <v>262</v>
      </c>
      <c r="F202" s="370"/>
      <c r="G202" s="370"/>
      <c r="H202" s="370"/>
      <c r="I202" s="370"/>
      <c r="J202" s="370"/>
      <c r="K202" s="370"/>
      <c r="L202" s="370"/>
      <c r="M202" s="370"/>
      <c r="N202" s="370"/>
      <c r="O202" s="55"/>
      <c r="P202" s="55"/>
      <c r="Q202" s="371">
        <v>4</v>
      </c>
      <c r="R202" s="371"/>
      <c r="S202" s="370" t="s">
        <v>265</v>
      </c>
      <c r="T202" s="370"/>
      <c r="U202" s="370"/>
      <c r="V202" s="370"/>
      <c r="W202" s="370"/>
      <c r="X202" s="370"/>
      <c r="Y202" s="370"/>
      <c r="Z202" s="370"/>
      <c r="AA202" s="370"/>
      <c r="AB202" s="370"/>
      <c r="AC202" s="56"/>
      <c r="AD202" s="55"/>
      <c r="AE202" s="371">
        <v>7</v>
      </c>
      <c r="AF202" s="371"/>
      <c r="AG202" s="370" t="s">
        <v>268</v>
      </c>
      <c r="AH202" s="370"/>
      <c r="AI202" s="370"/>
      <c r="AJ202" s="370"/>
      <c r="AK202" s="370"/>
      <c r="AL202" s="370"/>
      <c r="AM202" s="370"/>
      <c r="AN202" s="370"/>
      <c r="AO202" s="370"/>
      <c r="AP202" s="370"/>
    </row>
    <row r="203" spans="1:46" ht="24.95" customHeight="1">
      <c r="B203" s="54"/>
      <c r="C203" s="359">
        <v>2</v>
      </c>
      <c r="D203" s="359"/>
      <c r="E203" s="360" t="s">
        <v>263</v>
      </c>
      <c r="F203" s="361"/>
      <c r="G203" s="361"/>
      <c r="H203" s="361"/>
      <c r="I203" s="361"/>
      <c r="J203" s="361"/>
      <c r="K203" s="361"/>
      <c r="L203" s="361"/>
      <c r="M203" s="361"/>
      <c r="N203" s="362"/>
      <c r="O203" s="55"/>
      <c r="P203" s="55"/>
      <c r="Q203" s="363">
        <v>5</v>
      </c>
      <c r="R203" s="363"/>
      <c r="S203" s="364" t="s">
        <v>266</v>
      </c>
      <c r="T203" s="364"/>
      <c r="U203" s="364"/>
      <c r="V203" s="364"/>
      <c r="W203" s="364"/>
      <c r="X203" s="364"/>
      <c r="Y203" s="364"/>
      <c r="Z203" s="364"/>
      <c r="AA203" s="364"/>
      <c r="AB203" s="364"/>
      <c r="AC203" s="56"/>
      <c r="AD203" s="55"/>
      <c r="AE203" s="365">
        <v>8</v>
      </c>
      <c r="AF203" s="365"/>
      <c r="AG203" s="366" t="s">
        <v>269</v>
      </c>
      <c r="AH203" s="366"/>
      <c r="AI203" s="366"/>
      <c r="AJ203" s="366"/>
      <c r="AK203" s="366"/>
      <c r="AL203" s="366"/>
      <c r="AM203" s="366"/>
      <c r="AN203" s="366"/>
      <c r="AO203" s="366"/>
      <c r="AP203" s="366"/>
    </row>
    <row r="204" spans="1:46" ht="24.95" customHeight="1">
      <c r="B204" s="54"/>
      <c r="C204" s="352">
        <v>3</v>
      </c>
      <c r="D204" s="352"/>
      <c r="E204" s="353" t="s">
        <v>264</v>
      </c>
      <c r="F204" s="354"/>
      <c r="G204" s="354"/>
      <c r="H204" s="354"/>
      <c r="I204" s="354"/>
      <c r="J204" s="354"/>
      <c r="K204" s="354"/>
      <c r="L204" s="354"/>
      <c r="M204" s="354"/>
      <c r="N204" s="355"/>
      <c r="O204" s="55"/>
      <c r="P204" s="55"/>
      <c r="Q204" s="356">
        <v>6</v>
      </c>
      <c r="R204" s="356"/>
      <c r="S204" s="353" t="s">
        <v>267</v>
      </c>
      <c r="T204" s="354"/>
      <c r="U204" s="354"/>
      <c r="V204" s="354"/>
      <c r="W204" s="354"/>
      <c r="X204" s="354"/>
      <c r="Y204" s="354"/>
      <c r="Z204" s="354"/>
      <c r="AA204" s="354"/>
      <c r="AB204" s="355"/>
      <c r="AC204" s="56"/>
      <c r="AD204" s="55"/>
      <c r="AE204" s="357">
        <v>9</v>
      </c>
      <c r="AF204" s="357"/>
      <c r="AG204" s="358" t="s">
        <v>270</v>
      </c>
      <c r="AH204" s="358"/>
      <c r="AI204" s="358"/>
      <c r="AJ204" s="358"/>
      <c r="AK204" s="358"/>
      <c r="AL204" s="358"/>
      <c r="AM204" s="358"/>
      <c r="AN204" s="358"/>
      <c r="AO204" s="358"/>
      <c r="AP204" s="358"/>
    </row>
    <row r="205" spans="1:46" ht="18" customHeight="1">
      <c r="B205" s="54"/>
      <c r="C205" s="75"/>
      <c r="D205" s="73"/>
      <c r="E205" s="73"/>
      <c r="F205" s="73"/>
      <c r="G205" s="73"/>
      <c r="H205" s="73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73"/>
      <c r="U205" s="54"/>
      <c r="V205" s="73"/>
      <c r="W205" s="54"/>
      <c r="X205" s="73"/>
      <c r="Y205" s="54"/>
      <c r="Z205" s="73"/>
      <c r="AA205" s="54"/>
      <c r="AB205" s="73"/>
      <c r="AC205" s="73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</row>
    <row r="206" spans="1:46" ht="21.95" customHeight="1" thickBot="1">
      <c r="B206" s="54" t="s">
        <v>243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</row>
    <row r="207" spans="1:46" ht="21.95" customHeight="1" thickBot="1">
      <c r="B207" s="58"/>
      <c r="C207" s="348" t="s">
        <v>244</v>
      </c>
      <c r="D207" s="349"/>
      <c r="E207" s="333"/>
      <c r="F207" s="348" t="s">
        <v>245</v>
      </c>
      <c r="G207" s="349"/>
      <c r="H207" s="349"/>
      <c r="I207" s="333"/>
      <c r="J207" s="349" t="s">
        <v>246</v>
      </c>
      <c r="K207" s="349"/>
      <c r="L207" s="349"/>
      <c r="M207" s="349"/>
      <c r="N207" s="349"/>
      <c r="O207" s="349"/>
      <c r="P207" s="350"/>
      <c r="Q207" s="351" t="s">
        <v>247</v>
      </c>
      <c r="R207" s="351"/>
      <c r="S207" s="351"/>
      <c r="T207" s="351"/>
      <c r="U207" s="351"/>
      <c r="V207" s="351"/>
      <c r="W207" s="351"/>
      <c r="X207" s="332" t="s">
        <v>246</v>
      </c>
      <c r="Y207" s="349"/>
      <c r="Z207" s="349"/>
      <c r="AA207" s="349"/>
      <c r="AB207" s="349"/>
      <c r="AC207" s="349"/>
      <c r="AD207" s="333"/>
      <c r="AE207" s="348" t="s">
        <v>245</v>
      </c>
      <c r="AF207" s="349"/>
      <c r="AG207" s="349"/>
      <c r="AH207" s="333"/>
      <c r="AI207" s="330" t="s">
        <v>248</v>
      </c>
      <c r="AJ207" s="331"/>
      <c r="AK207" s="331"/>
      <c r="AL207" s="331"/>
      <c r="AM207" s="331"/>
      <c r="AN207" s="331"/>
      <c r="AO207" s="332" t="s">
        <v>249</v>
      </c>
      <c r="AP207" s="333"/>
    </row>
    <row r="208" spans="1:46" ht="18" customHeight="1">
      <c r="B208" s="334">
        <v>1</v>
      </c>
      <c r="C208" s="335"/>
      <c r="D208" s="336"/>
      <c r="E208" s="337"/>
      <c r="F208" s="338"/>
      <c r="G208" s="339"/>
      <c r="H208" s="339"/>
      <c r="I208" s="340"/>
      <c r="J208" s="341"/>
      <c r="K208" s="342"/>
      <c r="L208" s="342"/>
      <c r="M208" s="342"/>
      <c r="N208" s="342"/>
      <c r="O208" s="342"/>
      <c r="P208" s="343"/>
      <c r="Q208" s="344">
        <f>S208+S209</f>
        <v>0</v>
      </c>
      <c r="R208" s="345"/>
      <c r="S208" s="59"/>
      <c r="T208" s="60" t="s">
        <v>250</v>
      </c>
      <c r="U208" s="59"/>
      <c r="V208" s="319">
        <f>U208+U209</f>
        <v>0</v>
      </c>
      <c r="W208" s="320"/>
      <c r="X208" s="346"/>
      <c r="Y208" s="342"/>
      <c r="Z208" s="342"/>
      <c r="AA208" s="342"/>
      <c r="AB208" s="342"/>
      <c r="AC208" s="342"/>
      <c r="AD208" s="347"/>
      <c r="AE208" s="338"/>
      <c r="AF208" s="339"/>
      <c r="AG208" s="339"/>
      <c r="AH208" s="340"/>
      <c r="AI208" s="325"/>
      <c r="AJ208" s="326"/>
      <c r="AK208" s="326"/>
      <c r="AL208" s="326"/>
      <c r="AM208" s="326"/>
      <c r="AN208" s="327"/>
      <c r="AO208" s="328"/>
      <c r="AP208" s="329"/>
      <c r="AS208" s="54">
        <v>3</v>
      </c>
      <c r="AT208" s="54">
        <v>7</v>
      </c>
    </row>
    <row r="209" spans="2:46" ht="18" customHeight="1">
      <c r="B209" s="304"/>
      <c r="C209" s="306"/>
      <c r="D209" s="307"/>
      <c r="E209" s="308"/>
      <c r="F209" s="275"/>
      <c r="G209" s="276"/>
      <c r="H209" s="276"/>
      <c r="I209" s="277"/>
      <c r="J209" s="273"/>
      <c r="K209" s="273"/>
      <c r="L209" s="273"/>
      <c r="M209" s="273"/>
      <c r="N209" s="273"/>
      <c r="O209" s="273"/>
      <c r="P209" s="322"/>
      <c r="Q209" s="323"/>
      <c r="R209" s="316"/>
      <c r="S209" s="61"/>
      <c r="T209" s="62" t="s">
        <v>250</v>
      </c>
      <c r="U209" s="61"/>
      <c r="V209" s="281"/>
      <c r="W209" s="324"/>
      <c r="X209" s="272"/>
      <c r="Y209" s="273"/>
      <c r="Z209" s="273"/>
      <c r="AA209" s="273"/>
      <c r="AB209" s="273"/>
      <c r="AC209" s="273"/>
      <c r="AD209" s="274"/>
      <c r="AE209" s="275"/>
      <c r="AF209" s="276"/>
      <c r="AG209" s="276"/>
      <c r="AH209" s="277"/>
      <c r="AI209" s="278"/>
      <c r="AJ209" s="279"/>
      <c r="AK209" s="279"/>
      <c r="AL209" s="279"/>
      <c r="AM209" s="279"/>
      <c r="AN209" s="280"/>
      <c r="AO209" s="281"/>
      <c r="AP209" s="282"/>
    </row>
    <row r="210" spans="2:46" ht="18" customHeight="1">
      <c r="B210" s="304">
        <v>2</v>
      </c>
      <c r="C210" s="306"/>
      <c r="D210" s="307"/>
      <c r="E210" s="308"/>
      <c r="F210" s="275"/>
      <c r="G210" s="276"/>
      <c r="H210" s="276"/>
      <c r="I210" s="277"/>
      <c r="J210" s="312"/>
      <c r="K210" s="270"/>
      <c r="L210" s="270"/>
      <c r="M210" s="270"/>
      <c r="N210" s="270"/>
      <c r="O210" s="270"/>
      <c r="P210" s="313"/>
      <c r="Q210" s="315">
        <f t="shared" ref="Q210" si="68">S210+S211</f>
        <v>0</v>
      </c>
      <c r="R210" s="316"/>
      <c r="S210" s="63"/>
      <c r="T210" s="64" t="s">
        <v>250</v>
      </c>
      <c r="U210" s="63"/>
      <c r="V210" s="319">
        <f t="shared" ref="V210" si="69">U210+U211</f>
        <v>0</v>
      </c>
      <c r="W210" s="320"/>
      <c r="X210" s="269"/>
      <c r="Y210" s="270"/>
      <c r="Z210" s="270"/>
      <c r="AA210" s="270"/>
      <c r="AB210" s="270"/>
      <c r="AC210" s="270"/>
      <c r="AD210" s="271"/>
      <c r="AE210" s="275"/>
      <c r="AF210" s="276"/>
      <c r="AG210" s="276"/>
      <c r="AH210" s="277"/>
      <c r="AI210" s="278"/>
      <c r="AJ210" s="279"/>
      <c r="AK210" s="279"/>
      <c r="AL210" s="279"/>
      <c r="AM210" s="279"/>
      <c r="AN210" s="280"/>
      <c r="AO210" s="265"/>
      <c r="AP210" s="266"/>
      <c r="AS210" s="54">
        <v>4</v>
      </c>
      <c r="AT210" s="54">
        <v>8</v>
      </c>
    </row>
    <row r="211" spans="2:46" ht="18" customHeight="1">
      <c r="B211" s="304"/>
      <c r="C211" s="306"/>
      <c r="D211" s="307"/>
      <c r="E211" s="308"/>
      <c r="F211" s="275"/>
      <c r="G211" s="276"/>
      <c r="H211" s="276"/>
      <c r="I211" s="277"/>
      <c r="J211" s="273"/>
      <c r="K211" s="273"/>
      <c r="L211" s="273"/>
      <c r="M211" s="273"/>
      <c r="N211" s="273"/>
      <c r="O211" s="273"/>
      <c r="P211" s="322"/>
      <c r="Q211" s="323"/>
      <c r="R211" s="316"/>
      <c r="S211" s="61"/>
      <c r="T211" s="62" t="s">
        <v>250</v>
      </c>
      <c r="U211" s="61"/>
      <c r="V211" s="281"/>
      <c r="W211" s="324"/>
      <c r="X211" s="272"/>
      <c r="Y211" s="273"/>
      <c r="Z211" s="273"/>
      <c r="AA211" s="273"/>
      <c r="AB211" s="273"/>
      <c r="AC211" s="273"/>
      <c r="AD211" s="274"/>
      <c r="AE211" s="275"/>
      <c r="AF211" s="276"/>
      <c r="AG211" s="276"/>
      <c r="AH211" s="277"/>
      <c r="AI211" s="278"/>
      <c r="AJ211" s="279"/>
      <c r="AK211" s="279"/>
      <c r="AL211" s="279"/>
      <c r="AM211" s="279"/>
      <c r="AN211" s="280"/>
      <c r="AO211" s="281"/>
      <c r="AP211" s="282"/>
    </row>
    <row r="212" spans="2:46" ht="18" customHeight="1">
      <c r="B212" s="304">
        <v>3</v>
      </c>
      <c r="C212" s="306"/>
      <c r="D212" s="307"/>
      <c r="E212" s="308"/>
      <c r="F212" s="275"/>
      <c r="G212" s="276"/>
      <c r="H212" s="276"/>
      <c r="I212" s="277"/>
      <c r="J212" s="312"/>
      <c r="K212" s="270"/>
      <c r="L212" s="270"/>
      <c r="M212" s="270"/>
      <c r="N212" s="270"/>
      <c r="O212" s="270"/>
      <c r="P212" s="313"/>
      <c r="Q212" s="315">
        <f t="shared" ref="Q212" si="70">S212+S213</f>
        <v>0</v>
      </c>
      <c r="R212" s="316"/>
      <c r="S212" s="63"/>
      <c r="T212" s="64" t="s">
        <v>250</v>
      </c>
      <c r="U212" s="63"/>
      <c r="V212" s="319">
        <f t="shared" ref="V212" si="71">U212+U213</f>
        <v>0</v>
      </c>
      <c r="W212" s="320"/>
      <c r="X212" s="269"/>
      <c r="Y212" s="270"/>
      <c r="Z212" s="270"/>
      <c r="AA212" s="270"/>
      <c r="AB212" s="270"/>
      <c r="AC212" s="270"/>
      <c r="AD212" s="271"/>
      <c r="AE212" s="275"/>
      <c r="AF212" s="276"/>
      <c r="AG212" s="276"/>
      <c r="AH212" s="277"/>
      <c r="AI212" s="278"/>
      <c r="AJ212" s="279"/>
      <c r="AK212" s="279"/>
      <c r="AL212" s="279"/>
      <c r="AM212" s="279"/>
      <c r="AN212" s="280"/>
      <c r="AO212" s="265"/>
      <c r="AP212" s="266"/>
      <c r="AS212" s="54">
        <v>5</v>
      </c>
      <c r="AT212" s="54">
        <v>9</v>
      </c>
    </row>
    <row r="213" spans="2:46" ht="18" customHeight="1">
      <c r="B213" s="304"/>
      <c r="C213" s="306"/>
      <c r="D213" s="307"/>
      <c r="E213" s="308"/>
      <c r="F213" s="275"/>
      <c r="G213" s="276"/>
      <c r="H213" s="276"/>
      <c r="I213" s="277"/>
      <c r="J213" s="273"/>
      <c r="K213" s="273"/>
      <c r="L213" s="273"/>
      <c r="M213" s="273"/>
      <c r="N213" s="273"/>
      <c r="O213" s="273"/>
      <c r="P213" s="322"/>
      <c r="Q213" s="323"/>
      <c r="R213" s="316"/>
      <c r="S213" s="61"/>
      <c r="T213" s="62" t="s">
        <v>250</v>
      </c>
      <c r="U213" s="61"/>
      <c r="V213" s="281"/>
      <c r="W213" s="324"/>
      <c r="X213" s="272"/>
      <c r="Y213" s="273"/>
      <c r="Z213" s="273"/>
      <c r="AA213" s="273"/>
      <c r="AB213" s="273"/>
      <c r="AC213" s="273"/>
      <c r="AD213" s="274"/>
      <c r="AE213" s="275"/>
      <c r="AF213" s="276"/>
      <c r="AG213" s="276"/>
      <c r="AH213" s="277"/>
      <c r="AI213" s="278"/>
      <c r="AJ213" s="279"/>
      <c r="AK213" s="279"/>
      <c r="AL213" s="279"/>
      <c r="AM213" s="279"/>
      <c r="AN213" s="280"/>
      <c r="AO213" s="281"/>
      <c r="AP213" s="282"/>
    </row>
    <row r="214" spans="2:46" ht="18" customHeight="1">
      <c r="B214" s="304">
        <v>4</v>
      </c>
      <c r="C214" s="306"/>
      <c r="D214" s="307"/>
      <c r="E214" s="308"/>
      <c r="F214" s="275"/>
      <c r="G214" s="276"/>
      <c r="H214" s="276"/>
      <c r="I214" s="277"/>
      <c r="J214" s="312"/>
      <c r="K214" s="270"/>
      <c r="L214" s="270"/>
      <c r="M214" s="270"/>
      <c r="N214" s="270"/>
      <c r="O214" s="270"/>
      <c r="P214" s="313"/>
      <c r="Q214" s="315">
        <f t="shared" ref="Q214" si="72">S214+S215</f>
        <v>0</v>
      </c>
      <c r="R214" s="316"/>
      <c r="S214" s="63"/>
      <c r="T214" s="64" t="s">
        <v>250</v>
      </c>
      <c r="U214" s="63"/>
      <c r="V214" s="319">
        <f t="shared" ref="V214" si="73">U214+U215</f>
        <v>0</v>
      </c>
      <c r="W214" s="320"/>
      <c r="X214" s="269"/>
      <c r="Y214" s="270"/>
      <c r="Z214" s="270"/>
      <c r="AA214" s="270"/>
      <c r="AB214" s="270"/>
      <c r="AC214" s="270"/>
      <c r="AD214" s="271"/>
      <c r="AE214" s="275"/>
      <c r="AF214" s="276"/>
      <c r="AG214" s="276"/>
      <c r="AH214" s="277"/>
      <c r="AI214" s="278"/>
      <c r="AJ214" s="279"/>
      <c r="AK214" s="279"/>
      <c r="AL214" s="279"/>
      <c r="AM214" s="279"/>
      <c r="AN214" s="280"/>
      <c r="AO214" s="265"/>
      <c r="AP214" s="266"/>
      <c r="AS214" s="54">
        <v>6</v>
      </c>
      <c r="AT214" s="54">
        <v>1</v>
      </c>
    </row>
    <row r="215" spans="2:46" ht="18" customHeight="1">
      <c r="B215" s="304"/>
      <c r="C215" s="306"/>
      <c r="D215" s="307"/>
      <c r="E215" s="308"/>
      <c r="F215" s="275"/>
      <c r="G215" s="276"/>
      <c r="H215" s="276"/>
      <c r="I215" s="277"/>
      <c r="J215" s="273"/>
      <c r="K215" s="273"/>
      <c r="L215" s="273"/>
      <c r="M215" s="273"/>
      <c r="N215" s="273"/>
      <c r="O215" s="273"/>
      <c r="P215" s="322"/>
      <c r="Q215" s="323"/>
      <c r="R215" s="316"/>
      <c r="S215" s="61"/>
      <c r="T215" s="62" t="s">
        <v>250</v>
      </c>
      <c r="U215" s="61"/>
      <c r="V215" s="281"/>
      <c r="W215" s="324"/>
      <c r="X215" s="272"/>
      <c r="Y215" s="273"/>
      <c r="Z215" s="273"/>
      <c r="AA215" s="273"/>
      <c r="AB215" s="273"/>
      <c r="AC215" s="273"/>
      <c r="AD215" s="274"/>
      <c r="AE215" s="275"/>
      <c r="AF215" s="276"/>
      <c r="AG215" s="276"/>
      <c r="AH215" s="277"/>
      <c r="AI215" s="278"/>
      <c r="AJ215" s="279"/>
      <c r="AK215" s="279"/>
      <c r="AL215" s="279"/>
      <c r="AM215" s="279"/>
      <c r="AN215" s="280"/>
      <c r="AO215" s="281"/>
      <c r="AP215" s="282"/>
    </row>
    <row r="216" spans="2:46" ht="18" customHeight="1">
      <c r="B216" s="304">
        <v>5</v>
      </c>
      <c r="C216" s="306"/>
      <c r="D216" s="307"/>
      <c r="E216" s="308"/>
      <c r="F216" s="275"/>
      <c r="G216" s="276"/>
      <c r="H216" s="276"/>
      <c r="I216" s="277"/>
      <c r="J216" s="312"/>
      <c r="K216" s="270"/>
      <c r="L216" s="270"/>
      <c r="M216" s="270"/>
      <c r="N216" s="270"/>
      <c r="O216" s="270"/>
      <c r="P216" s="313"/>
      <c r="Q216" s="315">
        <f t="shared" ref="Q216" si="74">S216+S217</f>
        <v>0</v>
      </c>
      <c r="R216" s="316"/>
      <c r="S216" s="63"/>
      <c r="T216" s="64" t="s">
        <v>250</v>
      </c>
      <c r="U216" s="63"/>
      <c r="V216" s="319">
        <f t="shared" ref="V216" si="75">U216+U217</f>
        <v>0</v>
      </c>
      <c r="W216" s="320"/>
      <c r="X216" s="269"/>
      <c r="Y216" s="270"/>
      <c r="Z216" s="270"/>
      <c r="AA216" s="270"/>
      <c r="AB216" s="270"/>
      <c r="AC216" s="270"/>
      <c r="AD216" s="271"/>
      <c r="AE216" s="275"/>
      <c r="AF216" s="276"/>
      <c r="AG216" s="276"/>
      <c r="AH216" s="277"/>
      <c r="AI216" s="278"/>
      <c r="AJ216" s="279"/>
      <c r="AK216" s="279"/>
      <c r="AL216" s="279"/>
      <c r="AM216" s="279"/>
      <c r="AN216" s="280"/>
      <c r="AO216" s="265"/>
      <c r="AP216" s="266"/>
      <c r="AS216" s="54">
        <v>7</v>
      </c>
      <c r="AT216" s="54">
        <v>2</v>
      </c>
    </row>
    <row r="217" spans="2:46" ht="18" customHeight="1">
      <c r="B217" s="304"/>
      <c r="C217" s="306"/>
      <c r="D217" s="307"/>
      <c r="E217" s="308"/>
      <c r="F217" s="275"/>
      <c r="G217" s="276"/>
      <c r="H217" s="276"/>
      <c r="I217" s="277"/>
      <c r="J217" s="273"/>
      <c r="K217" s="273"/>
      <c r="L217" s="273"/>
      <c r="M217" s="273"/>
      <c r="N217" s="273"/>
      <c r="O217" s="273"/>
      <c r="P217" s="322"/>
      <c r="Q217" s="323"/>
      <c r="R217" s="316"/>
      <c r="S217" s="61"/>
      <c r="T217" s="62" t="s">
        <v>250</v>
      </c>
      <c r="U217" s="61"/>
      <c r="V217" s="281"/>
      <c r="W217" s="324"/>
      <c r="X217" s="272"/>
      <c r="Y217" s="273"/>
      <c r="Z217" s="273"/>
      <c r="AA217" s="273"/>
      <c r="AB217" s="273"/>
      <c r="AC217" s="273"/>
      <c r="AD217" s="274"/>
      <c r="AE217" s="275"/>
      <c r="AF217" s="276"/>
      <c r="AG217" s="276"/>
      <c r="AH217" s="277"/>
      <c r="AI217" s="278"/>
      <c r="AJ217" s="279"/>
      <c r="AK217" s="279"/>
      <c r="AL217" s="279"/>
      <c r="AM217" s="279"/>
      <c r="AN217" s="280"/>
      <c r="AO217" s="281"/>
      <c r="AP217" s="282"/>
    </row>
    <row r="218" spans="2:46" ht="18" customHeight="1">
      <c r="B218" s="304">
        <v>6</v>
      </c>
      <c r="C218" s="306"/>
      <c r="D218" s="307"/>
      <c r="E218" s="308"/>
      <c r="F218" s="275"/>
      <c r="G218" s="276"/>
      <c r="H218" s="276"/>
      <c r="I218" s="277"/>
      <c r="J218" s="312"/>
      <c r="K218" s="270"/>
      <c r="L218" s="270"/>
      <c r="M218" s="270"/>
      <c r="N218" s="270"/>
      <c r="O218" s="270"/>
      <c r="P218" s="313"/>
      <c r="Q218" s="315">
        <f t="shared" ref="Q218" si="76">S218+S219</f>
        <v>0</v>
      </c>
      <c r="R218" s="316"/>
      <c r="S218" s="63"/>
      <c r="T218" s="64" t="s">
        <v>250</v>
      </c>
      <c r="U218" s="63"/>
      <c r="V218" s="319">
        <f t="shared" ref="V218" si="77">U218+U219</f>
        <v>0</v>
      </c>
      <c r="W218" s="320"/>
      <c r="X218" s="269"/>
      <c r="Y218" s="270"/>
      <c r="Z218" s="270"/>
      <c r="AA218" s="270"/>
      <c r="AB218" s="270"/>
      <c r="AC218" s="270"/>
      <c r="AD218" s="271"/>
      <c r="AE218" s="275"/>
      <c r="AF218" s="276"/>
      <c r="AG218" s="276"/>
      <c r="AH218" s="277"/>
      <c r="AI218" s="278"/>
      <c r="AJ218" s="279"/>
      <c r="AK218" s="279"/>
      <c r="AL218" s="279"/>
      <c r="AM218" s="279"/>
      <c r="AN218" s="280"/>
      <c r="AO218" s="265"/>
      <c r="AP218" s="266"/>
      <c r="AS218" s="54">
        <v>8</v>
      </c>
      <c r="AT218" s="54">
        <v>3</v>
      </c>
    </row>
    <row r="219" spans="2:46" ht="18" customHeight="1" thickBot="1">
      <c r="B219" s="305"/>
      <c r="C219" s="309"/>
      <c r="D219" s="310"/>
      <c r="E219" s="311"/>
      <c r="F219" s="298"/>
      <c r="G219" s="299"/>
      <c r="H219" s="299"/>
      <c r="I219" s="300"/>
      <c r="J219" s="296"/>
      <c r="K219" s="296"/>
      <c r="L219" s="296"/>
      <c r="M219" s="296"/>
      <c r="N219" s="296"/>
      <c r="O219" s="296"/>
      <c r="P219" s="314"/>
      <c r="Q219" s="317"/>
      <c r="R219" s="318"/>
      <c r="S219" s="65"/>
      <c r="T219" s="66" t="s">
        <v>250</v>
      </c>
      <c r="U219" s="65"/>
      <c r="V219" s="267"/>
      <c r="W219" s="321"/>
      <c r="X219" s="295"/>
      <c r="Y219" s="296"/>
      <c r="Z219" s="296"/>
      <c r="AA219" s="296"/>
      <c r="AB219" s="296"/>
      <c r="AC219" s="296"/>
      <c r="AD219" s="297"/>
      <c r="AE219" s="298"/>
      <c r="AF219" s="299"/>
      <c r="AG219" s="299"/>
      <c r="AH219" s="300"/>
      <c r="AI219" s="301"/>
      <c r="AJ219" s="302"/>
      <c r="AK219" s="302"/>
      <c r="AL219" s="302"/>
      <c r="AM219" s="302"/>
      <c r="AN219" s="303"/>
      <c r="AO219" s="267"/>
      <c r="AP219" s="268"/>
    </row>
    <row r="220" spans="2:46" ht="18" customHeight="1" thickBot="1">
      <c r="B220" s="67"/>
      <c r="C220" s="68"/>
      <c r="D220" s="68"/>
      <c r="E220" s="68"/>
      <c r="F220" s="67"/>
      <c r="G220" s="67"/>
      <c r="H220" s="67"/>
      <c r="I220" s="67"/>
      <c r="J220" s="67"/>
      <c r="K220" s="69"/>
      <c r="L220" s="69"/>
      <c r="M220" s="70"/>
      <c r="N220" s="71"/>
      <c r="O220" s="70"/>
      <c r="P220" s="69"/>
      <c r="Q220" s="69"/>
      <c r="R220" s="67"/>
      <c r="S220" s="67"/>
      <c r="T220" s="67"/>
      <c r="U220" s="67"/>
      <c r="V220" s="67"/>
      <c r="W220" s="72"/>
      <c r="X220" s="72"/>
      <c r="Y220" s="72"/>
      <c r="Z220" s="72"/>
      <c r="AA220" s="72"/>
      <c r="AB220" s="72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</row>
    <row r="221" spans="2:46" ht="30" customHeight="1" thickBot="1">
      <c r="B221" s="54"/>
      <c r="C221" s="54"/>
      <c r="D221" s="287" t="s">
        <v>251</v>
      </c>
      <c r="E221" s="288"/>
      <c r="F221" s="288"/>
      <c r="G221" s="288"/>
      <c r="H221" s="288"/>
      <c r="I221" s="288"/>
      <c r="J221" s="288" t="s">
        <v>246</v>
      </c>
      <c r="K221" s="288"/>
      <c r="L221" s="288"/>
      <c r="M221" s="288"/>
      <c r="N221" s="288"/>
      <c r="O221" s="288"/>
      <c r="P221" s="288"/>
      <c r="Q221" s="288"/>
      <c r="R221" s="288" t="s">
        <v>252</v>
      </c>
      <c r="S221" s="288"/>
      <c r="T221" s="288"/>
      <c r="U221" s="288"/>
      <c r="V221" s="288"/>
      <c r="W221" s="288"/>
      <c r="X221" s="288"/>
      <c r="Y221" s="288"/>
      <c r="Z221" s="288"/>
      <c r="AA221" s="288" t="s">
        <v>253</v>
      </c>
      <c r="AB221" s="288"/>
      <c r="AC221" s="288"/>
      <c r="AD221" s="288" t="s">
        <v>254</v>
      </c>
      <c r="AE221" s="288"/>
      <c r="AF221" s="288"/>
      <c r="AG221" s="288"/>
      <c r="AH221" s="288"/>
      <c r="AI221" s="288"/>
      <c r="AJ221" s="288"/>
      <c r="AK221" s="288"/>
      <c r="AL221" s="288"/>
      <c r="AM221" s="289"/>
      <c r="AN221" s="54"/>
      <c r="AO221" s="54"/>
      <c r="AP221" s="54"/>
    </row>
    <row r="222" spans="2:46" ht="30" customHeight="1">
      <c r="B222" s="54"/>
      <c r="C222" s="54"/>
      <c r="D222" s="290" t="s">
        <v>255</v>
      </c>
      <c r="E222" s="291"/>
      <c r="F222" s="291"/>
      <c r="G222" s="291"/>
      <c r="H222" s="291"/>
      <c r="I222" s="291"/>
      <c r="J222" s="291"/>
      <c r="K222" s="291"/>
      <c r="L222" s="291"/>
      <c r="M222" s="291"/>
      <c r="N222" s="291"/>
      <c r="O222" s="291"/>
      <c r="P222" s="291"/>
      <c r="Q222" s="291"/>
      <c r="R222" s="291"/>
      <c r="S222" s="291"/>
      <c r="T222" s="291"/>
      <c r="U222" s="291"/>
      <c r="V222" s="291"/>
      <c r="W222" s="291"/>
      <c r="X222" s="291"/>
      <c r="Y222" s="291"/>
      <c r="Z222" s="291"/>
      <c r="AA222" s="292"/>
      <c r="AB222" s="292"/>
      <c r="AC222" s="292"/>
      <c r="AD222" s="293"/>
      <c r="AE222" s="293"/>
      <c r="AF222" s="293"/>
      <c r="AG222" s="293"/>
      <c r="AH222" s="293"/>
      <c r="AI222" s="293"/>
      <c r="AJ222" s="293"/>
      <c r="AK222" s="293"/>
      <c r="AL222" s="293"/>
      <c r="AM222" s="294"/>
      <c r="AN222" s="54"/>
      <c r="AO222" s="54"/>
      <c r="AP222" s="54"/>
    </row>
    <row r="223" spans="2:46" ht="30" customHeight="1">
      <c r="B223" s="54"/>
      <c r="C223" s="54"/>
      <c r="D223" s="261" t="s">
        <v>255</v>
      </c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62"/>
      <c r="U223" s="262"/>
      <c r="V223" s="262"/>
      <c r="W223" s="262"/>
      <c r="X223" s="262"/>
      <c r="Y223" s="262"/>
      <c r="Z223" s="262"/>
      <c r="AA223" s="262"/>
      <c r="AB223" s="262"/>
      <c r="AC223" s="262"/>
      <c r="AD223" s="263"/>
      <c r="AE223" s="263"/>
      <c r="AF223" s="263"/>
      <c r="AG223" s="263"/>
      <c r="AH223" s="263"/>
      <c r="AI223" s="263"/>
      <c r="AJ223" s="263"/>
      <c r="AK223" s="263"/>
      <c r="AL223" s="263"/>
      <c r="AM223" s="264"/>
      <c r="AN223" s="54"/>
      <c r="AO223" s="54"/>
      <c r="AP223" s="54"/>
    </row>
    <row r="224" spans="2:46" ht="30" customHeight="1" thickBot="1">
      <c r="B224" s="54"/>
      <c r="C224" s="54"/>
      <c r="D224" s="283" t="s">
        <v>255</v>
      </c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4"/>
      <c r="AA224" s="284"/>
      <c r="AB224" s="284"/>
      <c r="AC224" s="284"/>
      <c r="AD224" s="285"/>
      <c r="AE224" s="285"/>
      <c r="AF224" s="285"/>
      <c r="AG224" s="285"/>
      <c r="AH224" s="285"/>
      <c r="AI224" s="285"/>
      <c r="AJ224" s="285"/>
      <c r="AK224" s="285"/>
      <c r="AL224" s="285"/>
      <c r="AM224" s="286"/>
      <c r="AN224" s="54"/>
      <c r="AO224" s="54"/>
      <c r="AP224" s="54"/>
      <c r="AQ224" s="52">
        <v>8</v>
      </c>
    </row>
    <row r="225" spans="1:46" ht="18" customHeight="1">
      <c r="A225" s="372" t="s">
        <v>260</v>
      </c>
      <c r="B225" s="372"/>
      <c r="C225" s="372"/>
      <c r="D225" s="372"/>
      <c r="E225" s="372"/>
      <c r="F225" s="372"/>
      <c r="G225" s="372"/>
      <c r="H225" s="372"/>
      <c r="I225" s="372"/>
      <c r="J225" s="372"/>
      <c r="K225" s="372"/>
      <c r="L225" s="372"/>
      <c r="M225" s="372"/>
      <c r="N225" s="372"/>
      <c r="O225" s="372"/>
      <c r="P225" s="372"/>
      <c r="Q225" s="372"/>
      <c r="R225" s="372"/>
      <c r="S225" s="372"/>
      <c r="T225" s="372"/>
      <c r="U225" s="372"/>
      <c r="V225" s="372"/>
      <c r="W225" s="372"/>
      <c r="X225" s="372"/>
      <c r="Y225" s="372"/>
      <c r="Z225" s="372"/>
      <c r="AA225" s="372"/>
      <c r="AB225" s="372"/>
      <c r="AC225" s="372"/>
      <c r="AD225" s="372"/>
      <c r="AE225" s="372"/>
      <c r="AF225" s="372"/>
      <c r="AG225" s="372"/>
      <c r="AH225" s="372"/>
      <c r="AI225" s="372"/>
      <c r="AJ225" s="372"/>
      <c r="AK225" s="372"/>
      <c r="AL225" s="372"/>
      <c r="AM225" s="372"/>
      <c r="AN225" s="372"/>
      <c r="AO225" s="372"/>
      <c r="AP225" s="372"/>
      <c r="AQ225" s="372"/>
    </row>
    <row r="226" spans="1:46" ht="18" customHeight="1">
      <c r="A226" s="372"/>
      <c r="B226" s="372"/>
      <c r="C226" s="372"/>
      <c r="D226" s="372"/>
      <c r="E226" s="372"/>
      <c r="F226" s="372"/>
      <c r="G226" s="372"/>
      <c r="H226" s="372"/>
      <c r="I226" s="372"/>
      <c r="J226" s="372"/>
      <c r="K226" s="372"/>
      <c r="L226" s="372"/>
      <c r="M226" s="372"/>
      <c r="N226" s="372"/>
      <c r="O226" s="372"/>
      <c r="P226" s="372"/>
      <c r="Q226" s="372"/>
      <c r="R226" s="372"/>
      <c r="S226" s="372"/>
      <c r="T226" s="372"/>
      <c r="U226" s="372"/>
      <c r="V226" s="372"/>
      <c r="W226" s="372"/>
      <c r="X226" s="372"/>
      <c r="Y226" s="372"/>
      <c r="Z226" s="372"/>
      <c r="AA226" s="372"/>
      <c r="AB226" s="372"/>
      <c r="AC226" s="372"/>
      <c r="AD226" s="372"/>
      <c r="AE226" s="372"/>
      <c r="AF226" s="372"/>
      <c r="AG226" s="372"/>
      <c r="AH226" s="372"/>
      <c r="AI226" s="372"/>
      <c r="AJ226" s="372"/>
      <c r="AK226" s="372"/>
      <c r="AL226" s="372"/>
      <c r="AM226" s="372"/>
      <c r="AN226" s="372"/>
      <c r="AO226" s="372"/>
      <c r="AP226" s="372"/>
      <c r="AQ226" s="372"/>
    </row>
    <row r="227" spans="1:46" ht="18" customHeight="1">
      <c r="A227" s="372"/>
      <c r="B227" s="372"/>
      <c r="C227" s="372"/>
      <c r="D227" s="372"/>
      <c r="E227" s="372"/>
      <c r="F227" s="372"/>
      <c r="G227" s="372"/>
      <c r="H227" s="372"/>
      <c r="I227" s="372"/>
      <c r="J227" s="372"/>
      <c r="K227" s="372"/>
      <c r="L227" s="372"/>
      <c r="M227" s="372"/>
      <c r="N227" s="372"/>
      <c r="O227" s="372"/>
      <c r="P227" s="372"/>
      <c r="Q227" s="372"/>
      <c r="R227" s="372"/>
      <c r="S227" s="372"/>
      <c r="T227" s="372"/>
      <c r="U227" s="372"/>
      <c r="V227" s="372"/>
      <c r="W227" s="372"/>
      <c r="X227" s="372"/>
      <c r="Y227" s="372"/>
      <c r="Z227" s="372"/>
      <c r="AA227" s="372"/>
      <c r="AB227" s="372"/>
      <c r="AC227" s="372"/>
      <c r="AD227" s="372"/>
      <c r="AE227" s="372"/>
      <c r="AF227" s="372"/>
      <c r="AG227" s="372"/>
      <c r="AH227" s="372"/>
      <c r="AI227" s="372"/>
      <c r="AJ227" s="372"/>
      <c r="AK227" s="372"/>
      <c r="AL227" s="372"/>
      <c r="AM227" s="372"/>
      <c r="AN227" s="372"/>
      <c r="AO227" s="372"/>
      <c r="AP227" s="372"/>
      <c r="AQ227" s="372"/>
    </row>
    <row r="228" spans="1:46" ht="24.95" customHeight="1">
      <c r="B228" s="54"/>
      <c r="C228" s="373" t="s">
        <v>239</v>
      </c>
      <c r="D228" s="373"/>
      <c r="E228" s="373"/>
      <c r="F228" s="373"/>
      <c r="G228" s="374"/>
      <c r="H228" s="373"/>
      <c r="I228" s="373"/>
      <c r="J228" s="373"/>
      <c r="K228" s="373"/>
      <c r="L228" s="373"/>
      <c r="M228" s="373"/>
      <c r="N228" s="373"/>
      <c r="O228" s="373"/>
      <c r="P228" s="373" t="s">
        <v>240</v>
      </c>
      <c r="Q228" s="373"/>
      <c r="R228" s="373"/>
      <c r="S228" s="373"/>
      <c r="T228" s="374"/>
      <c r="U228" s="373"/>
      <c r="V228" s="373"/>
      <c r="W228" s="373"/>
      <c r="X228" s="373"/>
      <c r="Y228" s="373"/>
      <c r="Z228" s="373"/>
      <c r="AA228" s="373"/>
      <c r="AB228" s="373"/>
      <c r="AC228" s="373" t="s">
        <v>241</v>
      </c>
      <c r="AD228" s="373"/>
      <c r="AE228" s="373"/>
      <c r="AF228" s="373"/>
      <c r="AG228" s="375">
        <v>44157</v>
      </c>
      <c r="AH228" s="376"/>
      <c r="AI228" s="376"/>
      <c r="AJ228" s="376"/>
      <c r="AK228" s="376"/>
      <c r="AL228" s="376"/>
      <c r="AM228" s="387" t="s">
        <v>281</v>
      </c>
      <c r="AN228" s="387"/>
      <c r="AO228" s="388"/>
      <c r="AP228" s="73"/>
    </row>
    <row r="229" spans="1:46" ht="18" customHeight="1">
      <c r="B229" s="54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4"/>
      <c r="X229" s="74"/>
      <c r="Y229" s="74"/>
      <c r="Z229" s="74"/>
      <c r="AA229" s="74"/>
      <c r="AB229" s="74"/>
      <c r="AC229" s="74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</row>
    <row r="230" spans="1:46" ht="24.95" customHeight="1">
      <c r="B230" s="54"/>
      <c r="C230" s="369">
        <v>1</v>
      </c>
      <c r="D230" s="369"/>
      <c r="E230" s="370" t="s">
        <v>262</v>
      </c>
      <c r="F230" s="370"/>
      <c r="G230" s="370"/>
      <c r="H230" s="370"/>
      <c r="I230" s="370"/>
      <c r="J230" s="370"/>
      <c r="K230" s="370"/>
      <c r="L230" s="370"/>
      <c r="M230" s="370"/>
      <c r="N230" s="370"/>
      <c r="O230" s="55"/>
      <c r="P230" s="55"/>
      <c r="Q230" s="371">
        <v>4</v>
      </c>
      <c r="R230" s="371"/>
      <c r="S230" s="370" t="s">
        <v>265</v>
      </c>
      <c r="T230" s="370"/>
      <c r="U230" s="370"/>
      <c r="V230" s="370"/>
      <c r="W230" s="370"/>
      <c r="X230" s="370"/>
      <c r="Y230" s="370"/>
      <c r="Z230" s="370"/>
      <c r="AA230" s="370"/>
      <c r="AB230" s="370"/>
      <c r="AC230" s="56"/>
      <c r="AD230" s="55"/>
      <c r="AE230" s="371">
        <v>7</v>
      </c>
      <c r="AF230" s="371"/>
      <c r="AG230" s="370" t="s">
        <v>268</v>
      </c>
      <c r="AH230" s="370"/>
      <c r="AI230" s="370"/>
      <c r="AJ230" s="370"/>
      <c r="AK230" s="370"/>
      <c r="AL230" s="370"/>
      <c r="AM230" s="370"/>
      <c r="AN230" s="370"/>
      <c r="AO230" s="370"/>
      <c r="AP230" s="370"/>
    </row>
    <row r="231" spans="1:46" ht="24.95" customHeight="1">
      <c r="B231" s="54"/>
      <c r="C231" s="359">
        <v>2</v>
      </c>
      <c r="D231" s="359"/>
      <c r="E231" s="360" t="s">
        <v>263</v>
      </c>
      <c r="F231" s="361"/>
      <c r="G231" s="361"/>
      <c r="H231" s="361"/>
      <c r="I231" s="361"/>
      <c r="J231" s="361"/>
      <c r="K231" s="361"/>
      <c r="L231" s="361"/>
      <c r="M231" s="361"/>
      <c r="N231" s="362"/>
      <c r="O231" s="55"/>
      <c r="P231" s="55"/>
      <c r="Q231" s="363">
        <v>5</v>
      </c>
      <c r="R231" s="363"/>
      <c r="S231" s="364" t="s">
        <v>266</v>
      </c>
      <c r="T231" s="364"/>
      <c r="U231" s="364"/>
      <c r="V231" s="364"/>
      <c r="W231" s="364"/>
      <c r="X231" s="364"/>
      <c r="Y231" s="364"/>
      <c r="Z231" s="364"/>
      <c r="AA231" s="364"/>
      <c r="AB231" s="364"/>
      <c r="AC231" s="56"/>
      <c r="AD231" s="55"/>
      <c r="AE231" s="365">
        <v>8</v>
      </c>
      <c r="AF231" s="365"/>
      <c r="AG231" s="366" t="s">
        <v>269</v>
      </c>
      <c r="AH231" s="366"/>
      <c r="AI231" s="366"/>
      <c r="AJ231" s="366"/>
      <c r="AK231" s="366"/>
      <c r="AL231" s="366"/>
      <c r="AM231" s="366"/>
      <c r="AN231" s="366"/>
      <c r="AO231" s="366"/>
      <c r="AP231" s="366"/>
    </row>
    <row r="232" spans="1:46" ht="24.95" customHeight="1">
      <c r="B232" s="54"/>
      <c r="C232" s="352">
        <v>3</v>
      </c>
      <c r="D232" s="352"/>
      <c r="E232" s="353" t="s">
        <v>264</v>
      </c>
      <c r="F232" s="354"/>
      <c r="G232" s="354"/>
      <c r="H232" s="354"/>
      <c r="I232" s="354"/>
      <c r="J232" s="354"/>
      <c r="K232" s="354"/>
      <c r="L232" s="354"/>
      <c r="M232" s="354"/>
      <c r="N232" s="355"/>
      <c r="O232" s="55"/>
      <c r="P232" s="55"/>
      <c r="Q232" s="356">
        <v>6</v>
      </c>
      <c r="R232" s="356"/>
      <c r="S232" s="353" t="s">
        <v>267</v>
      </c>
      <c r="T232" s="354"/>
      <c r="U232" s="354"/>
      <c r="V232" s="354"/>
      <c r="W232" s="354"/>
      <c r="X232" s="354"/>
      <c r="Y232" s="354"/>
      <c r="Z232" s="354"/>
      <c r="AA232" s="354"/>
      <c r="AB232" s="355"/>
      <c r="AC232" s="56"/>
      <c r="AD232" s="55"/>
      <c r="AE232" s="357">
        <v>9</v>
      </c>
      <c r="AF232" s="357"/>
      <c r="AG232" s="358" t="s">
        <v>270</v>
      </c>
      <c r="AH232" s="358"/>
      <c r="AI232" s="358"/>
      <c r="AJ232" s="358"/>
      <c r="AK232" s="358"/>
      <c r="AL232" s="358"/>
      <c r="AM232" s="358"/>
      <c r="AN232" s="358"/>
      <c r="AO232" s="358"/>
      <c r="AP232" s="358"/>
    </row>
    <row r="233" spans="1:46" ht="18" customHeight="1">
      <c r="B233" s="54"/>
      <c r="C233" s="75"/>
      <c r="D233" s="73"/>
      <c r="E233" s="73"/>
      <c r="F233" s="73"/>
      <c r="G233" s="73"/>
      <c r="H233" s="73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73"/>
      <c r="U233" s="54"/>
      <c r="V233" s="73"/>
      <c r="W233" s="54"/>
      <c r="X233" s="73"/>
      <c r="Y233" s="54"/>
      <c r="Z233" s="73"/>
      <c r="AA233" s="54"/>
      <c r="AB233" s="73"/>
      <c r="AC233" s="73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</row>
    <row r="234" spans="1:46" ht="21.95" customHeight="1" thickBot="1">
      <c r="B234" s="54" t="s">
        <v>243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</row>
    <row r="235" spans="1:46" ht="21.95" customHeight="1" thickBot="1">
      <c r="B235" s="58"/>
      <c r="C235" s="348" t="s">
        <v>244</v>
      </c>
      <c r="D235" s="349"/>
      <c r="E235" s="333"/>
      <c r="F235" s="348" t="s">
        <v>245</v>
      </c>
      <c r="G235" s="349"/>
      <c r="H235" s="349"/>
      <c r="I235" s="333"/>
      <c r="J235" s="349" t="s">
        <v>246</v>
      </c>
      <c r="K235" s="349"/>
      <c r="L235" s="349"/>
      <c r="M235" s="349"/>
      <c r="N235" s="349"/>
      <c r="O235" s="349"/>
      <c r="P235" s="350"/>
      <c r="Q235" s="351" t="s">
        <v>247</v>
      </c>
      <c r="R235" s="351"/>
      <c r="S235" s="351"/>
      <c r="T235" s="351"/>
      <c r="U235" s="351"/>
      <c r="V235" s="351"/>
      <c r="W235" s="351"/>
      <c r="X235" s="332" t="s">
        <v>246</v>
      </c>
      <c r="Y235" s="349"/>
      <c r="Z235" s="349"/>
      <c r="AA235" s="349"/>
      <c r="AB235" s="349"/>
      <c r="AC235" s="349"/>
      <c r="AD235" s="333"/>
      <c r="AE235" s="348" t="s">
        <v>245</v>
      </c>
      <c r="AF235" s="349"/>
      <c r="AG235" s="349"/>
      <c r="AH235" s="333"/>
      <c r="AI235" s="330" t="s">
        <v>248</v>
      </c>
      <c r="AJ235" s="331"/>
      <c r="AK235" s="331"/>
      <c r="AL235" s="331"/>
      <c r="AM235" s="331"/>
      <c r="AN235" s="331"/>
      <c r="AO235" s="332" t="s">
        <v>249</v>
      </c>
      <c r="AP235" s="333"/>
    </row>
    <row r="236" spans="1:46" ht="18" customHeight="1">
      <c r="B236" s="334">
        <v>1</v>
      </c>
      <c r="C236" s="335"/>
      <c r="D236" s="336"/>
      <c r="E236" s="337"/>
      <c r="F236" s="338"/>
      <c r="G236" s="339"/>
      <c r="H236" s="339"/>
      <c r="I236" s="340"/>
      <c r="J236" s="341"/>
      <c r="K236" s="342"/>
      <c r="L236" s="342"/>
      <c r="M236" s="342"/>
      <c r="N236" s="342"/>
      <c r="O236" s="342"/>
      <c r="P236" s="343"/>
      <c r="Q236" s="344">
        <f>S236+S237</f>
        <v>0</v>
      </c>
      <c r="R236" s="345"/>
      <c r="S236" s="59"/>
      <c r="T236" s="60" t="s">
        <v>250</v>
      </c>
      <c r="U236" s="59"/>
      <c r="V236" s="319">
        <f>U236+U237</f>
        <v>0</v>
      </c>
      <c r="W236" s="320"/>
      <c r="X236" s="346"/>
      <c r="Y236" s="342"/>
      <c r="Z236" s="342"/>
      <c r="AA236" s="342"/>
      <c r="AB236" s="342"/>
      <c r="AC236" s="342"/>
      <c r="AD236" s="347"/>
      <c r="AE236" s="338"/>
      <c r="AF236" s="339"/>
      <c r="AG236" s="339"/>
      <c r="AH236" s="340"/>
      <c r="AI236" s="325"/>
      <c r="AJ236" s="326"/>
      <c r="AK236" s="326"/>
      <c r="AL236" s="326"/>
      <c r="AM236" s="326"/>
      <c r="AN236" s="327"/>
      <c r="AO236" s="328"/>
      <c r="AP236" s="329"/>
      <c r="AS236" s="54">
        <v>3</v>
      </c>
      <c r="AT236" s="54">
        <v>7</v>
      </c>
    </row>
    <row r="237" spans="1:46" ht="18" customHeight="1">
      <c r="B237" s="304"/>
      <c r="C237" s="306"/>
      <c r="D237" s="307"/>
      <c r="E237" s="308"/>
      <c r="F237" s="275"/>
      <c r="G237" s="276"/>
      <c r="H237" s="276"/>
      <c r="I237" s="277"/>
      <c r="J237" s="273"/>
      <c r="K237" s="273"/>
      <c r="L237" s="273"/>
      <c r="M237" s="273"/>
      <c r="N237" s="273"/>
      <c r="O237" s="273"/>
      <c r="P237" s="322"/>
      <c r="Q237" s="323"/>
      <c r="R237" s="316"/>
      <c r="S237" s="61"/>
      <c r="T237" s="62" t="s">
        <v>250</v>
      </c>
      <c r="U237" s="61"/>
      <c r="V237" s="281"/>
      <c r="W237" s="324"/>
      <c r="X237" s="272"/>
      <c r="Y237" s="273"/>
      <c r="Z237" s="273"/>
      <c r="AA237" s="273"/>
      <c r="AB237" s="273"/>
      <c r="AC237" s="273"/>
      <c r="AD237" s="274"/>
      <c r="AE237" s="275"/>
      <c r="AF237" s="276"/>
      <c r="AG237" s="276"/>
      <c r="AH237" s="277"/>
      <c r="AI237" s="278"/>
      <c r="AJ237" s="279"/>
      <c r="AK237" s="279"/>
      <c r="AL237" s="279"/>
      <c r="AM237" s="279"/>
      <c r="AN237" s="280"/>
      <c r="AO237" s="281"/>
      <c r="AP237" s="282"/>
    </row>
    <row r="238" spans="1:46" ht="18" customHeight="1">
      <c r="B238" s="304">
        <v>2</v>
      </c>
      <c r="C238" s="306"/>
      <c r="D238" s="307"/>
      <c r="E238" s="308"/>
      <c r="F238" s="275"/>
      <c r="G238" s="276"/>
      <c r="H238" s="276"/>
      <c r="I238" s="277"/>
      <c r="J238" s="312"/>
      <c r="K238" s="270"/>
      <c r="L238" s="270"/>
      <c r="M238" s="270"/>
      <c r="N238" s="270"/>
      <c r="O238" s="270"/>
      <c r="P238" s="313"/>
      <c r="Q238" s="315">
        <f t="shared" ref="Q238" si="78">S238+S239</f>
        <v>0</v>
      </c>
      <c r="R238" s="316"/>
      <c r="S238" s="63"/>
      <c r="T238" s="64" t="s">
        <v>250</v>
      </c>
      <c r="U238" s="63"/>
      <c r="V238" s="319">
        <f t="shared" ref="V238" si="79">U238+U239</f>
        <v>0</v>
      </c>
      <c r="W238" s="320"/>
      <c r="X238" s="269"/>
      <c r="Y238" s="270"/>
      <c r="Z238" s="270"/>
      <c r="AA238" s="270"/>
      <c r="AB238" s="270"/>
      <c r="AC238" s="270"/>
      <c r="AD238" s="271"/>
      <c r="AE238" s="275"/>
      <c r="AF238" s="276"/>
      <c r="AG238" s="276"/>
      <c r="AH238" s="277"/>
      <c r="AI238" s="278"/>
      <c r="AJ238" s="279"/>
      <c r="AK238" s="279"/>
      <c r="AL238" s="279"/>
      <c r="AM238" s="279"/>
      <c r="AN238" s="280"/>
      <c r="AO238" s="265"/>
      <c r="AP238" s="266"/>
      <c r="AS238" s="54">
        <v>4</v>
      </c>
      <c r="AT238" s="54">
        <v>8</v>
      </c>
    </row>
    <row r="239" spans="1:46" ht="18" customHeight="1">
      <c r="B239" s="304"/>
      <c r="C239" s="306"/>
      <c r="D239" s="307"/>
      <c r="E239" s="308"/>
      <c r="F239" s="275"/>
      <c r="G239" s="276"/>
      <c r="H239" s="276"/>
      <c r="I239" s="277"/>
      <c r="J239" s="273"/>
      <c r="K239" s="273"/>
      <c r="L239" s="273"/>
      <c r="M239" s="273"/>
      <c r="N239" s="273"/>
      <c r="O239" s="273"/>
      <c r="P239" s="322"/>
      <c r="Q239" s="323"/>
      <c r="R239" s="316"/>
      <c r="S239" s="61"/>
      <c r="T239" s="62" t="s">
        <v>250</v>
      </c>
      <c r="U239" s="61"/>
      <c r="V239" s="281"/>
      <c r="W239" s="324"/>
      <c r="X239" s="272"/>
      <c r="Y239" s="273"/>
      <c r="Z239" s="273"/>
      <c r="AA239" s="273"/>
      <c r="AB239" s="273"/>
      <c r="AC239" s="273"/>
      <c r="AD239" s="274"/>
      <c r="AE239" s="275"/>
      <c r="AF239" s="276"/>
      <c r="AG239" s="276"/>
      <c r="AH239" s="277"/>
      <c r="AI239" s="278"/>
      <c r="AJ239" s="279"/>
      <c r="AK239" s="279"/>
      <c r="AL239" s="279"/>
      <c r="AM239" s="279"/>
      <c r="AN239" s="280"/>
      <c r="AO239" s="281"/>
      <c r="AP239" s="282"/>
    </row>
    <row r="240" spans="1:46" ht="18" customHeight="1">
      <c r="B240" s="304">
        <v>3</v>
      </c>
      <c r="C240" s="306"/>
      <c r="D240" s="307"/>
      <c r="E240" s="308"/>
      <c r="F240" s="275"/>
      <c r="G240" s="276"/>
      <c r="H240" s="276"/>
      <c r="I240" s="277"/>
      <c r="J240" s="312"/>
      <c r="K240" s="270"/>
      <c r="L240" s="270"/>
      <c r="M240" s="270"/>
      <c r="N240" s="270"/>
      <c r="O240" s="270"/>
      <c r="P240" s="313"/>
      <c r="Q240" s="315">
        <f t="shared" ref="Q240" si="80">S240+S241</f>
        <v>0</v>
      </c>
      <c r="R240" s="316"/>
      <c r="S240" s="63"/>
      <c r="T240" s="64" t="s">
        <v>250</v>
      </c>
      <c r="U240" s="63"/>
      <c r="V240" s="319">
        <f t="shared" ref="V240" si="81">U240+U241</f>
        <v>0</v>
      </c>
      <c r="W240" s="320"/>
      <c r="X240" s="269"/>
      <c r="Y240" s="270"/>
      <c r="Z240" s="270"/>
      <c r="AA240" s="270"/>
      <c r="AB240" s="270"/>
      <c r="AC240" s="270"/>
      <c r="AD240" s="271"/>
      <c r="AE240" s="275"/>
      <c r="AF240" s="276"/>
      <c r="AG240" s="276"/>
      <c r="AH240" s="277"/>
      <c r="AI240" s="278"/>
      <c r="AJ240" s="279"/>
      <c r="AK240" s="279"/>
      <c r="AL240" s="279"/>
      <c r="AM240" s="279"/>
      <c r="AN240" s="280"/>
      <c r="AO240" s="265"/>
      <c r="AP240" s="266"/>
      <c r="AS240" s="54">
        <v>5</v>
      </c>
      <c r="AT240" s="54">
        <v>9</v>
      </c>
    </row>
    <row r="241" spans="1:46" ht="18" customHeight="1">
      <c r="B241" s="304"/>
      <c r="C241" s="306"/>
      <c r="D241" s="307"/>
      <c r="E241" s="308"/>
      <c r="F241" s="275"/>
      <c r="G241" s="276"/>
      <c r="H241" s="276"/>
      <c r="I241" s="277"/>
      <c r="J241" s="273"/>
      <c r="K241" s="273"/>
      <c r="L241" s="273"/>
      <c r="M241" s="273"/>
      <c r="N241" s="273"/>
      <c r="O241" s="273"/>
      <c r="P241" s="322"/>
      <c r="Q241" s="323"/>
      <c r="R241" s="316"/>
      <c r="S241" s="61"/>
      <c r="T241" s="62" t="s">
        <v>250</v>
      </c>
      <c r="U241" s="61"/>
      <c r="V241" s="281"/>
      <c r="W241" s="324"/>
      <c r="X241" s="272"/>
      <c r="Y241" s="273"/>
      <c r="Z241" s="273"/>
      <c r="AA241" s="273"/>
      <c r="AB241" s="273"/>
      <c r="AC241" s="273"/>
      <c r="AD241" s="274"/>
      <c r="AE241" s="275"/>
      <c r="AF241" s="276"/>
      <c r="AG241" s="276"/>
      <c r="AH241" s="277"/>
      <c r="AI241" s="278"/>
      <c r="AJ241" s="279"/>
      <c r="AK241" s="279"/>
      <c r="AL241" s="279"/>
      <c r="AM241" s="279"/>
      <c r="AN241" s="280"/>
      <c r="AO241" s="281"/>
      <c r="AP241" s="282"/>
    </row>
    <row r="242" spans="1:46" ht="18" customHeight="1">
      <c r="B242" s="304">
        <v>4</v>
      </c>
      <c r="C242" s="306"/>
      <c r="D242" s="307"/>
      <c r="E242" s="308"/>
      <c r="F242" s="275"/>
      <c r="G242" s="276"/>
      <c r="H242" s="276"/>
      <c r="I242" s="277"/>
      <c r="J242" s="312"/>
      <c r="K242" s="270"/>
      <c r="L242" s="270"/>
      <c r="M242" s="270"/>
      <c r="N242" s="270"/>
      <c r="O242" s="270"/>
      <c r="P242" s="313"/>
      <c r="Q242" s="315">
        <f t="shared" ref="Q242" si="82">S242+S243</f>
        <v>0</v>
      </c>
      <c r="R242" s="316"/>
      <c r="S242" s="63"/>
      <c r="T242" s="64" t="s">
        <v>250</v>
      </c>
      <c r="U242" s="63"/>
      <c r="V242" s="319">
        <f t="shared" ref="V242" si="83">U242+U243</f>
        <v>0</v>
      </c>
      <c r="W242" s="320"/>
      <c r="X242" s="269"/>
      <c r="Y242" s="270"/>
      <c r="Z242" s="270"/>
      <c r="AA242" s="270"/>
      <c r="AB242" s="270"/>
      <c r="AC242" s="270"/>
      <c r="AD242" s="271"/>
      <c r="AE242" s="275"/>
      <c r="AF242" s="276"/>
      <c r="AG242" s="276"/>
      <c r="AH242" s="277"/>
      <c r="AI242" s="278"/>
      <c r="AJ242" s="279"/>
      <c r="AK242" s="279"/>
      <c r="AL242" s="279"/>
      <c r="AM242" s="279"/>
      <c r="AN242" s="280"/>
      <c r="AO242" s="265"/>
      <c r="AP242" s="266"/>
      <c r="AS242" s="54">
        <v>6</v>
      </c>
      <c r="AT242" s="54">
        <v>1</v>
      </c>
    </row>
    <row r="243" spans="1:46" ht="18" customHeight="1">
      <c r="B243" s="304"/>
      <c r="C243" s="306"/>
      <c r="D243" s="307"/>
      <c r="E243" s="308"/>
      <c r="F243" s="275"/>
      <c r="G243" s="276"/>
      <c r="H243" s="276"/>
      <c r="I243" s="277"/>
      <c r="J243" s="273"/>
      <c r="K243" s="273"/>
      <c r="L243" s="273"/>
      <c r="M243" s="273"/>
      <c r="N243" s="273"/>
      <c r="O243" s="273"/>
      <c r="P243" s="322"/>
      <c r="Q243" s="323"/>
      <c r="R243" s="316"/>
      <c r="S243" s="61"/>
      <c r="T243" s="62" t="s">
        <v>250</v>
      </c>
      <c r="U243" s="61"/>
      <c r="V243" s="281"/>
      <c r="W243" s="324"/>
      <c r="X243" s="272"/>
      <c r="Y243" s="273"/>
      <c r="Z243" s="273"/>
      <c r="AA243" s="273"/>
      <c r="AB243" s="273"/>
      <c r="AC243" s="273"/>
      <c r="AD243" s="274"/>
      <c r="AE243" s="275"/>
      <c r="AF243" s="276"/>
      <c r="AG243" s="276"/>
      <c r="AH243" s="277"/>
      <c r="AI243" s="278"/>
      <c r="AJ243" s="279"/>
      <c r="AK243" s="279"/>
      <c r="AL243" s="279"/>
      <c r="AM243" s="279"/>
      <c r="AN243" s="280"/>
      <c r="AO243" s="281"/>
      <c r="AP243" s="282"/>
    </row>
    <row r="244" spans="1:46" ht="18" customHeight="1">
      <c r="B244" s="304">
        <v>5</v>
      </c>
      <c r="C244" s="306"/>
      <c r="D244" s="307"/>
      <c r="E244" s="308"/>
      <c r="F244" s="275"/>
      <c r="G244" s="276"/>
      <c r="H244" s="276"/>
      <c r="I244" s="277"/>
      <c r="J244" s="312"/>
      <c r="K244" s="270"/>
      <c r="L244" s="270"/>
      <c r="M244" s="270"/>
      <c r="N244" s="270"/>
      <c r="O244" s="270"/>
      <c r="P244" s="313"/>
      <c r="Q244" s="315">
        <f t="shared" ref="Q244" si="84">S244+S245</f>
        <v>0</v>
      </c>
      <c r="R244" s="316"/>
      <c r="S244" s="63"/>
      <c r="T244" s="64" t="s">
        <v>250</v>
      </c>
      <c r="U244" s="63"/>
      <c r="V244" s="319">
        <f t="shared" ref="V244" si="85">U244+U245</f>
        <v>0</v>
      </c>
      <c r="W244" s="320"/>
      <c r="X244" s="269"/>
      <c r="Y244" s="270"/>
      <c r="Z244" s="270"/>
      <c r="AA244" s="270"/>
      <c r="AB244" s="270"/>
      <c r="AC244" s="270"/>
      <c r="AD244" s="271"/>
      <c r="AE244" s="275"/>
      <c r="AF244" s="276"/>
      <c r="AG244" s="276"/>
      <c r="AH244" s="277"/>
      <c r="AI244" s="278"/>
      <c r="AJ244" s="279"/>
      <c r="AK244" s="279"/>
      <c r="AL244" s="279"/>
      <c r="AM244" s="279"/>
      <c r="AN244" s="280"/>
      <c r="AO244" s="265"/>
      <c r="AP244" s="266"/>
      <c r="AS244" s="54">
        <v>7</v>
      </c>
      <c r="AT244" s="54">
        <v>2</v>
      </c>
    </row>
    <row r="245" spans="1:46" ht="18" customHeight="1">
      <c r="B245" s="304"/>
      <c r="C245" s="306"/>
      <c r="D245" s="307"/>
      <c r="E245" s="308"/>
      <c r="F245" s="275"/>
      <c r="G245" s="276"/>
      <c r="H245" s="276"/>
      <c r="I245" s="277"/>
      <c r="J245" s="273"/>
      <c r="K245" s="273"/>
      <c r="L245" s="273"/>
      <c r="M245" s="273"/>
      <c r="N245" s="273"/>
      <c r="O245" s="273"/>
      <c r="P245" s="322"/>
      <c r="Q245" s="323"/>
      <c r="R245" s="316"/>
      <c r="S245" s="61"/>
      <c r="T245" s="62" t="s">
        <v>250</v>
      </c>
      <c r="U245" s="61"/>
      <c r="V245" s="281"/>
      <c r="W245" s="324"/>
      <c r="X245" s="272"/>
      <c r="Y245" s="273"/>
      <c r="Z245" s="273"/>
      <c r="AA245" s="273"/>
      <c r="AB245" s="273"/>
      <c r="AC245" s="273"/>
      <c r="AD245" s="274"/>
      <c r="AE245" s="275"/>
      <c r="AF245" s="276"/>
      <c r="AG245" s="276"/>
      <c r="AH245" s="277"/>
      <c r="AI245" s="278"/>
      <c r="AJ245" s="279"/>
      <c r="AK245" s="279"/>
      <c r="AL245" s="279"/>
      <c r="AM245" s="279"/>
      <c r="AN245" s="280"/>
      <c r="AO245" s="281"/>
      <c r="AP245" s="282"/>
    </row>
    <row r="246" spans="1:46" ht="18" customHeight="1">
      <c r="B246" s="304">
        <v>6</v>
      </c>
      <c r="C246" s="306"/>
      <c r="D246" s="307"/>
      <c r="E246" s="308"/>
      <c r="F246" s="275"/>
      <c r="G246" s="276"/>
      <c r="H246" s="276"/>
      <c r="I246" s="277"/>
      <c r="J246" s="312"/>
      <c r="K246" s="270"/>
      <c r="L246" s="270"/>
      <c r="M246" s="270"/>
      <c r="N246" s="270"/>
      <c r="O246" s="270"/>
      <c r="P246" s="313"/>
      <c r="Q246" s="315">
        <f t="shared" ref="Q246" si="86">S246+S247</f>
        <v>0</v>
      </c>
      <c r="R246" s="316"/>
      <c r="S246" s="63"/>
      <c r="T246" s="64" t="s">
        <v>250</v>
      </c>
      <c r="U246" s="63"/>
      <c r="V246" s="319">
        <f t="shared" ref="V246" si="87">U246+U247</f>
        <v>0</v>
      </c>
      <c r="W246" s="320"/>
      <c r="X246" s="269"/>
      <c r="Y246" s="270"/>
      <c r="Z246" s="270"/>
      <c r="AA246" s="270"/>
      <c r="AB246" s="270"/>
      <c r="AC246" s="270"/>
      <c r="AD246" s="271"/>
      <c r="AE246" s="275"/>
      <c r="AF246" s="276"/>
      <c r="AG246" s="276"/>
      <c r="AH246" s="277"/>
      <c r="AI246" s="278"/>
      <c r="AJ246" s="279"/>
      <c r="AK246" s="279"/>
      <c r="AL246" s="279"/>
      <c r="AM246" s="279"/>
      <c r="AN246" s="280"/>
      <c r="AO246" s="265"/>
      <c r="AP246" s="266"/>
      <c r="AS246" s="54">
        <v>8</v>
      </c>
      <c r="AT246" s="54">
        <v>3</v>
      </c>
    </row>
    <row r="247" spans="1:46" ht="18" customHeight="1" thickBot="1">
      <c r="B247" s="305"/>
      <c r="C247" s="309"/>
      <c r="D247" s="310"/>
      <c r="E247" s="311"/>
      <c r="F247" s="298"/>
      <c r="G247" s="299"/>
      <c r="H247" s="299"/>
      <c r="I247" s="300"/>
      <c r="J247" s="296"/>
      <c r="K247" s="296"/>
      <c r="L247" s="296"/>
      <c r="M247" s="296"/>
      <c r="N247" s="296"/>
      <c r="O247" s="296"/>
      <c r="P247" s="314"/>
      <c r="Q247" s="317"/>
      <c r="R247" s="318"/>
      <c r="S247" s="65"/>
      <c r="T247" s="66" t="s">
        <v>250</v>
      </c>
      <c r="U247" s="65"/>
      <c r="V247" s="267"/>
      <c r="W247" s="321"/>
      <c r="X247" s="295"/>
      <c r="Y247" s="296"/>
      <c r="Z247" s="296"/>
      <c r="AA247" s="296"/>
      <c r="AB247" s="296"/>
      <c r="AC247" s="296"/>
      <c r="AD247" s="297"/>
      <c r="AE247" s="298"/>
      <c r="AF247" s="299"/>
      <c r="AG247" s="299"/>
      <c r="AH247" s="300"/>
      <c r="AI247" s="301"/>
      <c r="AJ247" s="302"/>
      <c r="AK247" s="302"/>
      <c r="AL247" s="302"/>
      <c r="AM247" s="302"/>
      <c r="AN247" s="303"/>
      <c r="AO247" s="267"/>
      <c r="AP247" s="268"/>
    </row>
    <row r="248" spans="1:46" ht="18" customHeight="1" thickBot="1">
      <c r="B248" s="67"/>
      <c r="C248" s="68"/>
      <c r="D248" s="68"/>
      <c r="E248" s="68"/>
      <c r="F248" s="67"/>
      <c r="G248" s="67"/>
      <c r="H248" s="67"/>
      <c r="I248" s="67"/>
      <c r="J248" s="67"/>
      <c r="K248" s="69"/>
      <c r="L248" s="69"/>
      <c r="M248" s="70"/>
      <c r="N248" s="71"/>
      <c r="O248" s="70"/>
      <c r="P248" s="69"/>
      <c r="Q248" s="69"/>
      <c r="R248" s="67"/>
      <c r="S248" s="67"/>
      <c r="T248" s="67"/>
      <c r="U248" s="67"/>
      <c r="V248" s="67"/>
      <c r="W248" s="72"/>
      <c r="X248" s="72"/>
      <c r="Y248" s="72"/>
      <c r="Z248" s="72"/>
      <c r="AA248" s="72"/>
      <c r="AB248" s="72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</row>
    <row r="249" spans="1:46" ht="30" customHeight="1" thickBot="1">
      <c r="B249" s="54"/>
      <c r="C249" s="54"/>
      <c r="D249" s="287" t="s">
        <v>251</v>
      </c>
      <c r="E249" s="288"/>
      <c r="F249" s="288"/>
      <c r="G249" s="288"/>
      <c r="H249" s="288"/>
      <c r="I249" s="288"/>
      <c r="J249" s="288" t="s">
        <v>246</v>
      </c>
      <c r="K249" s="288"/>
      <c r="L249" s="288"/>
      <c r="M249" s="288"/>
      <c r="N249" s="288"/>
      <c r="O249" s="288"/>
      <c r="P249" s="288"/>
      <c r="Q249" s="288"/>
      <c r="R249" s="288" t="s">
        <v>252</v>
      </c>
      <c r="S249" s="288"/>
      <c r="T249" s="288"/>
      <c r="U249" s="288"/>
      <c r="V249" s="288"/>
      <c r="W249" s="288"/>
      <c r="X249" s="288"/>
      <c r="Y249" s="288"/>
      <c r="Z249" s="288"/>
      <c r="AA249" s="288" t="s">
        <v>253</v>
      </c>
      <c r="AB249" s="288"/>
      <c r="AC249" s="288"/>
      <c r="AD249" s="288" t="s">
        <v>254</v>
      </c>
      <c r="AE249" s="288"/>
      <c r="AF249" s="288"/>
      <c r="AG249" s="288"/>
      <c r="AH249" s="288"/>
      <c r="AI249" s="288"/>
      <c r="AJ249" s="288"/>
      <c r="AK249" s="288"/>
      <c r="AL249" s="288"/>
      <c r="AM249" s="289"/>
      <c r="AN249" s="54"/>
      <c r="AO249" s="54"/>
      <c r="AP249" s="54"/>
    </row>
    <row r="250" spans="1:46" ht="30" customHeight="1">
      <c r="B250" s="54"/>
      <c r="C250" s="54"/>
      <c r="D250" s="290" t="s">
        <v>255</v>
      </c>
      <c r="E250" s="291"/>
      <c r="F250" s="291"/>
      <c r="G250" s="291"/>
      <c r="H250" s="291"/>
      <c r="I250" s="291"/>
      <c r="J250" s="291"/>
      <c r="K250" s="291"/>
      <c r="L250" s="291"/>
      <c r="M250" s="291"/>
      <c r="N250" s="291"/>
      <c r="O250" s="291"/>
      <c r="P250" s="291"/>
      <c r="Q250" s="291"/>
      <c r="R250" s="291"/>
      <c r="S250" s="291"/>
      <c r="T250" s="291"/>
      <c r="U250" s="291"/>
      <c r="V250" s="291"/>
      <c r="W250" s="291"/>
      <c r="X250" s="291"/>
      <c r="Y250" s="291"/>
      <c r="Z250" s="291"/>
      <c r="AA250" s="292"/>
      <c r="AB250" s="292"/>
      <c r="AC250" s="292"/>
      <c r="AD250" s="293"/>
      <c r="AE250" s="293"/>
      <c r="AF250" s="293"/>
      <c r="AG250" s="293"/>
      <c r="AH250" s="293"/>
      <c r="AI250" s="293"/>
      <c r="AJ250" s="293"/>
      <c r="AK250" s="293"/>
      <c r="AL250" s="293"/>
      <c r="AM250" s="294"/>
      <c r="AN250" s="54"/>
      <c r="AO250" s="54"/>
      <c r="AP250" s="54"/>
    </row>
    <row r="251" spans="1:46" ht="30" customHeight="1">
      <c r="B251" s="54"/>
      <c r="C251" s="54"/>
      <c r="D251" s="261" t="s">
        <v>255</v>
      </c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262"/>
      <c r="S251" s="262"/>
      <c r="T251" s="262"/>
      <c r="U251" s="262"/>
      <c r="V251" s="262"/>
      <c r="W251" s="262"/>
      <c r="X251" s="262"/>
      <c r="Y251" s="262"/>
      <c r="Z251" s="262"/>
      <c r="AA251" s="262"/>
      <c r="AB251" s="262"/>
      <c r="AC251" s="262"/>
      <c r="AD251" s="263"/>
      <c r="AE251" s="263"/>
      <c r="AF251" s="263"/>
      <c r="AG251" s="263"/>
      <c r="AH251" s="263"/>
      <c r="AI251" s="263"/>
      <c r="AJ251" s="263"/>
      <c r="AK251" s="263"/>
      <c r="AL251" s="263"/>
      <c r="AM251" s="264"/>
      <c r="AN251" s="54"/>
      <c r="AO251" s="54"/>
      <c r="AP251" s="54"/>
    </row>
    <row r="252" spans="1:46" ht="30" customHeight="1" thickBot="1">
      <c r="B252" s="54"/>
      <c r="C252" s="54"/>
      <c r="D252" s="283" t="s">
        <v>255</v>
      </c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  <c r="Z252" s="284"/>
      <c r="AA252" s="284"/>
      <c r="AB252" s="284"/>
      <c r="AC252" s="284"/>
      <c r="AD252" s="285"/>
      <c r="AE252" s="285"/>
      <c r="AF252" s="285"/>
      <c r="AG252" s="285"/>
      <c r="AH252" s="285"/>
      <c r="AI252" s="285"/>
      <c r="AJ252" s="285"/>
      <c r="AK252" s="285"/>
      <c r="AL252" s="285"/>
      <c r="AM252" s="286"/>
      <c r="AN252" s="54"/>
      <c r="AO252" s="54"/>
      <c r="AP252" s="54"/>
      <c r="AQ252" s="52">
        <v>9</v>
      </c>
    </row>
    <row r="253" spans="1:46" ht="18" customHeight="1">
      <c r="A253" s="372" t="s">
        <v>261</v>
      </c>
      <c r="B253" s="372"/>
      <c r="C253" s="372"/>
      <c r="D253" s="372"/>
      <c r="E253" s="372"/>
      <c r="F253" s="372"/>
      <c r="G253" s="372"/>
      <c r="H253" s="372"/>
      <c r="I253" s="372"/>
      <c r="J253" s="372"/>
      <c r="K253" s="372"/>
      <c r="L253" s="372"/>
      <c r="M253" s="372"/>
      <c r="N253" s="372"/>
      <c r="O253" s="372"/>
      <c r="P253" s="372"/>
      <c r="Q253" s="372"/>
      <c r="R253" s="372"/>
      <c r="S253" s="372"/>
      <c r="T253" s="372"/>
      <c r="U253" s="372"/>
      <c r="V253" s="372"/>
      <c r="W253" s="372"/>
      <c r="X253" s="372"/>
      <c r="Y253" s="372"/>
      <c r="Z253" s="372"/>
      <c r="AA253" s="372"/>
      <c r="AB253" s="372"/>
      <c r="AC253" s="372"/>
      <c r="AD253" s="372"/>
      <c r="AE253" s="372"/>
      <c r="AF253" s="372"/>
      <c r="AG253" s="372"/>
      <c r="AH253" s="372"/>
      <c r="AI253" s="372"/>
      <c r="AJ253" s="372"/>
      <c r="AK253" s="372"/>
      <c r="AL253" s="372"/>
      <c r="AM253" s="372"/>
      <c r="AN253" s="372"/>
      <c r="AO253" s="372"/>
      <c r="AP253" s="372"/>
      <c r="AQ253" s="372"/>
    </row>
    <row r="254" spans="1:46" ht="18" customHeight="1">
      <c r="A254" s="372"/>
      <c r="B254" s="372"/>
      <c r="C254" s="372"/>
      <c r="D254" s="372"/>
      <c r="E254" s="372"/>
      <c r="F254" s="372"/>
      <c r="G254" s="372"/>
      <c r="H254" s="372"/>
      <c r="I254" s="372"/>
      <c r="J254" s="372"/>
      <c r="K254" s="372"/>
      <c r="L254" s="372"/>
      <c r="M254" s="372"/>
      <c r="N254" s="372"/>
      <c r="O254" s="372"/>
      <c r="P254" s="372"/>
      <c r="Q254" s="372"/>
      <c r="R254" s="372"/>
      <c r="S254" s="372"/>
      <c r="T254" s="372"/>
      <c r="U254" s="372"/>
      <c r="V254" s="372"/>
      <c r="W254" s="372"/>
      <c r="X254" s="372"/>
      <c r="Y254" s="372"/>
      <c r="Z254" s="372"/>
      <c r="AA254" s="372"/>
      <c r="AB254" s="372"/>
      <c r="AC254" s="372"/>
      <c r="AD254" s="372"/>
      <c r="AE254" s="372"/>
      <c r="AF254" s="372"/>
      <c r="AG254" s="372"/>
      <c r="AH254" s="372"/>
      <c r="AI254" s="372"/>
      <c r="AJ254" s="372"/>
      <c r="AK254" s="372"/>
      <c r="AL254" s="372"/>
      <c r="AM254" s="372"/>
      <c r="AN254" s="372"/>
      <c r="AO254" s="372"/>
      <c r="AP254" s="372"/>
      <c r="AQ254" s="372"/>
    </row>
    <row r="255" spans="1:46" ht="18" customHeight="1">
      <c r="A255" s="372"/>
      <c r="B255" s="372"/>
      <c r="C255" s="372"/>
      <c r="D255" s="372"/>
      <c r="E255" s="372"/>
      <c r="F255" s="372"/>
      <c r="G255" s="372"/>
      <c r="H255" s="372"/>
      <c r="I255" s="372"/>
      <c r="J255" s="372"/>
      <c r="K255" s="372"/>
      <c r="L255" s="372"/>
      <c r="M255" s="372"/>
      <c r="N255" s="372"/>
      <c r="O255" s="372"/>
      <c r="P255" s="372"/>
      <c r="Q255" s="372"/>
      <c r="R255" s="372"/>
      <c r="S255" s="372"/>
      <c r="T255" s="372"/>
      <c r="U255" s="372"/>
      <c r="V255" s="372"/>
      <c r="W255" s="372"/>
      <c r="X255" s="372"/>
      <c r="Y255" s="372"/>
      <c r="Z255" s="372"/>
      <c r="AA255" s="372"/>
      <c r="AB255" s="372"/>
      <c r="AC255" s="372"/>
      <c r="AD255" s="372"/>
      <c r="AE255" s="372"/>
      <c r="AF255" s="372"/>
      <c r="AG255" s="372"/>
      <c r="AH255" s="372"/>
      <c r="AI255" s="372"/>
      <c r="AJ255" s="372"/>
      <c r="AK255" s="372"/>
      <c r="AL255" s="372"/>
      <c r="AM255" s="372"/>
      <c r="AN255" s="372"/>
      <c r="AO255" s="372"/>
      <c r="AP255" s="372"/>
      <c r="AQ255" s="372"/>
    </row>
    <row r="256" spans="1:46" ht="24.95" customHeight="1">
      <c r="B256" s="54"/>
      <c r="C256" s="373" t="s">
        <v>239</v>
      </c>
      <c r="D256" s="373"/>
      <c r="E256" s="373"/>
      <c r="F256" s="373"/>
      <c r="G256" s="374"/>
      <c r="H256" s="373"/>
      <c r="I256" s="373"/>
      <c r="J256" s="373"/>
      <c r="K256" s="373"/>
      <c r="L256" s="373"/>
      <c r="M256" s="373"/>
      <c r="N256" s="373"/>
      <c r="O256" s="373"/>
      <c r="P256" s="373" t="s">
        <v>240</v>
      </c>
      <c r="Q256" s="373"/>
      <c r="R256" s="373"/>
      <c r="S256" s="373"/>
      <c r="T256" s="374"/>
      <c r="U256" s="373"/>
      <c r="V256" s="373"/>
      <c r="W256" s="373"/>
      <c r="X256" s="373"/>
      <c r="Y256" s="373"/>
      <c r="Z256" s="373"/>
      <c r="AA256" s="373"/>
      <c r="AB256" s="373"/>
      <c r="AC256" s="373" t="s">
        <v>241</v>
      </c>
      <c r="AD256" s="373"/>
      <c r="AE256" s="373"/>
      <c r="AF256" s="373"/>
      <c r="AG256" s="375">
        <v>44163</v>
      </c>
      <c r="AH256" s="376"/>
      <c r="AI256" s="376"/>
      <c r="AJ256" s="376"/>
      <c r="AK256" s="376"/>
      <c r="AL256" s="376"/>
      <c r="AM256" s="367" t="s">
        <v>282</v>
      </c>
      <c r="AN256" s="367"/>
      <c r="AO256" s="368"/>
      <c r="AP256" s="73"/>
    </row>
    <row r="257" spans="2:46" ht="18" customHeight="1">
      <c r="B257" s="54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4"/>
      <c r="X257" s="74"/>
      <c r="Y257" s="74"/>
      <c r="Z257" s="74"/>
      <c r="AA257" s="74"/>
      <c r="AB257" s="74"/>
      <c r="AC257" s="74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</row>
    <row r="258" spans="2:46" ht="24.95" customHeight="1">
      <c r="B258" s="54"/>
      <c r="C258" s="369">
        <v>1</v>
      </c>
      <c r="D258" s="369"/>
      <c r="E258" s="370" t="s">
        <v>262</v>
      </c>
      <c r="F258" s="370"/>
      <c r="G258" s="370"/>
      <c r="H258" s="370"/>
      <c r="I258" s="370"/>
      <c r="J258" s="370"/>
      <c r="K258" s="370"/>
      <c r="L258" s="370"/>
      <c r="M258" s="370"/>
      <c r="N258" s="370"/>
      <c r="O258" s="55"/>
      <c r="P258" s="55"/>
      <c r="Q258" s="371">
        <v>4</v>
      </c>
      <c r="R258" s="371"/>
      <c r="S258" s="370" t="s">
        <v>265</v>
      </c>
      <c r="T258" s="370"/>
      <c r="U258" s="370"/>
      <c r="V258" s="370"/>
      <c r="W258" s="370"/>
      <c r="X258" s="370"/>
      <c r="Y258" s="370"/>
      <c r="Z258" s="370"/>
      <c r="AA258" s="370"/>
      <c r="AB258" s="370"/>
      <c r="AC258" s="56"/>
      <c r="AD258" s="55"/>
      <c r="AE258" s="371">
        <v>7</v>
      </c>
      <c r="AF258" s="371"/>
      <c r="AG258" s="370" t="s">
        <v>268</v>
      </c>
      <c r="AH258" s="370"/>
      <c r="AI258" s="370"/>
      <c r="AJ258" s="370"/>
      <c r="AK258" s="370"/>
      <c r="AL258" s="370"/>
      <c r="AM258" s="370"/>
      <c r="AN258" s="370"/>
      <c r="AO258" s="370"/>
      <c r="AP258" s="370"/>
    </row>
    <row r="259" spans="2:46" ht="24.95" customHeight="1">
      <c r="B259" s="54"/>
      <c r="C259" s="359">
        <v>2</v>
      </c>
      <c r="D259" s="359"/>
      <c r="E259" s="360" t="s">
        <v>263</v>
      </c>
      <c r="F259" s="361"/>
      <c r="G259" s="361"/>
      <c r="H259" s="361"/>
      <c r="I259" s="361"/>
      <c r="J259" s="361"/>
      <c r="K259" s="361"/>
      <c r="L259" s="361"/>
      <c r="M259" s="361"/>
      <c r="N259" s="362"/>
      <c r="O259" s="55"/>
      <c r="P259" s="55"/>
      <c r="Q259" s="363">
        <v>5</v>
      </c>
      <c r="R259" s="363"/>
      <c r="S259" s="364" t="s">
        <v>266</v>
      </c>
      <c r="T259" s="364"/>
      <c r="U259" s="364"/>
      <c r="V259" s="364"/>
      <c r="W259" s="364"/>
      <c r="X259" s="364"/>
      <c r="Y259" s="364"/>
      <c r="Z259" s="364"/>
      <c r="AA259" s="364"/>
      <c r="AB259" s="364"/>
      <c r="AC259" s="56"/>
      <c r="AD259" s="55"/>
      <c r="AE259" s="365">
        <v>8</v>
      </c>
      <c r="AF259" s="365"/>
      <c r="AG259" s="366" t="s">
        <v>269</v>
      </c>
      <c r="AH259" s="366"/>
      <c r="AI259" s="366"/>
      <c r="AJ259" s="366"/>
      <c r="AK259" s="366"/>
      <c r="AL259" s="366"/>
      <c r="AM259" s="366"/>
      <c r="AN259" s="366"/>
      <c r="AO259" s="366"/>
      <c r="AP259" s="366"/>
    </row>
    <row r="260" spans="2:46" ht="24.95" customHeight="1">
      <c r="B260" s="54"/>
      <c r="C260" s="352">
        <v>3</v>
      </c>
      <c r="D260" s="352"/>
      <c r="E260" s="353" t="s">
        <v>264</v>
      </c>
      <c r="F260" s="354"/>
      <c r="G260" s="354"/>
      <c r="H260" s="354"/>
      <c r="I260" s="354"/>
      <c r="J260" s="354"/>
      <c r="K260" s="354"/>
      <c r="L260" s="354"/>
      <c r="M260" s="354"/>
      <c r="N260" s="355"/>
      <c r="O260" s="55"/>
      <c r="P260" s="55"/>
      <c r="Q260" s="356">
        <v>6</v>
      </c>
      <c r="R260" s="356"/>
      <c r="S260" s="353" t="s">
        <v>267</v>
      </c>
      <c r="T260" s="354"/>
      <c r="U260" s="354"/>
      <c r="V260" s="354"/>
      <c r="W260" s="354"/>
      <c r="X260" s="354"/>
      <c r="Y260" s="354"/>
      <c r="Z260" s="354"/>
      <c r="AA260" s="354"/>
      <c r="AB260" s="355"/>
      <c r="AC260" s="56"/>
      <c r="AD260" s="55"/>
      <c r="AE260" s="357">
        <v>9</v>
      </c>
      <c r="AF260" s="357"/>
      <c r="AG260" s="358" t="s">
        <v>270</v>
      </c>
      <c r="AH260" s="358"/>
      <c r="AI260" s="358"/>
      <c r="AJ260" s="358"/>
      <c r="AK260" s="358"/>
      <c r="AL260" s="358"/>
      <c r="AM260" s="358"/>
      <c r="AN260" s="358"/>
      <c r="AO260" s="358"/>
      <c r="AP260" s="358"/>
    </row>
    <row r="261" spans="2:46" ht="18" customHeight="1">
      <c r="B261" s="54"/>
      <c r="C261" s="75"/>
      <c r="D261" s="73"/>
      <c r="E261" s="73"/>
      <c r="F261" s="73"/>
      <c r="G261" s="73"/>
      <c r="H261" s="73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73"/>
      <c r="U261" s="54"/>
      <c r="V261" s="73"/>
      <c r="W261" s="54"/>
      <c r="X261" s="73"/>
      <c r="Y261" s="54"/>
      <c r="Z261" s="73"/>
      <c r="AA261" s="54"/>
      <c r="AB261" s="73"/>
      <c r="AC261" s="73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</row>
    <row r="262" spans="2:46" ht="21.95" customHeight="1" thickBot="1">
      <c r="B262" s="54" t="s">
        <v>243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</row>
    <row r="263" spans="2:46" ht="21.95" customHeight="1" thickBot="1">
      <c r="B263" s="58"/>
      <c r="C263" s="348" t="s">
        <v>244</v>
      </c>
      <c r="D263" s="349"/>
      <c r="E263" s="333"/>
      <c r="F263" s="348" t="s">
        <v>245</v>
      </c>
      <c r="G263" s="349"/>
      <c r="H263" s="349"/>
      <c r="I263" s="333"/>
      <c r="J263" s="349" t="s">
        <v>246</v>
      </c>
      <c r="K263" s="349"/>
      <c r="L263" s="349"/>
      <c r="M263" s="349"/>
      <c r="N263" s="349"/>
      <c r="O263" s="349"/>
      <c r="P263" s="350"/>
      <c r="Q263" s="351" t="s">
        <v>247</v>
      </c>
      <c r="R263" s="351"/>
      <c r="S263" s="351"/>
      <c r="T263" s="351"/>
      <c r="U263" s="351"/>
      <c r="V263" s="351"/>
      <c r="W263" s="351"/>
      <c r="X263" s="332" t="s">
        <v>246</v>
      </c>
      <c r="Y263" s="349"/>
      <c r="Z263" s="349"/>
      <c r="AA263" s="349"/>
      <c r="AB263" s="349"/>
      <c r="AC263" s="349"/>
      <c r="AD263" s="333"/>
      <c r="AE263" s="348" t="s">
        <v>245</v>
      </c>
      <c r="AF263" s="349"/>
      <c r="AG263" s="349"/>
      <c r="AH263" s="333"/>
      <c r="AI263" s="330" t="s">
        <v>248</v>
      </c>
      <c r="AJ263" s="331"/>
      <c r="AK263" s="331"/>
      <c r="AL263" s="331"/>
      <c r="AM263" s="331"/>
      <c r="AN263" s="331"/>
      <c r="AO263" s="332" t="s">
        <v>249</v>
      </c>
      <c r="AP263" s="333"/>
    </row>
    <row r="264" spans="2:46" ht="18" customHeight="1">
      <c r="B264" s="334">
        <v>1</v>
      </c>
      <c r="C264" s="335"/>
      <c r="D264" s="336"/>
      <c r="E264" s="337"/>
      <c r="F264" s="338"/>
      <c r="G264" s="339"/>
      <c r="H264" s="339"/>
      <c r="I264" s="340"/>
      <c r="J264" s="341"/>
      <c r="K264" s="342"/>
      <c r="L264" s="342"/>
      <c r="M264" s="342"/>
      <c r="N264" s="342"/>
      <c r="O264" s="342"/>
      <c r="P264" s="343"/>
      <c r="Q264" s="344">
        <f>S264+S265</f>
        <v>0</v>
      </c>
      <c r="R264" s="345"/>
      <c r="S264" s="59"/>
      <c r="T264" s="60" t="s">
        <v>250</v>
      </c>
      <c r="U264" s="59"/>
      <c r="V264" s="319">
        <f>U264+U265</f>
        <v>0</v>
      </c>
      <c r="W264" s="320"/>
      <c r="X264" s="346"/>
      <c r="Y264" s="342"/>
      <c r="Z264" s="342"/>
      <c r="AA264" s="342"/>
      <c r="AB264" s="342"/>
      <c r="AC264" s="342"/>
      <c r="AD264" s="347"/>
      <c r="AE264" s="338"/>
      <c r="AF264" s="339"/>
      <c r="AG264" s="339"/>
      <c r="AH264" s="340"/>
      <c r="AI264" s="325"/>
      <c r="AJ264" s="326"/>
      <c r="AK264" s="326"/>
      <c r="AL264" s="326"/>
      <c r="AM264" s="326"/>
      <c r="AN264" s="327"/>
      <c r="AO264" s="328"/>
      <c r="AP264" s="329"/>
      <c r="AS264" s="54">
        <v>3</v>
      </c>
      <c r="AT264" s="54">
        <v>7</v>
      </c>
    </row>
    <row r="265" spans="2:46" ht="18" customHeight="1">
      <c r="B265" s="304"/>
      <c r="C265" s="306"/>
      <c r="D265" s="307"/>
      <c r="E265" s="308"/>
      <c r="F265" s="275"/>
      <c r="G265" s="276"/>
      <c r="H265" s="276"/>
      <c r="I265" s="277"/>
      <c r="J265" s="273"/>
      <c r="K265" s="273"/>
      <c r="L265" s="273"/>
      <c r="M265" s="273"/>
      <c r="N265" s="273"/>
      <c r="O265" s="273"/>
      <c r="P265" s="322"/>
      <c r="Q265" s="323"/>
      <c r="R265" s="316"/>
      <c r="S265" s="61"/>
      <c r="T265" s="62" t="s">
        <v>250</v>
      </c>
      <c r="U265" s="61"/>
      <c r="V265" s="281"/>
      <c r="W265" s="324"/>
      <c r="X265" s="272"/>
      <c r="Y265" s="273"/>
      <c r="Z265" s="273"/>
      <c r="AA265" s="273"/>
      <c r="AB265" s="273"/>
      <c r="AC265" s="273"/>
      <c r="AD265" s="274"/>
      <c r="AE265" s="275"/>
      <c r="AF265" s="276"/>
      <c r="AG265" s="276"/>
      <c r="AH265" s="277"/>
      <c r="AI265" s="278"/>
      <c r="AJ265" s="279"/>
      <c r="AK265" s="279"/>
      <c r="AL265" s="279"/>
      <c r="AM265" s="279"/>
      <c r="AN265" s="280"/>
      <c r="AO265" s="281"/>
      <c r="AP265" s="282"/>
    </row>
    <row r="266" spans="2:46" ht="18" customHeight="1">
      <c r="B266" s="304">
        <v>2</v>
      </c>
      <c r="C266" s="306"/>
      <c r="D266" s="307"/>
      <c r="E266" s="308"/>
      <c r="F266" s="275"/>
      <c r="G266" s="276"/>
      <c r="H266" s="276"/>
      <c r="I266" s="277"/>
      <c r="J266" s="312"/>
      <c r="K266" s="270"/>
      <c r="L266" s="270"/>
      <c r="M266" s="270"/>
      <c r="N266" s="270"/>
      <c r="O266" s="270"/>
      <c r="P266" s="313"/>
      <c r="Q266" s="315">
        <f t="shared" ref="Q266" si="88">S266+S267</f>
        <v>0</v>
      </c>
      <c r="R266" s="316"/>
      <c r="S266" s="63"/>
      <c r="T266" s="64" t="s">
        <v>250</v>
      </c>
      <c r="U266" s="63"/>
      <c r="V266" s="319">
        <f t="shared" ref="V266" si="89">U266+U267</f>
        <v>0</v>
      </c>
      <c r="W266" s="320"/>
      <c r="X266" s="269"/>
      <c r="Y266" s="270"/>
      <c r="Z266" s="270"/>
      <c r="AA266" s="270"/>
      <c r="AB266" s="270"/>
      <c r="AC266" s="270"/>
      <c r="AD266" s="271"/>
      <c r="AE266" s="275"/>
      <c r="AF266" s="276"/>
      <c r="AG266" s="276"/>
      <c r="AH266" s="277"/>
      <c r="AI266" s="278"/>
      <c r="AJ266" s="279"/>
      <c r="AK266" s="279"/>
      <c r="AL266" s="279"/>
      <c r="AM266" s="279"/>
      <c r="AN266" s="280"/>
      <c r="AO266" s="265"/>
      <c r="AP266" s="266"/>
      <c r="AS266" s="54">
        <v>4</v>
      </c>
      <c r="AT266" s="54">
        <v>8</v>
      </c>
    </row>
    <row r="267" spans="2:46" ht="18" customHeight="1">
      <c r="B267" s="304"/>
      <c r="C267" s="306"/>
      <c r="D267" s="307"/>
      <c r="E267" s="308"/>
      <c r="F267" s="275"/>
      <c r="G267" s="276"/>
      <c r="H267" s="276"/>
      <c r="I267" s="277"/>
      <c r="J267" s="273"/>
      <c r="K267" s="273"/>
      <c r="L267" s="273"/>
      <c r="M267" s="273"/>
      <c r="N267" s="273"/>
      <c r="O267" s="273"/>
      <c r="P267" s="322"/>
      <c r="Q267" s="323"/>
      <c r="R267" s="316"/>
      <c r="S267" s="61"/>
      <c r="T267" s="62" t="s">
        <v>250</v>
      </c>
      <c r="U267" s="61"/>
      <c r="V267" s="281"/>
      <c r="W267" s="324"/>
      <c r="X267" s="272"/>
      <c r="Y267" s="273"/>
      <c r="Z267" s="273"/>
      <c r="AA267" s="273"/>
      <c r="AB267" s="273"/>
      <c r="AC267" s="273"/>
      <c r="AD267" s="274"/>
      <c r="AE267" s="275"/>
      <c r="AF267" s="276"/>
      <c r="AG267" s="276"/>
      <c r="AH267" s="277"/>
      <c r="AI267" s="278"/>
      <c r="AJ267" s="279"/>
      <c r="AK267" s="279"/>
      <c r="AL267" s="279"/>
      <c r="AM267" s="279"/>
      <c r="AN267" s="280"/>
      <c r="AO267" s="281"/>
      <c r="AP267" s="282"/>
    </row>
    <row r="268" spans="2:46" ht="18" customHeight="1">
      <c r="B268" s="304">
        <v>3</v>
      </c>
      <c r="C268" s="306"/>
      <c r="D268" s="307"/>
      <c r="E268" s="308"/>
      <c r="F268" s="275"/>
      <c r="G268" s="276"/>
      <c r="H268" s="276"/>
      <c r="I268" s="277"/>
      <c r="J268" s="312"/>
      <c r="K268" s="270"/>
      <c r="L268" s="270"/>
      <c r="M268" s="270"/>
      <c r="N268" s="270"/>
      <c r="O268" s="270"/>
      <c r="P268" s="313"/>
      <c r="Q268" s="315">
        <f t="shared" ref="Q268" si="90">S268+S269</f>
        <v>0</v>
      </c>
      <c r="R268" s="316"/>
      <c r="S268" s="63"/>
      <c r="T268" s="64" t="s">
        <v>250</v>
      </c>
      <c r="U268" s="63"/>
      <c r="V268" s="319">
        <f t="shared" ref="V268" si="91">U268+U269</f>
        <v>0</v>
      </c>
      <c r="W268" s="320"/>
      <c r="X268" s="269"/>
      <c r="Y268" s="270"/>
      <c r="Z268" s="270"/>
      <c r="AA268" s="270"/>
      <c r="AB268" s="270"/>
      <c r="AC268" s="270"/>
      <c r="AD268" s="271"/>
      <c r="AE268" s="275"/>
      <c r="AF268" s="276"/>
      <c r="AG268" s="276"/>
      <c r="AH268" s="277"/>
      <c r="AI268" s="278"/>
      <c r="AJ268" s="279"/>
      <c r="AK268" s="279"/>
      <c r="AL268" s="279"/>
      <c r="AM268" s="279"/>
      <c r="AN268" s="280"/>
      <c r="AO268" s="265"/>
      <c r="AP268" s="266"/>
      <c r="AS268" s="54">
        <v>5</v>
      </c>
      <c r="AT268" s="54">
        <v>9</v>
      </c>
    </row>
    <row r="269" spans="2:46" ht="18" customHeight="1">
      <c r="B269" s="304"/>
      <c r="C269" s="306"/>
      <c r="D269" s="307"/>
      <c r="E269" s="308"/>
      <c r="F269" s="275"/>
      <c r="G269" s="276"/>
      <c r="H269" s="276"/>
      <c r="I269" s="277"/>
      <c r="J269" s="273"/>
      <c r="K269" s="273"/>
      <c r="L269" s="273"/>
      <c r="M269" s="273"/>
      <c r="N269" s="273"/>
      <c r="O269" s="273"/>
      <c r="P269" s="322"/>
      <c r="Q269" s="323"/>
      <c r="R269" s="316"/>
      <c r="S269" s="61"/>
      <c r="T269" s="62" t="s">
        <v>250</v>
      </c>
      <c r="U269" s="61"/>
      <c r="V269" s="281"/>
      <c r="W269" s="324"/>
      <c r="X269" s="272"/>
      <c r="Y269" s="273"/>
      <c r="Z269" s="273"/>
      <c r="AA269" s="273"/>
      <c r="AB269" s="273"/>
      <c r="AC269" s="273"/>
      <c r="AD269" s="274"/>
      <c r="AE269" s="275"/>
      <c r="AF269" s="276"/>
      <c r="AG269" s="276"/>
      <c r="AH269" s="277"/>
      <c r="AI269" s="278"/>
      <c r="AJ269" s="279"/>
      <c r="AK269" s="279"/>
      <c r="AL269" s="279"/>
      <c r="AM269" s="279"/>
      <c r="AN269" s="280"/>
      <c r="AO269" s="281"/>
      <c r="AP269" s="282"/>
    </row>
    <row r="270" spans="2:46" ht="18" customHeight="1">
      <c r="B270" s="304">
        <v>4</v>
      </c>
      <c r="C270" s="306"/>
      <c r="D270" s="307"/>
      <c r="E270" s="308"/>
      <c r="F270" s="275"/>
      <c r="G270" s="276"/>
      <c r="H270" s="276"/>
      <c r="I270" s="277"/>
      <c r="J270" s="312"/>
      <c r="K270" s="270"/>
      <c r="L270" s="270"/>
      <c r="M270" s="270"/>
      <c r="N270" s="270"/>
      <c r="O270" s="270"/>
      <c r="P270" s="313"/>
      <c r="Q270" s="315">
        <f t="shared" ref="Q270" si="92">S270+S271</f>
        <v>0</v>
      </c>
      <c r="R270" s="316"/>
      <c r="S270" s="63"/>
      <c r="T270" s="64" t="s">
        <v>250</v>
      </c>
      <c r="U270" s="63"/>
      <c r="V270" s="319">
        <f t="shared" ref="V270" si="93">U270+U271</f>
        <v>0</v>
      </c>
      <c r="W270" s="320"/>
      <c r="X270" s="269"/>
      <c r="Y270" s="270"/>
      <c r="Z270" s="270"/>
      <c r="AA270" s="270"/>
      <c r="AB270" s="270"/>
      <c r="AC270" s="270"/>
      <c r="AD270" s="271"/>
      <c r="AE270" s="275"/>
      <c r="AF270" s="276"/>
      <c r="AG270" s="276"/>
      <c r="AH270" s="277"/>
      <c r="AI270" s="278"/>
      <c r="AJ270" s="279"/>
      <c r="AK270" s="279"/>
      <c r="AL270" s="279"/>
      <c r="AM270" s="279"/>
      <c r="AN270" s="280"/>
      <c r="AO270" s="265"/>
      <c r="AP270" s="266"/>
      <c r="AS270" s="54">
        <v>6</v>
      </c>
      <c r="AT270" s="54">
        <v>1</v>
      </c>
    </row>
    <row r="271" spans="2:46" ht="18" customHeight="1">
      <c r="B271" s="304"/>
      <c r="C271" s="306"/>
      <c r="D271" s="307"/>
      <c r="E271" s="308"/>
      <c r="F271" s="275"/>
      <c r="G271" s="276"/>
      <c r="H271" s="276"/>
      <c r="I271" s="277"/>
      <c r="J271" s="273"/>
      <c r="K271" s="273"/>
      <c r="L271" s="273"/>
      <c r="M271" s="273"/>
      <c r="N271" s="273"/>
      <c r="O271" s="273"/>
      <c r="P271" s="322"/>
      <c r="Q271" s="323"/>
      <c r="R271" s="316"/>
      <c r="S271" s="61"/>
      <c r="T271" s="62" t="s">
        <v>250</v>
      </c>
      <c r="U271" s="61"/>
      <c r="V271" s="281"/>
      <c r="W271" s="324"/>
      <c r="X271" s="272"/>
      <c r="Y271" s="273"/>
      <c r="Z271" s="273"/>
      <c r="AA271" s="273"/>
      <c r="AB271" s="273"/>
      <c r="AC271" s="273"/>
      <c r="AD271" s="274"/>
      <c r="AE271" s="275"/>
      <c r="AF271" s="276"/>
      <c r="AG271" s="276"/>
      <c r="AH271" s="277"/>
      <c r="AI271" s="278"/>
      <c r="AJ271" s="279"/>
      <c r="AK271" s="279"/>
      <c r="AL271" s="279"/>
      <c r="AM271" s="279"/>
      <c r="AN271" s="280"/>
      <c r="AO271" s="281"/>
      <c r="AP271" s="282"/>
    </row>
    <row r="272" spans="2:46" ht="18" customHeight="1">
      <c r="B272" s="304">
        <v>5</v>
      </c>
      <c r="C272" s="306"/>
      <c r="D272" s="307"/>
      <c r="E272" s="308"/>
      <c r="F272" s="275"/>
      <c r="G272" s="276"/>
      <c r="H272" s="276"/>
      <c r="I272" s="277"/>
      <c r="J272" s="312"/>
      <c r="K272" s="270"/>
      <c r="L272" s="270"/>
      <c r="M272" s="270"/>
      <c r="N272" s="270"/>
      <c r="O272" s="270"/>
      <c r="P272" s="313"/>
      <c r="Q272" s="315">
        <f t="shared" ref="Q272" si="94">S272+S273</f>
        <v>0</v>
      </c>
      <c r="R272" s="316"/>
      <c r="S272" s="63"/>
      <c r="T272" s="64" t="s">
        <v>250</v>
      </c>
      <c r="U272" s="63"/>
      <c r="V272" s="319">
        <f t="shared" ref="V272" si="95">U272+U273</f>
        <v>0</v>
      </c>
      <c r="W272" s="320"/>
      <c r="X272" s="269"/>
      <c r="Y272" s="270"/>
      <c r="Z272" s="270"/>
      <c r="AA272" s="270"/>
      <c r="AB272" s="270"/>
      <c r="AC272" s="270"/>
      <c r="AD272" s="271"/>
      <c r="AE272" s="275"/>
      <c r="AF272" s="276"/>
      <c r="AG272" s="276"/>
      <c r="AH272" s="277"/>
      <c r="AI272" s="278"/>
      <c r="AJ272" s="279"/>
      <c r="AK272" s="279"/>
      <c r="AL272" s="279"/>
      <c r="AM272" s="279"/>
      <c r="AN272" s="280"/>
      <c r="AO272" s="265"/>
      <c r="AP272" s="266"/>
      <c r="AS272" s="54">
        <v>7</v>
      </c>
      <c r="AT272" s="54">
        <v>2</v>
      </c>
    </row>
    <row r="273" spans="1:46" ht="18" customHeight="1">
      <c r="B273" s="304"/>
      <c r="C273" s="306"/>
      <c r="D273" s="307"/>
      <c r="E273" s="308"/>
      <c r="F273" s="275"/>
      <c r="G273" s="276"/>
      <c r="H273" s="276"/>
      <c r="I273" s="277"/>
      <c r="J273" s="273"/>
      <c r="K273" s="273"/>
      <c r="L273" s="273"/>
      <c r="M273" s="273"/>
      <c r="N273" s="273"/>
      <c r="O273" s="273"/>
      <c r="P273" s="322"/>
      <c r="Q273" s="323"/>
      <c r="R273" s="316"/>
      <c r="S273" s="61"/>
      <c r="T273" s="62" t="s">
        <v>250</v>
      </c>
      <c r="U273" s="61"/>
      <c r="V273" s="281"/>
      <c r="W273" s="324"/>
      <c r="X273" s="272"/>
      <c r="Y273" s="273"/>
      <c r="Z273" s="273"/>
      <c r="AA273" s="273"/>
      <c r="AB273" s="273"/>
      <c r="AC273" s="273"/>
      <c r="AD273" s="274"/>
      <c r="AE273" s="275"/>
      <c r="AF273" s="276"/>
      <c r="AG273" s="276"/>
      <c r="AH273" s="277"/>
      <c r="AI273" s="278"/>
      <c r="AJ273" s="279"/>
      <c r="AK273" s="279"/>
      <c r="AL273" s="279"/>
      <c r="AM273" s="279"/>
      <c r="AN273" s="280"/>
      <c r="AO273" s="281"/>
      <c r="AP273" s="282"/>
    </row>
    <row r="274" spans="1:46" ht="18" customHeight="1">
      <c r="B274" s="304">
        <v>6</v>
      </c>
      <c r="C274" s="306"/>
      <c r="D274" s="307"/>
      <c r="E274" s="308"/>
      <c r="F274" s="275"/>
      <c r="G274" s="276"/>
      <c r="H274" s="276"/>
      <c r="I274" s="277"/>
      <c r="J274" s="312"/>
      <c r="K274" s="270"/>
      <c r="L274" s="270"/>
      <c r="M274" s="270"/>
      <c r="N274" s="270"/>
      <c r="O274" s="270"/>
      <c r="P274" s="313"/>
      <c r="Q274" s="315">
        <f t="shared" ref="Q274" si="96">S274+S275</f>
        <v>0</v>
      </c>
      <c r="R274" s="316"/>
      <c r="S274" s="63"/>
      <c r="T274" s="64" t="s">
        <v>250</v>
      </c>
      <c r="U274" s="63"/>
      <c r="V274" s="319">
        <f t="shared" ref="V274" si="97">U274+U275</f>
        <v>0</v>
      </c>
      <c r="W274" s="320"/>
      <c r="X274" s="269"/>
      <c r="Y274" s="270"/>
      <c r="Z274" s="270"/>
      <c r="AA274" s="270"/>
      <c r="AB274" s="270"/>
      <c r="AC274" s="270"/>
      <c r="AD274" s="271"/>
      <c r="AE274" s="275"/>
      <c r="AF274" s="276"/>
      <c r="AG274" s="276"/>
      <c r="AH274" s="277"/>
      <c r="AI274" s="278"/>
      <c r="AJ274" s="279"/>
      <c r="AK274" s="279"/>
      <c r="AL274" s="279"/>
      <c r="AM274" s="279"/>
      <c r="AN274" s="280"/>
      <c r="AO274" s="265"/>
      <c r="AP274" s="266"/>
      <c r="AS274" s="54">
        <v>8</v>
      </c>
      <c r="AT274" s="54">
        <v>3</v>
      </c>
    </row>
    <row r="275" spans="1:46" ht="18" customHeight="1" thickBot="1">
      <c r="B275" s="305"/>
      <c r="C275" s="309"/>
      <c r="D275" s="310"/>
      <c r="E275" s="311"/>
      <c r="F275" s="298"/>
      <c r="G275" s="299"/>
      <c r="H275" s="299"/>
      <c r="I275" s="300"/>
      <c r="J275" s="296"/>
      <c r="K275" s="296"/>
      <c r="L275" s="296"/>
      <c r="M275" s="296"/>
      <c r="N275" s="296"/>
      <c r="O275" s="296"/>
      <c r="P275" s="314"/>
      <c r="Q275" s="317"/>
      <c r="R275" s="318"/>
      <c r="S275" s="65"/>
      <c r="T275" s="66" t="s">
        <v>250</v>
      </c>
      <c r="U275" s="65"/>
      <c r="V275" s="267"/>
      <c r="W275" s="321"/>
      <c r="X275" s="295"/>
      <c r="Y275" s="296"/>
      <c r="Z275" s="296"/>
      <c r="AA275" s="296"/>
      <c r="AB275" s="296"/>
      <c r="AC275" s="296"/>
      <c r="AD275" s="297"/>
      <c r="AE275" s="298"/>
      <c r="AF275" s="299"/>
      <c r="AG275" s="299"/>
      <c r="AH275" s="300"/>
      <c r="AI275" s="301"/>
      <c r="AJ275" s="302"/>
      <c r="AK275" s="302"/>
      <c r="AL275" s="302"/>
      <c r="AM275" s="302"/>
      <c r="AN275" s="303"/>
      <c r="AO275" s="267"/>
      <c r="AP275" s="268"/>
    </row>
    <row r="276" spans="1:46" ht="18" customHeight="1" thickBot="1">
      <c r="B276" s="67"/>
      <c r="C276" s="68"/>
      <c r="D276" s="68"/>
      <c r="E276" s="68"/>
      <c r="F276" s="67"/>
      <c r="G276" s="67"/>
      <c r="H276" s="67"/>
      <c r="I276" s="67"/>
      <c r="J276" s="67"/>
      <c r="K276" s="69"/>
      <c r="L276" s="69"/>
      <c r="M276" s="70"/>
      <c r="N276" s="71"/>
      <c r="O276" s="70"/>
      <c r="P276" s="69"/>
      <c r="Q276" s="69"/>
      <c r="R276" s="67"/>
      <c r="S276" s="67"/>
      <c r="T276" s="67"/>
      <c r="U276" s="67"/>
      <c r="V276" s="67"/>
      <c r="W276" s="72"/>
      <c r="X276" s="72"/>
      <c r="Y276" s="72"/>
      <c r="Z276" s="72"/>
      <c r="AA276" s="72"/>
      <c r="AB276" s="72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</row>
    <row r="277" spans="1:46" ht="30" customHeight="1" thickBot="1">
      <c r="B277" s="54"/>
      <c r="C277" s="54"/>
      <c r="D277" s="287" t="s">
        <v>251</v>
      </c>
      <c r="E277" s="288"/>
      <c r="F277" s="288"/>
      <c r="G277" s="288"/>
      <c r="H277" s="288"/>
      <c r="I277" s="288"/>
      <c r="J277" s="288" t="s">
        <v>246</v>
      </c>
      <c r="K277" s="288"/>
      <c r="L277" s="288"/>
      <c r="M277" s="288"/>
      <c r="N277" s="288"/>
      <c r="O277" s="288"/>
      <c r="P277" s="288"/>
      <c r="Q277" s="288"/>
      <c r="R277" s="288" t="s">
        <v>252</v>
      </c>
      <c r="S277" s="288"/>
      <c r="T277" s="288"/>
      <c r="U277" s="288"/>
      <c r="V277" s="288"/>
      <c r="W277" s="288"/>
      <c r="X277" s="288"/>
      <c r="Y277" s="288"/>
      <c r="Z277" s="288"/>
      <c r="AA277" s="288" t="s">
        <v>253</v>
      </c>
      <c r="AB277" s="288"/>
      <c r="AC277" s="288"/>
      <c r="AD277" s="288" t="s">
        <v>254</v>
      </c>
      <c r="AE277" s="288"/>
      <c r="AF277" s="288"/>
      <c r="AG277" s="288"/>
      <c r="AH277" s="288"/>
      <c r="AI277" s="288"/>
      <c r="AJ277" s="288"/>
      <c r="AK277" s="288"/>
      <c r="AL277" s="288"/>
      <c r="AM277" s="289"/>
      <c r="AN277" s="54"/>
      <c r="AO277" s="54"/>
      <c r="AP277" s="54"/>
    </row>
    <row r="278" spans="1:46" ht="30" customHeight="1">
      <c r="B278" s="54"/>
      <c r="C278" s="54"/>
      <c r="D278" s="290" t="s">
        <v>255</v>
      </c>
      <c r="E278" s="291"/>
      <c r="F278" s="291"/>
      <c r="G278" s="291"/>
      <c r="H278" s="291"/>
      <c r="I278" s="291"/>
      <c r="J278" s="291"/>
      <c r="K278" s="291"/>
      <c r="L278" s="291"/>
      <c r="M278" s="291"/>
      <c r="N278" s="291"/>
      <c r="O278" s="291"/>
      <c r="P278" s="291"/>
      <c r="Q278" s="291"/>
      <c r="R278" s="291"/>
      <c r="S278" s="291"/>
      <c r="T278" s="291"/>
      <c r="U278" s="291"/>
      <c r="V278" s="291"/>
      <c r="W278" s="291"/>
      <c r="X278" s="291"/>
      <c r="Y278" s="291"/>
      <c r="Z278" s="291"/>
      <c r="AA278" s="292"/>
      <c r="AB278" s="292"/>
      <c r="AC278" s="292"/>
      <c r="AD278" s="293"/>
      <c r="AE278" s="293"/>
      <c r="AF278" s="293"/>
      <c r="AG278" s="293"/>
      <c r="AH278" s="293"/>
      <c r="AI278" s="293"/>
      <c r="AJ278" s="293"/>
      <c r="AK278" s="293"/>
      <c r="AL278" s="293"/>
      <c r="AM278" s="294"/>
      <c r="AN278" s="54"/>
      <c r="AO278" s="54"/>
      <c r="AP278" s="54"/>
    </row>
    <row r="279" spans="1:46" ht="30" customHeight="1">
      <c r="B279" s="54"/>
      <c r="C279" s="54"/>
      <c r="D279" s="261" t="s">
        <v>255</v>
      </c>
      <c r="E279" s="262"/>
      <c r="F279" s="262"/>
      <c r="G279" s="262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3"/>
      <c r="AE279" s="263"/>
      <c r="AF279" s="263"/>
      <c r="AG279" s="263"/>
      <c r="AH279" s="263"/>
      <c r="AI279" s="263"/>
      <c r="AJ279" s="263"/>
      <c r="AK279" s="263"/>
      <c r="AL279" s="263"/>
      <c r="AM279" s="264"/>
      <c r="AN279" s="54"/>
      <c r="AO279" s="54"/>
      <c r="AP279" s="54"/>
    </row>
    <row r="280" spans="1:46" ht="30" customHeight="1" thickBot="1">
      <c r="B280" s="54"/>
      <c r="C280" s="54"/>
      <c r="D280" s="283" t="s">
        <v>255</v>
      </c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  <c r="Z280" s="284"/>
      <c r="AA280" s="284"/>
      <c r="AB280" s="284"/>
      <c r="AC280" s="284"/>
      <c r="AD280" s="285"/>
      <c r="AE280" s="285"/>
      <c r="AF280" s="285"/>
      <c r="AG280" s="285"/>
      <c r="AH280" s="285"/>
      <c r="AI280" s="285"/>
      <c r="AJ280" s="285"/>
      <c r="AK280" s="285"/>
      <c r="AL280" s="285"/>
      <c r="AM280" s="286"/>
      <c r="AN280" s="54"/>
      <c r="AO280" s="54"/>
      <c r="AP280" s="54"/>
      <c r="AQ280" s="52">
        <v>10</v>
      </c>
    </row>
    <row r="281" spans="1:46" ht="18" customHeight="1">
      <c r="A281" s="372" t="s">
        <v>261</v>
      </c>
      <c r="B281" s="372"/>
      <c r="C281" s="372"/>
      <c r="D281" s="372"/>
      <c r="E281" s="372"/>
      <c r="F281" s="372"/>
      <c r="G281" s="372"/>
      <c r="H281" s="372"/>
      <c r="I281" s="372"/>
      <c r="J281" s="372"/>
      <c r="K281" s="372"/>
      <c r="L281" s="372"/>
      <c r="M281" s="372"/>
      <c r="N281" s="372"/>
      <c r="O281" s="372"/>
      <c r="P281" s="372"/>
      <c r="Q281" s="372"/>
      <c r="R281" s="372"/>
      <c r="S281" s="372"/>
      <c r="T281" s="372"/>
      <c r="U281" s="372"/>
      <c r="V281" s="372"/>
      <c r="W281" s="372"/>
      <c r="X281" s="372"/>
      <c r="Y281" s="372"/>
      <c r="Z281" s="372"/>
      <c r="AA281" s="372"/>
      <c r="AB281" s="372"/>
      <c r="AC281" s="372"/>
      <c r="AD281" s="372"/>
      <c r="AE281" s="372"/>
      <c r="AF281" s="372"/>
      <c r="AG281" s="372"/>
      <c r="AH281" s="372"/>
      <c r="AI281" s="372"/>
      <c r="AJ281" s="372"/>
      <c r="AK281" s="372"/>
      <c r="AL281" s="372"/>
      <c r="AM281" s="372"/>
      <c r="AN281" s="372"/>
      <c r="AO281" s="372"/>
      <c r="AP281" s="372"/>
      <c r="AQ281" s="372"/>
    </row>
    <row r="282" spans="1:46" ht="18" customHeight="1">
      <c r="A282" s="372"/>
      <c r="B282" s="372"/>
      <c r="C282" s="372"/>
      <c r="D282" s="372"/>
      <c r="E282" s="372"/>
      <c r="F282" s="372"/>
      <c r="G282" s="372"/>
      <c r="H282" s="372"/>
      <c r="I282" s="372"/>
      <c r="J282" s="372"/>
      <c r="K282" s="372"/>
      <c r="L282" s="372"/>
      <c r="M282" s="372"/>
      <c r="N282" s="372"/>
      <c r="O282" s="372"/>
      <c r="P282" s="372"/>
      <c r="Q282" s="372"/>
      <c r="R282" s="372"/>
      <c r="S282" s="372"/>
      <c r="T282" s="372"/>
      <c r="U282" s="372"/>
      <c r="V282" s="372"/>
      <c r="W282" s="372"/>
      <c r="X282" s="372"/>
      <c r="Y282" s="372"/>
      <c r="Z282" s="372"/>
      <c r="AA282" s="372"/>
      <c r="AB282" s="372"/>
      <c r="AC282" s="372"/>
      <c r="AD282" s="372"/>
      <c r="AE282" s="372"/>
      <c r="AF282" s="372"/>
      <c r="AG282" s="372"/>
      <c r="AH282" s="372"/>
      <c r="AI282" s="372"/>
      <c r="AJ282" s="372"/>
      <c r="AK282" s="372"/>
      <c r="AL282" s="372"/>
      <c r="AM282" s="372"/>
      <c r="AN282" s="372"/>
      <c r="AO282" s="372"/>
      <c r="AP282" s="372"/>
      <c r="AQ282" s="372"/>
    </row>
    <row r="283" spans="1:46" ht="18" customHeight="1">
      <c r="A283" s="372"/>
      <c r="B283" s="372"/>
      <c r="C283" s="372"/>
      <c r="D283" s="372"/>
      <c r="E283" s="372"/>
      <c r="F283" s="372"/>
      <c r="G283" s="372"/>
      <c r="H283" s="372"/>
      <c r="I283" s="372"/>
      <c r="J283" s="372"/>
      <c r="K283" s="372"/>
      <c r="L283" s="372"/>
      <c r="M283" s="372"/>
      <c r="N283" s="372"/>
      <c r="O283" s="372"/>
      <c r="P283" s="372"/>
      <c r="Q283" s="372"/>
      <c r="R283" s="372"/>
      <c r="S283" s="372"/>
      <c r="T283" s="372"/>
      <c r="U283" s="372"/>
      <c r="V283" s="372"/>
      <c r="W283" s="372"/>
      <c r="X283" s="372"/>
      <c r="Y283" s="372"/>
      <c r="Z283" s="372"/>
      <c r="AA283" s="372"/>
      <c r="AB283" s="372"/>
      <c r="AC283" s="372"/>
      <c r="AD283" s="372"/>
      <c r="AE283" s="372"/>
      <c r="AF283" s="372"/>
      <c r="AG283" s="372"/>
      <c r="AH283" s="372"/>
      <c r="AI283" s="372"/>
      <c r="AJ283" s="372"/>
      <c r="AK283" s="372"/>
      <c r="AL283" s="372"/>
      <c r="AM283" s="372"/>
      <c r="AN283" s="372"/>
      <c r="AO283" s="372"/>
      <c r="AP283" s="372"/>
      <c r="AQ283" s="372"/>
    </row>
    <row r="284" spans="1:46" ht="24.95" customHeight="1">
      <c r="B284" s="54"/>
      <c r="C284" s="373" t="s">
        <v>239</v>
      </c>
      <c r="D284" s="373"/>
      <c r="E284" s="373"/>
      <c r="F284" s="373"/>
      <c r="G284" s="374"/>
      <c r="H284" s="373"/>
      <c r="I284" s="373"/>
      <c r="J284" s="373"/>
      <c r="K284" s="373"/>
      <c r="L284" s="373"/>
      <c r="M284" s="373"/>
      <c r="N284" s="373"/>
      <c r="O284" s="373"/>
      <c r="P284" s="373" t="s">
        <v>240</v>
      </c>
      <c r="Q284" s="373"/>
      <c r="R284" s="373"/>
      <c r="S284" s="373"/>
      <c r="T284" s="374"/>
      <c r="U284" s="373"/>
      <c r="V284" s="373"/>
      <c r="W284" s="373"/>
      <c r="X284" s="373"/>
      <c r="Y284" s="373"/>
      <c r="Z284" s="373"/>
      <c r="AA284" s="373"/>
      <c r="AB284" s="373"/>
      <c r="AC284" s="373" t="s">
        <v>241</v>
      </c>
      <c r="AD284" s="373"/>
      <c r="AE284" s="373"/>
      <c r="AF284" s="373"/>
      <c r="AG284" s="375">
        <v>44163</v>
      </c>
      <c r="AH284" s="376"/>
      <c r="AI284" s="376"/>
      <c r="AJ284" s="376"/>
      <c r="AK284" s="376"/>
      <c r="AL284" s="376"/>
      <c r="AM284" s="367" t="s">
        <v>282</v>
      </c>
      <c r="AN284" s="367"/>
      <c r="AO284" s="368"/>
      <c r="AP284" s="73"/>
    </row>
    <row r="285" spans="1:46" ht="18" customHeight="1">
      <c r="B285" s="54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4"/>
      <c r="X285" s="74"/>
      <c r="Y285" s="74"/>
      <c r="Z285" s="74"/>
      <c r="AA285" s="74"/>
      <c r="AB285" s="74"/>
      <c r="AC285" s="74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</row>
    <row r="286" spans="1:46" ht="24.95" customHeight="1">
      <c r="B286" s="54"/>
      <c r="C286" s="369">
        <v>1</v>
      </c>
      <c r="D286" s="369"/>
      <c r="E286" s="370" t="s">
        <v>262</v>
      </c>
      <c r="F286" s="370"/>
      <c r="G286" s="370"/>
      <c r="H286" s="370"/>
      <c r="I286" s="370"/>
      <c r="J286" s="370"/>
      <c r="K286" s="370"/>
      <c r="L286" s="370"/>
      <c r="M286" s="370"/>
      <c r="N286" s="370"/>
      <c r="O286" s="55"/>
      <c r="P286" s="55"/>
      <c r="Q286" s="371">
        <v>4</v>
      </c>
      <c r="R286" s="371"/>
      <c r="S286" s="370" t="s">
        <v>265</v>
      </c>
      <c r="T286" s="370"/>
      <c r="U286" s="370"/>
      <c r="V286" s="370"/>
      <c r="W286" s="370"/>
      <c r="X286" s="370"/>
      <c r="Y286" s="370"/>
      <c r="Z286" s="370"/>
      <c r="AA286" s="370"/>
      <c r="AB286" s="370"/>
      <c r="AC286" s="56"/>
      <c r="AD286" s="55"/>
      <c r="AE286" s="371">
        <v>7</v>
      </c>
      <c r="AF286" s="371"/>
      <c r="AG286" s="370" t="s">
        <v>268</v>
      </c>
      <c r="AH286" s="370"/>
      <c r="AI286" s="370"/>
      <c r="AJ286" s="370"/>
      <c r="AK286" s="370"/>
      <c r="AL286" s="370"/>
      <c r="AM286" s="370"/>
      <c r="AN286" s="370"/>
      <c r="AO286" s="370"/>
      <c r="AP286" s="370"/>
    </row>
    <row r="287" spans="1:46" ht="24.95" customHeight="1">
      <c r="B287" s="54"/>
      <c r="C287" s="359">
        <v>2</v>
      </c>
      <c r="D287" s="359"/>
      <c r="E287" s="360" t="s">
        <v>263</v>
      </c>
      <c r="F287" s="361"/>
      <c r="G287" s="361"/>
      <c r="H287" s="361"/>
      <c r="I287" s="361"/>
      <c r="J287" s="361"/>
      <c r="K287" s="361"/>
      <c r="L287" s="361"/>
      <c r="M287" s="361"/>
      <c r="N287" s="362"/>
      <c r="O287" s="55"/>
      <c r="P287" s="55"/>
      <c r="Q287" s="363">
        <v>5</v>
      </c>
      <c r="R287" s="363"/>
      <c r="S287" s="364" t="s">
        <v>266</v>
      </c>
      <c r="T287" s="364"/>
      <c r="U287" s="364"/>
      <c r="V287" s="364"/>
      <c r="W287" s="364"/>
      <c r="X287" s="364"/>
      <c r="Y287" s="364"/>
      <c r="Z287" s="364"/>
      <c r="AA287" s="364"/>
      <c r="AB287" s="364"/>
      <c r="AC287" s="56"/>
      <c r="AD287" s="55"/>
      <c r="AE287" s="365">
        <v>8</v>
      </c>
      <c r="AF287" s="365"/>
      <c r="AG287" s="366" t="s">
        <v>269</v>
      </c>
      <c r="AH287" s="366"/>
      <c r="AI287" s="366"/>
      <c r="AJ287" s="366"/>
      <c r="AK287" s="366"/>
      <c r="AL287" s="366"/>
      <c r="AM287" s="366"/>
      <c r="AN287" s="366"/>
      <c r="AO287" s="366"/>
      <c r="AP287" s="366"/>
    </row>
    <row r="288" spans="1:46" ht="24.95" customHeight="1">
      <c r="B288" s="54"/>
      <c r="C288" s="352">
        <v>3</v>
      </c>
      <c r="D288" s="352"/>
      <c r="E288" s="353" t="s">
        <v>264</v>
      </c>
      <c r="F288" s="354"/>
      <c r="G288" s="354"/>
      <c r="H288" s="354"/>
      <c r="I288" s="354"/>
      <c r="J288" s="354"/>
      <c r="K288" s="354"/>
      <c r="L288" s="354"/>
      <c r="M288" s="354"/>
      <c r="N288" s="355"/>
      <c r="O288" s="55"/>
      <c r="P288" s="55"/>
      <c r="Q288" s="356">
        <v>6</v>
      </c>
      <c r="R288" s="356"/>
      <c r="S288" s="353" t="s">
        <v>267</v>
      </c>
      <c r="T288" s="354"/>
      <c r="U288" s="354"/>
      <c r="V288" s="354"/>
      <c r="W288" s="354"/>
      <c r="X288" s="354"/>
      <c r="Y288" s="354"/>
      <c r="Z288" s="354"/>
      <c r="AA288" s="354"/>
      <c r="AB288" s="355"/>
      <c r="AC288" s="56"/>
      <c r="AD288" s="55"/>
      <c r="AE288" s="357">
        <v>9</v>
      </c>
      <c r="AF288" s="357"/>
      <c r="AG288" s="358" t="s">
        <v>270</v>
      </c>
      <c r="AH288" s="358"/>
      <c r="AI288" s="358"/>
      <c r="AJ288" s="358"/>
      <c r="AK288" s="358"/>
      <c r="AL288" s="358"/>
      <c r="AM288" s="358"/>
      <c r="AN288" s="358"/>
      <c r="AO288" s="358"/>
      <c r="AP288" s="358"/>
    </row>
    <row r="289" spans="2:46" ht="18" customHeight="1">
      <c r="B289" s="54"/>
      <c r="C289" s="75"/>
      <c r="D289" s="73"/>
      <c r="E289" s="73"/>
      <c r="F289" s="73"/>
      <c r="G289" s="73"/>
      <c r="H289" s="73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73"/>
      <c r="U289" s="54"/>
      <c r="V289" s="73"/>
      <c r="W289" s="54"/>
      <c r="X289" s="73"/>
      <c r="Y289" s="54"/>
      <c r="Z289" s="73"/>
      <c r="AA289" s="54"/>
      <c r="AB289" s="73"/>
      <c r="AC289" s="73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</row>
    <row r="290" spans="2:46" ht="21.95" customHeight="1" thickBot="1">
      <c r="B290" s="54" t="s">
        <v>243</v>
      </c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</row>
    <row r="291" spans="2:46" ht="21.95" customHeight="1" thickBot="1">
      <c r="B291" s="58"/>
      <c r="C291" s="348" t="s">
        <v>244</v>
      </c>
      <c r="D291" s="349"/>
      <c r="E291" s="333"/>
      <c r="F291" s="348" t="s">
        <v>245</v>
      </c>
      <c r="G291" s="349"/>
      <c r="H291" s="349"/>
      <c r="I291" s="333"/>
      <c r="J291" s="349" t="s">
        <v>246</v>
      </c>
      <c r="K291" s="349"/>
      <c r="L291" s="349"/>
      <c r="M291" s="349"/>
      <c r="N291" s="349"/>
      <c r="O291" s="349"/>
      <c r="P291" s="350"/>
      <c r="Q291" s="351" t="s">
        <v>247</v>
      </c>
      <c r="R291" s="351"/>
      <c r="S291" s="351"/>
      <c r="T291" s="351"/>
      <c r="U291" s="351"/>
      <c r="V291" s="351"/>
      <c r="W291" s="351"/>
      <c r="X291" s="332" t="s">
        <v>246</v>
      </c>
      <c r="Y291" s="349"/>
      <c r="Z291" s="349"/>
      <c r="AA291" s="349"/>
      <c r="AB291" s="349"/>
      <c r="AC291" s="349"/>
      <c r="AD291" s="333"/>
      <c r="AE291" s="348" t="s">
        <v>245</v>
      </c>
      <c r="AF291" s="349"/>
      <c r="AG291" s="349"/>
      <c r="AH291" s="333"/>
      <c r="AI291" s="330" t="s">
        <v>248</v>
      </c>
      <c r="AJ291" s="331"/>
      <c r="AK291" s="331"/>
      <c r="AL291" s="331"/>
      <c r="AM291" s="331"/>
      <c r="AN291" s="331"/>
      <c r="AO291" s="332" t="s">
        <v>249</v>
      </c>
      <c r="AP291" s="333"/>
    </row>
    <row r="292" spans="2:46" ht="18" customHeight="1">
      <c r="B292" s="334">
        <v>1</v>
      </c>
      <c r="C292" s="335"/>
      <c r="D292" s="336"/>
      <c r="E292" s="337"/>
      <c r="F292" s="338"/>
      <c r="G292" s="339"/>
      <c r="H292" s="339"/>
      <c r="I292" s="340"/>
      <c r="J292" s="341"/>
      <c r="K292" s="342"/>
      <c r="L292" s="342"/>
      <c r="M292" s="342"/>
      <c r="N292" s="342"/>
      <c r="O292" s="342"/>
      <c r="P292" s="343"/>
      <c r="Q292" s="344">
        <f>S292+S293</f>
        <v>0</v>
      </c>
      <c r="R292" s="345"/>
      <c r="S292" s="59"/>
      <c r="T292" s="60" t="s">
        <v>250</v>
      </c>
      <c r="U292" s="59"/>
      <c r="V292" s="319">
        <f>U292+U293</f>
        <v>0</v>
      </c>
      <c r="W292" s="320"/>
      <c r="X292" s="346"/>
      <c r="Y292" s="342"/>
      <c r="Z292" s="342"/>
      <c r="AA292" s="342"/>
      <c r="AB292" s="342"/>
      <c r="AC292" s="342"/>
      <c r="AD292" s="347"/>
      <c r="AE292" s="338"/>
      <c r="AF292" s="339"/>
      <c r="AG292" s="339"/>
      <c r="AH292" s="340"/>
      <c r="AI292" s="325"/>
      <c r="AJ292" s="326"/>
      <c r="AK292" s="326"/>
      <c r="AL292" s="326"/>
      <c r="AM292" s="326"/>
      <c r="AN292" s="327"/>
      <c r="AO292" s="328"/>
      <c r="AP292" s="329"/>
      <c r="AS292" s="54">
        <v>3</v>
      </c>
      <c r="AT292" s="54">
        <v>7</v>
      </c>
    </row>
    <row r="293" spans="2:46" ht="18" customHeight="1">
      <c r="B293" s="304"/>
      <c r="C293" s="306"/>
      <c r="D293" s="307"/>
      <c r="E293" s="308"/>
      <c r="F293" s="275"/>
      <c r="G293" s="276"/>
      <c r="H293" s="276"/>
      <c r="I293" s="277"/>
      <c r="J293" s="273"/>
      <c r="K293" s="273"/>
      <c r="L293" s="273"/>
      <c r="M293" s="273"/>
      <c r="N293" s="273"/>
      <c r="O293" s="273"/>
      <c r="P293" s="322"/>
      <c r="Q293" s="323"/>
      <c r="R293" s="316"/>
      <c r="S293" s="61"/>
      <c r="T293" s="62" t="s">
        <v>250</v>
      </c>
      <c r="U293" s="61"/>
      <c r="V293" s="281"/>
      <c r="W293" s="324"/>
      <c r="X293" s="272"/>
      <c r="Y293" s="273"/>
      <c r="Z293" s="273"/>
      <c r="AA293" s="273"/>
      <c r="AB293" s="273"/>
      <c r="AC293" s="273"/>
      <c r="AD293" s="274"/>
      <c r="AE293" s="275"/>
      <c r="AF293" s="276"/>
      <c r="AG293" s="276"/>
      <c r="AH293" s="277"/>
      <c r="AI293" s="278"/>
      <c r="AJ293" s="279"/>
      <c r="AK293" s="279"/>
      <c r="AL293" s="279"/>
      <c r="AM293" s="279"/>
      <c r="AN293" s="280"/>
      <c r="AO293" s="281"/>
      <c r="AP293" s="282"/>
    </row>
    <row r="294" spans="2:46" ht="18" customHeight="1">
      <c r="B294" s="304">
        <v>2</v>
      </c>
      <c r="C294" s="306"/>
      <c r="D294" s="307"/>
      <c r="E294" s="308"/>
      <c r="F294" s="275"/>
      <c r="G294" s="276"/>
      <c r="H294" s="276"/>
      <c r="I294" s="277"/>
      <c r="J294" s="312"/>
      <c r="K294" s="270"/>
      <c r="L294" s="270"/>
      <c r="M294" s="270"/>
      <c r="N294" s="270"/>
      <c r="O294" s="270"/>
      <c r="P294" s="313"/>
      <c r="Q294" s="315">
        <f t="shared" ref="Q294" si="98">S294+S295</f>
        <v>0</v>
      </c>
      <c r="R294" s="316"/>
      <c r="S294" s="63"/>
      <c r="T294" s="64" t="s">
        <v>250</v>
      </c>
      <c r="U294" s="63"/>
      <c r="V294" s="319">
        <f t="shared" ref="V294" si="99">U294+U295</f>
        <v>0</v>
      </c>
      <c r="W294" s="320"/>
      <c r="X294" s="269"/>
      <c r="Y294" s="270"/>
      <c r="Z294" s="270"/>
      <c r="AA294" s="270"/>
      <c r="AB294" s="270"/>
      <c r="AC294" s="270"/>
      <c r="AD294" s="271"/>
      <c r="AE294" s="275"/>
      <c r="AF294" s="276"/>
      <c r="AG294" s="276"/>
      <c r="AH294" s="277"/>
      <c r="AI294" s="278"/>
      <c r="AJ294" s="279"/>
      <c r="AK294" s="279"/>
      <c r="AL294" s="279"/>
      <c r="AM294" s="279"/>
      <c r="AN294" s="280"/>
      <c r="AO294" s="265"/>
      <c r="AP294" s="266"/>
      <c r="AS294" s="54">
        <v>4</v>
      </c>
      <c r="AT294" s="54">
        <v>8</v>
      </c>
    </row>
    <row r="295" spans="2:46" ht="18" customHeight="1">
      <c r="B295" s="304"/>
      <c r="C295" s="306"/>
      <c r="D295" s="307"/>
      <c r="E295" s="308"/>
      <c r="F295" s="275"/>
      <c r="G295" s="276"/>
      <c r="H295" s="276"/>
      <c r="I295" s="277"/>
      <c r="J295" s="273"/>
      <c r="K295" s="273"/>
      <c r="L295" s="273"/>
      <c r="M295" s="273"/>
      <c r="N295" s="273"/>
      <c r="O295" s="273"/>
      <c r="P295" s="322"/>
      <c r="Q295" s="323"/>
      <c r="R295" s="316"/>
      <c r="S295" s="61"/>
      <c r="T295" s="62" t="s">
        <v>250</v>
      </c>
      <c r="U295" s="61"/>
      <c r="V295" s="281"/>
      <c r="W295" s="324"/>
      <c r="X295" s="272"/>
      <c r="Y295" s="273"/>
      <c r="Z295" s="273"/>
      <c r="AA295" s="273"/>
      <c r="AB295" s="273"/>
      <c r="AC295" s="273"/>
      <c r="AD295" s="274"/>
      <c r="AE295" s="275"/>
      <c r="AF295" s="276"/>
      <c r="AG295" s="276"/>
      <c r="AH295" s="277"/>
      <c r="AI295" s="278"/>
      <c r="AJ295" s="279"/>
      <c r="AK295" s="279"/>
      <c r="AL295" s="279"/>
      <c r="AM295" s="279"/>
      <c r="AN295" s="280"/>
      <c r="AO295" s="281"/>
      <c r="AP295" s="282"/>
    </row>
    <row r="296" spans="2:46" ht="18" customHeight="1">
      <c r="B296" s="304">
        <v>3</v>
      </c>
      <c r="C296" s="306"/>
      <c r="D296" s="307"/>
      <c r="E296" s="308"/>
      <c r="F296" s="275"/>
      <c r="G296" s="276"/>
      <c r="H296" s="276"/>
      <c r="I296" s="277"/>
      <c r="J296" s="312"/>
      <c r="K296" s="270"/>
      <c r="L296" s="270"/>
      <c r="M296" s="270"/>
      <c r="N296" s="270"/>
      <c r="O296" s="270"/>
      <c r="P296" s="313"/>
      <c r="Q296" s="315">
        <f t="shared" ref="Q296" si="100">S296+S297</f>
        <v>0</v>
      </c>
      <c r="R296" s="316"/>
      <c r="S296" s="63"/>
      <c r="T296" s="64" t="s">
        <v>250</v>
      </c>
      <c r="U296" s="63"/>
      <c r="V296" s="319">
        <f t="shared" ref="V296" si="101">U296+U297</f>
        <v>0</v>
      </c>
      <c r="W296" s="320"/>
      <c r="X296" s="269"/>
      <c r="Y296" s="270"/>
      <c r="Z296" s="270"/>
      <c r="AA296" s="270"/>
      <c r="AB296" s="270"/>
      <c r="AC296" s="270"/>
      <c r="AD296" s="271"/>
      <c r="AE296" s="275"/>
      <c r="AF296" s="276"/>
      <c r="AG296" s="276"/>
      <c r="AH296" s="277"/>
      <c r="AI296" s="278"/>
      <c r="AJ296" s="279"/>
      <c r="AK296" s="279"/>
      <c r="AL296" s="279"/>
      <c r="AM296" s="279"/>
      <c r="AN296" s="280"/>
      <c r="AO296" s="265"/>
      <c r="AP296" s="266"/>
      <c r="AS296" s="54">
        <v>5</v>
      </c>
      <c r="AT296" s="54">
        <v>9</v>
      </c>
    </row>
    <row r="297" spans="2:46" ht="18" customHeight="1">
      <c r="B297" s="304"/>
      <c r="C297" s="306"/>
      <c r="D297" s="307"/>
      <c r="E297" s="308"/>
      <c r="F297" s="275"/>
      <c r="G297" s="276"/>
      <c r="H297" s="276"/>
      <c r="I297" s="277"/>
      <c r="J297" s="273"/>
      <c r="K297" s="273"/>
      <c r="L297" s="273"/>
      <c r="M297" s="273"/>
      <c r="N297" s="273"/>
      <c r="O297" s="273"/>
      <c r="P297" s="322"/>
      <c r="Q297" s="323"/>
      <c r="R297" s="316"/>
      <c r="S297" s="61"/>
      <c r="T297" s="62" t="s">
        <v>250</v>
      </c>
      <c r="U297" s="61"/>
      <c r="V297" s="281"/>
      <c r="W297" s="324"/>
      <c r="X297" s="272"/>
      <c r="Y297" s="273"/>
      <c r="Z297" s="273"/>
      <c r="AA297" s="273"/>
      <c r="AB297" s="273"/>
      <c r="AC297" s="273"/>
      <c r="AD297" s="274"/>
      <c r="AE297" s="275"/>
      <c r="AF297" s="276"/>
      <c r="AG297" s="276"/>
      <c r="AH297" s="277"/>
      <c r="AI297" s="278"/>
      <c r="AJ297" s="279"/>
      <c r="AK297" s="279"/>
      <c r="AL297" s="279"/>
      <c r="AM297" s="279"/>
      <c r="AN297" s="280"/>
      <c r="AO297" s="281"/>
      <c r="AP297" s="282"/>
    </row>
    <row r="298" spans="2:46" ht="18" customHeight="1">
      <c r="B298" s="304">
        <v>4</v>
      </c>
      <c r="C298" s="306"/>
      <c r="D298" s="307"/>
      <c r="E298" s="308"/>
      <c r="F298" s="275"/>
      <c r="G298" s="276"/>
      <c r="H298" s="276"/>
      <c r="I298" s="277"/>
      <c r="J298" s="312"/>
      <c r="K298" s="270"/>
      <c r="L298" s="270"/>
      <c r="M298" s="270"/>
      <c r="N298" s="270"/>
      <c r="O298" s="270"/>
      <c r="P298" s="313"/>
      <c r="Q298" s="315">
        <f t="shared" ref="Q298" si="102">S298+S299</f>
        <v>0</v>
      </c>
      <c r="R298" s="316"/>
      <c r="S298" s="63"/>
      <c r="T298" s="64" t="s">
        <v>250</v>
      </c>
      <c r="U298" s="63"/>
      <c r="V298" s="319">
        <f t="shared" ref="V298" si="103">U298+U299</f>
        <v>0</v>
      </c>
      <c r="W298" s="320"/>
      <c r="X298" s="269"/>
      <c r="Y298" s="270"/>
      <c r="Z298" s="270"/>
      <c r="AA298" s="270"/>
      <c r="AB298" s="270"/>
      <c r="AC298" s="270"/>
      <c r="AD298" s="271"/>
      <c r="AE298" s="275"/>
      <c r="AF298" s="276"/>
      <c r="AG298" s="276"/>
      <c r="AH298" s="277"/>
      <c r="AI298" s="278"/>
      <c r="AJ298" s="279"/>
      <c r="AK298" s="279"/>
      <c r="AL298" s="279"/>
      <c r="AM298" s="279"/>
      <c r="AN298" s="280"/>
      <c r="AO298" s="265"/>
      <c r="AP298" s="266"/>
      <c r="AS298" s="54">
        <v>6</v>
      </c>
      <c r="AT298" s="54">
        <v>1</v>
      </c>
    </row>
    <row r="299" spans="2:46" ht="18" customHeight="1">
      <c r="B299" s="304"/>
      <c r="C299" s="306"/>
      <c r="D299" s="307"/>
      <c r="E299" s="308"/>
      <c r="F299" s="275"/>
      <c r="G299" s="276"/>
      <c r="H299" s="276"/>
      <c r="I299" s="277"/>
      <c r="J299" s="273"/>
      <c r="K299" s="273"/>
      <c r="L299" s="273"/>
      <c r="M299" s="273"/>
      <c r="N299" s="273"/>
      <c r="O299" s="273"/>
      <c r="P299" s="322"/>
      <c r="Q299" s="323"/>
      <c r="R299" s="316"/>
      <c r="S299" s="61"/>
      <c r="T299" s="62" t="s">
        <v>250</v>
      </c>
      <c r="U299" s="61"/>
      <c r="V299" s="281"/>
      <c r="W299" s="324"/>
      <c r="X299" s="272"/>
      <c r="Y299" s="273"/>
      <c r="Z299" s="273"/>
      <c r="AA299" s="273"/>
      <c r="AB299" s="273"/>
      <c r="AC299" s="273"/>
      <c r="AD299" s="274"/>
      <c r="AE299" s="275"/>
      <c r="AF299" s="276"/>
      <c r="AG299" s="276"/>
      <c r="AH299" s="277"/>
      <c r="AI299" s="278"/>
      <c r="AJ299" s="279"/>
      <c r="AK299" s="279"/>
      <c r="AL299" s="279"/>
      <c r="AM299" s="279"/>
      <c r="AN299" s="280"/>
      <c r="AO299" s="281"/>
      <c r="AP299" s="282"/>
    </row>
    <row r="300" spans="2:46" ht="18" customHeight="1">
      <c r="B300" s="304">
        <v>5</v>
      </c>
      <c r="C300" s="306"/>
      <c r="D300" s="307"/>
      <c r="E300" s="308"/>
      <c r="F300" s="275"/>
      <c r="G300" s="276"/>
      <c r="H300" s="276"/>
      <c r="I300" s="277"/>
      <c r="J300" s="312"/>
      <c r="K300" s="270"/>
      <c r="L300" s="270"/>
      <c r="M300" s="270"/>
      <c r="N300" s="270"/>
      <c r="O300" s="270"/>
      <c r="P300" s="313"/>
      <c r="Q300" s="315">
        <f t="shared" ref="Q300" si="104">S300+S301</f>
        <v>0</v>
      </c>
      <c r="R300" s="316"/>
      <c r="S300" s="63"/>
      <c r="T300" s="64" t="s">
        <v>250</v>
      </c>
      <c r="U300" s="63"/>
      <c r="V300" s="319">
        <f t="shared" ref="V300" si="105">U300+U301</f>
        <v>0</v>
      </c>
      <c r="W300" s="320"/>
      <c r="X300" s="269"/>
      <c r="Y300" s="270"/>
      <c r="Z300" s="270"/>
      <c r="AA300" s="270"/>
      <c r="AB300" s="270"/>
      <c r="AC300" s="270"/>
      <c r="AD300" s="271"/>
      <c r="AE300" s="275"/>
      <c r="AF300" s="276"/>
      <c r="AG300" s="276"/>
      <c r="AH300" s="277"/>
      <c r="AI300" s="278"/>
      <c r="AJ300" s="279"/>
      <c r="AK300" s="279"/>
      <c r="AL300" s="279"/>
      <c r="AM300" s="279"/>
      <c r="AN300" s="280"/>
      <c r="AO300" s="265"/>
      <c r="AP300" s="266"/>
      <c r="AS300" s="54">
        <v>7</v>
      </c>
      <c r="AT300" s="54">
        <v>2</v>
      </c>
    </row>
    <row r="301" spans="2:46" ht="18" customHeight="1">
      <c r="B301" s="304"/>
      <c r="C301" s="306"/>
      <c r="D301" s="307"/>
      <c r="E301" s="308"/>
      <c r="F301" s="275"/>
      <c r="G301" s="276"/>
      <c r="H301" s="276"/>
      <c r="I301" s="277"/>
      <c r="J301" s="273"/>
      <c r="K301" s="273"/>
      <c r="L301" s="273"/>
      <c r="M301" s="273"/>
      <c r="N301" s="273"/>
      <c r="O301" s="273"/>
      <c r="P301" s="322"/>
      <c r="Q301" s="323"/>
      <c r="R301" s="316"/>
      <c r="S301" s="61"/>
      <c r="T301" s="62" t="s">
        <v>250</v>
      </c>
      <c r="U301" s="61"/>
      <c r="V301" s="281"/>
      <c r="W301" s="324"/>
      <c r="X301" s="272"/>
      <c r="Y301" s="273"/>
      <c r="Z301" s="273"/>
      <c r="AA301" s="273"/>
      <c r="AB301" s="273"/>
      <c r="AC301" s="273"/>
      <c r="AD301" s="274"/>
      <c r="AE301" s="275"/>
      <c r="AF301" s="276"/>
      <c r="AG301" s="276"/>
      <c r="AH301" s="277"/>
      <c r="AI301" s="278"/>
      <c r="AJ301" s="279"/>
      <c r="AK301" s="279"/>
      <c r="AL301" s="279"/>
      <c r="AM301" s="279"/>
      <c r="AN301" s="280"/>
      <c r="AO301" s="281"/>
      <c r="AP301" s="282"/>
    </row>
    <row r="302" spans="2:46" ht="18" customHeight="1">
      <c r="B302" s="304">
        <v>6</v>
      </c>
      <c r="C302" s="306"/>
      <c r="D302" s="307"/>
      <c r="E302" s="308"/>
      <c r="F302" s="275"/>
      <c r="G302" s="276"/>
      <c r="H302" s="276"/>
      <c r="I302" s="277"/>
      <c r="J302" s="312"/>
      <c r="K302" s="270"/>
      <c r="L302" s="270"/>
      <c r="M302" s="270"/>
      <c r="N302" s="270"/>
      <c r="O302" s="270"/>
      <c r="P302" s="313"/>
      <c r="Q302" s="315">
        <f t="shared" ref="Q302" si="106">S302+S303</f>
        <v>0</v>
      </c>
      <c r="R302" s="316"/>
      <c r="S302" s="63"/>
      <c r="T302" s="64" t="s">
        <v>250</v>
      </c>
      <c r="U302" s="63"/>
      <c r="V302" s="319">
        <f t="shared" ref="V302" si="107">U302+U303</f>
        <v>0</v>
      </c>
      <c r="W302" s="320"/>
      <c r="X302" s="269"/>
      <c r="Y302" s="270"/>
      <c r="Z302" s="270"/>
      <c r="AA302" s="270"/>
      <c r="AB302" s="270"/>
      <c r="AC302" s="270"/>
      <c r="AD302" s="271"/>
      <c r="AE302" s="275"/>
      <c r="AF302" s="276"/>
      <c r="AG302" s="276"/>
      <c r="AH302" s="277"/>
      <c r="AI302" s="278"/>
      <c r="AJ302" s="279"/>
      <c r="AK302" s="279"/>
      <c r="AL302" s="279"/>
      <c r="AM302" s="279"/>
      <c r="AN302" s="280"/>
      <c r="AO302" s="265"/>
      <c r="AP302" s="266"/>
      <c r="AS302" s="54">
        <v>8</v>
      </c>
      <c r="AT302" s="54">
        <v>3</v>
      </c>
    </row>
    <row r="303" spans="2:46" ht="18" customHeight="1" thickBot="1">
      <c r="B303" s="305"/>
      <c r="C303" s="309"/>
      <c r="D303" s="310"/>
      <c r="E303" s="311"/>
      <c r="F303" s="298"/>
      <c r="G303" s="299"/>
      <c r="H303" s="299"/>
      <c r="I303" s="300"/>
      <c r="J303" s="296"/>
      <c r="K303" s="296"/>
      <c r="L303" s="296"/>
      <c r="M303" s="296"/>
      <c r="N303" s="296"/>
      <c r="O303" s="296"/>
      <c r="P303" s="314"/>
      <c r="Q303" s="317"/>
      <c r="R303" s="318"/>
      <c r="S303" s="65"/>
      <c r="T303" s="66" t="s">
        <v>250</v>
      </c>
      <c r="U303" s="65"/>
      <c r="V303" s="267"/>
      <c r="W303" s="321"/>
      <c r="X303" s="295"/>
      <c r="Y303" s="296"/>
      <c r="Z303" s="296"/>
      <c r="AA303" s="296"/>
      <c r="AB303" s="296"/>
      <c r="AC303" s="296"/>
      <c r="AD303" s="297"/>
      <c r="AE303" s="298"/>
      <c r="AF303" s="299"/>
      <c r="AG303" s="299"/>
      <c r="AH303" s="300"/>
      <c r="AI303" s="301"/>
      <c r="AJ303" s="302"/>
      <c r="AK303" s="302"/>
      <c r="AL303" s="302"/>
      <c r="AM303" s="302"/>
      <c r="AN303" s="303"/>
      <c r="AO303" s="267"/>
      <c r="AP303" s="268"/>
    </row>
    <row r="304" spans="2:46" ht="18" customHeight="1" thickBot="1">
      <c r="B304" s="67"/>
      <c r="C304" s="68"/>
      <c r="D304" s="68"/>
      <c r="E304" s="68"/>
      <c r="F304" s="67"/>
      <c r="G304" s="67"/>
      <c r="H304" s="67"/>
      <c r="I304" s="67"/>
      <c r="J304" s="67"/>
      <c r="K304" s="69"/>
      <c r="L304" s="69"/>
      <c r="M304" s="70"/>
      <c r="N304" s="71"/>
      <c r="O304" s="70"/>
      <c r="P304" s="69"/>
      <c r="Q304" s="69"/>
      <c r="R304" s="67"/>
      <c r="S304" s="67"/>
      <c r="T304" s="67"/>
      <c r="U304" s="67"/>
      <c r="V304" s="67"/>
      <c r="W304" s="72"/>
      <c r="X304" s="72"/>
      <c r="Y304" s="72"/>
      <c r="Z304" s="72"/>
      <c r="AA304" s="72"/>
      <c r="AB304" s="72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</row>
    <row r="305" spans="1:46" ht="30" customHeight="1" thickBot="1">
      <c r="B305" s="54"/>
      <c r="C305" s="54"/>
      <c r="D305" s="287" t="s">
        <v>251</v>
      </c>
      <c r="E305" s="288"/>
      <c r="F305" s="288"/>
      <c r="G305" s="288"/>
      <c r="H305" s="288"/>
      <c r="I305" s="288"/>
      <c r="J305" s="288" t="s">
        <v>246</v>
      </c>
      <c r="K305" s="288"/>
      <c r="L305" s="288"/>
      <c r="M305" s="288"/>
      <c r="N305" s="288"/>
      <c r="O305" s="288"/>
      <c r="P305" s="288"/>
      <c r="Q305" s="288"/>
      <c r="R305" s="288" t="s">
        <v>252</v>
      </c>
      <c r="S305" s="288"/>
      <c r="T305" s="288"/>
      <c r="U305" s="288"/>
      <c r="V305" s="288"/>
      <c r="W305" s="288"/>
      <c r="X305" s="288"/>
      <c r="Y305" s="288"/>
      <c r="Z305" s="288"/>
      <c r="AA305" s="288" t="s">
        <v>253</v>
      </c>
      <c r="AB305" s="288"/>
      <c r="AC305" s="288"/>
      <c r="AD305" s="288" t="s">
        <v>254</v>
      </c>
      <c r="AE305" s="288"/>
      <c r="AF305" s="288"/>
      <c r="AG305" s="288"/>
      <c r="AH305" s="288"/>
      <c r="AI305" s="288"/>
      <c r="AJ305" s="288"/>
      <c r="AK305" s="288"/>
      <c r="AL305" s="288"/>
      <c r="AM305" s="289"/>
      <c r="AN305" s="54"/>
      <c r="AO305" s="54"/>
      <c r="AP305" s="54"/>
    </row>
    <row r="306" spans="1:46" ht="30" customHeight="1">
      <c r="B306" s="54"/>
      <c r="C306" s="54"/>
      <c r="D306" s="290" t="s">
        <v>255</v>
      </c>
      <c r="E306" s="291"/>
      <c r="F306" s="291"/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291"/>
      <c r="R306" s="291"/>
      <c r="S306" s="291"/>
      <c r="T306" s="291"/>
      <c r="U306" s="291"/>
      <c r="V306" s="291"/>
      <c r="W306" s="291"/>
      <c r="X306" s="291"/>
      <c r="Y306" s="291"/>
      <c r="Z306" s="291"/>
      <c r="AA306" s="292"/>
      <c r="AB306" s="292"/>
      <c r="AC306" s="292"/>
      <c r="AD306" s="293"/>
      <c r="AE306" s="293"/>
      <c r="AF306" s="293"/>
      <c r="AG306" s="293"/>
      <c r="AH306" s="293"/>
      <c r="AI306" s="293"/>
      <c r="AJ306" s="293"/>
      <c r="AK306" s="293"/>
      <c r="AL306" s="293"/>
      <c r="AM306" s="294"/>
      <c r="AN306" s="54"/>
      <c r="AO306" s="54"/>
      <c r="AP306" s="54"/>
    </row>
    <row r="307" spans="1:46" ht="30" customHeight="1">
      <c r="B307" s="54"/>
      <c r="C307" s="54"/>
      <c r="D307" s="261" t="s">
        <v>255</v>
      </c>
      <c r="E307" s="262"/>
      <c r="F307" s="262"/>
      <c r="G307" s="262"/>
      <c r="H307" s="262"/>
      <c r="I307" s="262"/>
      <c r="J307" s="262"/>
      <c r="K307" s="262"/>
      <c r="L307" s="262"/>
      <c r="M307" s="262"/>
      <c r="N307" s="262"/>
      <c r="O307" s="262"/>
      <c r="P307" s="262"/>
      <c r="Q307" s="262"/>
      <c r="R307" s="262"/>
      <c r="S307" s="262"/>
      <c r="T307" s="262"/>
      <c r="U307" s="262"/>
      <c r="V307" s="262"/>
      <c r="W307" s="262"/>
      <c r="X307" s="262"/>
      <c r="Y307" s="262"/>
      <c r="Z307" s="262"/>
      <c r="AA307" s="262"/>
      <c r="AB307" s="262"/>
      <c r="AC307" s="262"/>
      <c r="AD307" s="263"/>
      <c r="AE307" s="263"/>
      <c r="AF307" s="263"/>
      <c r="AG307" s="263"/>
      <c r="AH307" s="263"/>
      <c r="AI307" s="263"/>
      <c r="AJ307" s="263"/>
      <c r="AK307" s="263"/>
      <c r="AL307" s="263"/>
      <c r="AM307" s="264"/>
      <c r="AN307" s="54"/>
      <c r="AO307" s="54"/>
      <c r="AP307" s="54"/>
    </row>
    <row r="308" spans="1:46" ht="30" customHeight="1" thickBot="1">
      <c r="B308" s="54"/>
      <c r="C308" s="54"/>
      <c r="D308" s="283" t="s">
        <v>255</v>
      </c>
      <c r="E308" s="284"/>
      <c r="F308" s="284"/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S308" s="284"/>
      <c r="T308" s="284"/>
      <c r="U308" s="284"/>
      <c r="V308" s="284"/>
      <c r="W308" s="284"/>
      <c r="X308" s="284"/>
      <c r="Y308" s="284"/>
      <c r="Z308" s="284"/>
      <c r="AA308" s="284"/>
      <c r="AB308" s="284"/>
      <c r="AC308" s="284"/>
      <c r="AD308" s="285"/>
      <c r="AE308" s="285"/>
      <c r="AF308" s="285"/>
      <c r="AG308" s="285"/>
      <c r="AH308" s="285"/>
      <c r="AI308" s="285"/>
      <c r="AJ308" s="285"/>
      <c r="AK308" s="285"/>
      <c r="AL308" s="285"/>
      <c r="AM308" s="286"/>
      <c r="AN308" s="54"/>
      <c r="AO308" s="54"/>
      <c r="AP308" s="54"/>
      <c r="AQ308" s="52">
        <v>11</v>
      </c>
    </row>
    <row r="309" spans="1:46" ht="18" customHeight="1">
      <c r="A309" s="372" t="s">
        <v>261</v>
      </c>
      <c r="B309" s="372"/>
      <c r="C309" s="372"/>
      <c r="D309" s="372"/>
      <c r="E309" s="372"/>
      <c r="F309" s="372"/>
      <c r="G309" s="372"/>
      <c r="H309" s="372"/>
      <c r="I309" s="372"/>
      <c r="J309" s="372"/>
      <c r="K309" s="372"/>
      <c r="L309" s="372"/>
      <c r="M309" s="372"/>
      <c r="N309" s="372"/>
      <c r="O309" s="372"/>
      <c r="P309" s="372"/>
      <c r="Q309" s="372"/>
      <c r="R309" s="372"/>
      <c r="S309" s="372"/>
      <c r="T309" s="372"/>
      <c r="U309" s="372"/>
      <c r="V309" s="372"/>
      <c r="W309" s="372"/>
      <c r="X309" s="372"/>
      <c r="Y309" s="372"/>
      <c r="Z309" s="372"/>
      <c r="AA309" s="372"/>
      <c r="AB309" s="372"/>
      <c r="AC309" s="372"/>
      <c r="AD309" s="372"/>
      <c r="AE309" s="372"/>
      <c r="AF309" s="372"/>
      <c r="AG309" s="372"/>
      <c r="AH309" s="372"/>
      <c r="AI309" s="372"/>
      <c r="AJ309" s="372"/>
      <c r="AK309" s="372"/>
      <c r="AL309" s="372"/>
      <c r="AM309" s="372"/>
      <c r="AN309" s="372"/>
      <c r="AO309" s="372"/>
      <c r="AP309" s="372"/>
      <c r="AQ309" s="372"/>
    </row>
    <row r="310" spans="1:46" ht="18" customHeight="1">
      <c r="A310" s="372"/>
      <c r="B310" s="372"/>
      <c r="C310" s="372"/>
      <c r="D310" s="372"/>
      <c r="E310" s="372"/>
      <c r="F310" s="372"/>
      <c r="G310" s="372"/>
      <c r="H310" s="372"/>
      <c r="I310" s="372"/>
      <c r="J310" s="372"/>
      <c r="K310" s="372"/>
      <c r="L310" s="372"/>
      <c r="M310" s="372"/>
      <c r="N310" s="372"/>
      <c r="O310" s="372"/>
      <c r="P310" s="372"/>
      <c r="Q310" s="372"/>
      <c r="R310" s="372"/>
      <c r="S310" s="372"/>
      <c r="T310" s="372"/>
      <c r="U310" s="372"/>
      <c r="V310" s="372"/>
      <c r="W310" s="372"/>
      <c r="X310" s="372"/>
      <c r="Y310" s="372"/>
      <c r="Z310" s="372"/>
      <c r="AA310" s="372"/>
      <c r="AB310" s="372"/>
      <c r="AC310" s="372"/>
      <c r="AD310" s="372"/>
      <c r="AE310" s="372"/>
      <c r="AF310" s="372"/>
      <c r="AG310" s="372"/>
      <c r="AH310" s="372"/>
      <c r="AI310" s="372"/>
      <c r="AJ310" s="372"/>
      <c r="AK310" s="372"/>
      <c r="AL310" s="372"/>
      <c r="AM310" s="372"/>
      <c r="AN310" s="372"/>
      <c r="AO310" s="372"/>
      <c r="AP310" s="372"/>
      <c r="AQ310" s="372"/>
    </row>
    <row r="311" spans="1:46" ht="18" customHeight="1">
      <c r="A311" s="372"/>
      <c r="B311" s="372"/>
      <c r="C311" s="372"/>
      <c r="D311" s="372"/>
      <c r="E311" s="372"/>
      <c r="F311" s="372"/>
      <c r="G311" s="372"/>
      <c r="H311" s="372"/>
      <c r="I311" s="372"/>
      <c r="J311" s="372"/>
      <c r="K311" s="372"/>
      <c r="L311" s="372"/>
      <c r="M311" s="372"/>
      <c r="N311" s="372"/>
      <c r="O311" s="372"/>
      <c r="P311" s="372"/>
      <c r="Q311" s="372"/>
      <c r="R311" s="372"/>
      <c r="S311" s="372"/>
      <c r="T311" s="372"/>
      <c r="U311" s="372"/>
      <c r="V311" s="372"/>
      <c r="W311" s="372"/>
      <c r="X311" s="372"/>
      <c r="Y311" s="372"/>
      <c r="Z311" s="372"/>
      <c r="AA311" s="372"/>
      <c r="AB311" s="372"/>
      <c r="AC311" s="372"/>
      <c r="AD311" s="372"/>
      <c r="AE311" s="372"/>
      <c r="AF311" s="372"/>
      <c r="AG311" s="372"/>
      <c r="AH311" s="372"/>
      <c r="AI311" s="372"/>
      <c r="AJ311" s="372"/>
      <c r="AK311" s="372"/>
      <c r="AL311" s="372"/>
      <c r="AM311" s="372"/>
      <c r="AN311" s="372"/>
      <c r="AO311" s="372"/>
      <c r="AP311" s="372"/>
      <c r="AQ311" s="372"/>
    </row>
    <row r="312" spans="1:46" ht="24.95" customHeight="1">
      <c r="B312" s="54"/>
      <c r="C312" s="373" t="s">
        <v>239</v>
      </c>
      <c r="D312" s="373"/>
      <c r="E312" s="373"/>
      <c r="F312" s="373"/>
      <c r="G312" s="374"/>
      <c r="H312" s="373"/>
      <c r="I312" s="373"/>
      <c r="J312" s="373"/>
      <c r="K312" s="373"/>
      <c r="L312" s="373"/>
      <c r="M312" s="373"/>
      <c r="N312" s="373"/>
      <c r="O312" s="373"/>
      <c r="P312" s="373" t="s">
        <v>240</v>
      </c>
      <c r="Q312" s="373"/>
      <c r="R312" s="373"/>
      <c r="S312" s="373"/>
      <c r="T312" s="374"/>
      <c r="U312" s="373"/>
      <c r="V312" s="373"/>
      <c r="W312" s="373"/>
      <c r="X312" s="373"/>
      <c r="Y312" s="373"/>
      <c r="Z312" s="373"/>
      <c r="AA312" s="373"/>
      <c r="AB312" s="373"/>
      <c r="AC312" s="373" t="s">
        <v>241</v>
      </c>
      <c r="AD312" s="373"/>
      <c r="AE312" s="373"/>
      <c r="AF312" s="373"/>
      <c r="AG312" s="375">
        <v>44163</v>
      </c>
      <c r="AH312" s="376"/>
      <c r="AI312" s="376"/>
      <c r="AJ312" s="376"/>
      <c r="AK312" s="376"/>
      <c r="AL312" s="376"/>
      <c r="AM312" s="367" t="s">
        <v>282</v>
      </c>
      <c r="AN312" s="367"/>
      <c r="AO312" s="368"/>
      <c r="AP312" s="73"/>
    </row>
    <row r="313" spans="1:46" ht="18" customHeight="1">
      <c r="B313" s="54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4"/>
      <c r="X313" s="74"/>
      <c r="Y313" s="74"/>
      <c r="Z313" s="74"/>
      <c r="AA313" s="74"/>
      <c r="AB313" s="74"/>
      <c r="AC313" s="74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</row>
    <row r="314" spans="1:46" ht="24.95" customHeight="1">
      <c r="B314" s="54"/>
      <c r="C314" s="369">
        <v>1</v>
      </c>
      <c r="D314" s="369"/>
      <c r="E314" s="370" t="s">
        <v>262</v>
      </c>
      <c r="F314" s="370"/>
      <c r="G314" s="370"/>
      <c r="H314" s="370"/>
      <c r="I314" s="370"/>
      <c r="J314" s="370"/>
      <c r="K314" s="370"/>
      <c r="L314" s="370"/>
      <c r="M314" s="370"/>
      <c r="N314" s="370"/>
      <c r="O314" s="55"/>
      <c r="P314" s="55"/>
      <c r="Q314" s="371">
        <v>4</v>
      </c>
      <c r="R314" s="371"/>
      <c r="S314" s="370" t="s">
        <v>265</v>
      </c>
      <c r="T314" s="370"/>
      <c r="U314" s="370"/>
      <c r="V314" s="370"/>
      <c r="W314" s="370"/>
      <c r="X314" s="370"/>
      <c r="Y314" s="370"/>
      <c r="Z314" s="370"/>
      <c r="AA314" s="370"/>
      <c r="AB314" s="370"/>
      <c r="AC314" s="56"/>
      <c r="AD314" s="55"/>
      <c r="AE314" s="371">
        <v>7</v>
      </c>
      <c r="AF314" s="371"/>
      <c r="AG314" s="370" t="s">
        <v>268</v>
      </c>
      <c r="AH314" s="370"/>
      <c r="AI314" s="370"/>
      <c r="AJ314" s="370"/>
      <c r="AK314" s="370"/>
      <c r="AL314" s="370"/>
      <c r="AM314" s="370"/>
      <c r="AN314" s="370"/>
      <c r="AO314" s="370"/>
      <c r="AP314" s="370"/>
    </row>
    <row r="315" spans="1:46" ht="24.95" customHeight="1">
      <c r="B315" s="54"/>
      <c r="C315" s="359">
        <v>2</v>
      </c>
      <c r="D315" s="359"/>
      <c r="E315" s="360" t="s">
        <v>263</v>
      </c>
      <c r="F315" s="361"/>
      <c r="G315" s="361"/>
      <c r="H315" s="361"/>
      <c r="I315" s="361"/>
      <c r="J315" s="361"/>
      <c r="K315" s="361"/>
      <c r="L315" s="361"/>
      <c r="M315" s="361"/>
      <c r="N315" s="362"/>
      <c r="O315" s="55"/>
      <c r="P315" s="55"/>
      <c r="Q315" s="363">
        <v>5</v>
      </c>
      <c r="R315" s="363"/>
      <c r="S315" s="364" t="s">
        <v>266</v>
      </c>
      <c r="T315" s="364"/>
      <c r="U315" s="364"/>
      <c r="V315" s="364"/>
      <c r="W315" s="364"/>
      <c r="X315" s="364"/>
      <c r="Y315" s="364"/>
      <c r="Z315" s="364"/>
      <c r="AA315" s="364"/>
      <c r="AB315" s="364"/>
      <c r="AC315" s="56"/>
      <c r="AD315" s="55"/>
      <c r="AE315" s="365">
        <v>8</v>
      </c>
      <c r="AF315" s="365"/>
      <c r="AG315" s="366" t="s">
        <v>269</v>
      </c>
      <c r="AH315" s="366"/>
      <c r="AI315" s="366"/>
      <c r="AJ315" s="366"/>
      <c r="AK315" s="366"/>
      <c r="AL315" s="366"/>
      <c r="AM315" s="366"/>
      <c r="AN315" s="366"/>
      <c r="AO315" s="366"/>
      <c r="AP315" s="366"/>
    </row>
    <row r="316" spans="1:46" ht="24.95" customHeight="1">
      <c r="B316" s="54"/>
      <c r="C316" s="352">
        <v>3</v>
      </c>
      <c r="D316" s="352"/>
      <c r="E316" s="353" t="s">
        <v>264</v>
      </c>
      <c r="F316" s="354"/>
      <c r="G316" s="354"/>
      <c r="H316" s="354"/>
      <c r="I316" s="354"/>
      <c r="J316" s="354"/>
      <c r="K316" s="354"/>
      <c r="L316" s="354"/>
      <c r="M316" s="354"/>
      <c r="N316" s="355"/>
      <c r="O316" s="55"/>
      <c r="P316" s="55"/>
      <c r="Q316" s="356">
        <v>6</v>
      </c>
      <c r="R316" s="356"/>
      <c r="S316" s="353" t="s">
        <v>267</v>
      </c>
      <c r="T316" s="354"/>
      <c r="U316" s="354"/>
      <c r="V316" s="354"/>
      <c r="W316" s="354"/>
      <c r="X316" s="354"/>
      <c r="Y316" s="354"/>
      <c r="Z316" s="354"/>
      <c r="AA316" s="354"/>
      <c r="AB316" s="355"/>
      <c r="AC316" s="56"/>
      <c r="AD316" s="55"/>
      <c r="AE316" s="357">
        <v>9</v>
      </c>
      <c r="AF316" s="357"/>
      <c r="AG316" s="358" t="s">
        <v>270</v>
      </c>
      <c r="AH316" s="358"/>
      <c r="AI316" s="358"/>
      <c r="AJ316" s="358"/>
      <c r="AK316" s="358"/>
      <c r="AL316" s="358"/>
      <c r="AM316" s="358"/>
      <c r="AN316" s="358"/>
      <c r="AO316" s="358"/>
      <c r="AP316" s="358"/>
    </row>
    <row r="317" spans="1:46" ht="18" customHeight="1">
      <c r="B317" s="54"/>
      <c r="C317" s="75"/>
      <c r="D317" s="73"/>
      <c r="E317" s="73"/>
      <c r="F317" s="73"/>
      <c r="G317" s="73"/>
      <c r="H317" s="73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73"/>
      <c r="U317" s="54"/>
      <c r="V317" s="73"/>
      <c r="W317" s="54"/>
      <c r="X317" s="73"/>
      <c r="Y317" s="54"/>
      <c r="Z317" s="73"/>
      <c r="AA317" s="54"/>
      <c r="AB317" s="73"/>
      <c r="AC317" s="73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</row>
    <row r="318" spans="1:46" ht="21.95" customHeight="1" thickBot="1">
      <c r="B318" s="54" t="s">
        <v>243</v>
      </c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</row>
    <row r="319" spans="1:46" ht="21.95" customHeight="1" thickBot="1">
      <c r="B319" s="58"/>
      <c r="C319" s="348" t="s">
        <v>244</v>
      </c>
      <c r="D319" s="349"/>
      <c r="E319" s="333"/>
      <c r="F319" s="348" t="s">
        <v>245</v>
      </c>
      <c r="G319" s="349"/>
      <c r="H319" s="349"/>
      <c r="I319" s="333"/>
      <c r="J319" s="349" t="s">
        <v>246</v>
      </c>
      <c r="K319" s="349"/>
      <c r="L319" s="349"/>
      <c r="M319" s="349"/>
      <c r="N319" s="349"/>
      <c r="O319" s="349"/>
      <c r="P319" s="350"/>
      <c r="Q319" s="351" t="s">
        <v>247</v>
      </c>
      <c r="R319" s="351"/>
      <c r="S319" s="351"/>
      <c r="T319" s="351"/>
      <c r="U319" s="351"/>
      <c r="V319" s="351"/>
      <c r="W319" s="351"/>
      <c r="X319" s="332" t="s">
        <v>246</v>
      </c>
      <c r="Y319" s="349"/>
      <c r="Z319" s="349"/>
      <c r="AA319" s="349"/>
      <c r="AB319" s="349"/>
      <c r="AC319" s="349"/>
      <c r="AD319" s="333"/>
      <c r="AE319" s="348" t="s">
        <v>245</v>
      </c>
      <c r="AF319" s="349"/>
      <c r="AG319" s="349"/>
      <c r="AH319" s="333"/>
      <c r="AI319" s="330" t="s">
        <v>248</v>
      </c>
      <c r="AJ319" s="331"/>
      <c r="AK319" s="331"/>
      <c r="AL319" s="331"/>
      <c r="AM319" s="331"/>
      <c r="AN319" s="331"/>
      <c r="AO319" s="332" t="s">
        <v>249</v>
      </c>
      <c r="AP319" s="333"/>
    </row>
    <row r="320" spans="1:46" ht="18" customHeight="1">
      <c r="B320" s="334">
        <v>1</v>
      </c>
      <c r="C320" s="335"/>
      <c r="D320" s="336"/>
      <c r="E320" s="337"/>
      <c r="F320" s="338"/>
      <c r="G320" s="339"/>
      <c r="H320" s="339"/>
      <c r="I320" s="340"/>
      <c r="J320" s="341"/>
      <c r="K320" s="342"/>
      <c r="L320" s="342"/>
      <c r="M320" s="342"/>
      <c r="N320" s="342"/>
      <c r="O320" s="342"/>
      <c r="P320" s="343"/>
      <c r="Q320" s="344">
        <f>S320+S321</f>
        <v>0</v>
      </c>
      <c r="R320" s="345"/>
      <c r="S320" s="59"/>
      <c r="T320" s="60" t="s">
        <v>250</v>
      </c>
      <c r="U320" s="59"/>
      <c r="V320" s="319">
        <f>U320+U321</f>
        <v>0</v>
      </c>
      <c r="W320" s="320"/>
      <c r="X320" s="346"/>
      <c r="Y320" s="342"/>
      <c r="Z320" s="342"/>
      <c r="AA320" s="342"/>
      <c r="AB320" s="342"/>
      <c r="AC320" s="342"/>
      <c r="AD320" s="347"/>
      <c r="AE320" s="338"/>
      <c r="AF320" s="339"/>
      <c r="AG320" s="339"/>
      <c r="AH320" s="340"/>
      <c r="AI320" s="325"/>
      <c r="AJ320" s="326"/>
      <c r="AK320" s="326"/>
      <c r="AL320" s="326"/>
      <c r="AM320" s="326"/>
      <c r="AN320" s="327"/>
      <c r="AO320" s="328"/>
      <c r="AP320" s="329"/>
      <c r="AS320" s="54">
        <v>3</v>
      </c>
      <c r="AT320" s="54">
        <v>7</v>
      </c>
    </row>
    <row r="321" spans="2:46" ht="18" customHeight="1">
      <c r="B321" s="304"/>
      <c r="C321" s="306"/>
      <c r="D321" s="307"/>
      <c r="E321" s="308"/>
      <c r="F321" s="275"/>
      <c r="G321" s="276"/>
      <c r="H321" s="276"/>
      <c r="I321" s="277"/>
      <c r="J321" s="273"/>
      <c r="K321" s="273"/>
      <c r="L321" s="273"/>
      <c r="M321" s="273"/>
      <c r="N321" s="273"/>
      <c r="O321" s="273"/>
      <c r="P321" s="322"/>
      <c r="Q321" s="323"/>
      <c r="R321" s="316"/>
      <c r="S321" s="61"/>
      <c r="T321" s="62" t="s">
        <v>250</v>
      </c>
      <c r="U321" s="61"/>
      <c r="V321" s="281"/>
      <c r="W321" s="324"/>
      <c r="X321" s="272"/>
      <c r="Y321" s="273"/>
      <c r="Z321" s="273"/>
      <c r="AA321" s="273"/>
      <c r="AB321" s="273"/>
      <c r="AC321" s="273"/>
      <c r="AD321" s="274"/>
      <c r="AE321" s="275"/>
      <c r="AF321" s="276"/>
      <c r="AG321" s="276"/>
      <c r="AH321" s="277"/>
      <c r="AI321" s="278"/>
      <c r="AJ321" s="279"/>
      <c r="AK321" s="279"/>
      <c r="AL321" s="279"/>
      <c r="AM321" s="279"/>
      <c r="AN321" s="280"/>
      <c r="AO321" s="281"/>
      <c r="AP321" s="282"/>
    </row>
    <row r="322" spans="2:46" ht="18" customHeight="1">
      <c r="B322" s="304">
        <v>2</v>
      </c>
      <c r="C322" s="306"/>
      <c r="D322" s="307"/>
      <c r="E322" s="308"/>
      <c r="F322" s="275"/>
      <c r="G322" s="276"/>
      <c r="H322" s="276"/>
      <c r="I322" s="277"/>
      <c r="J322" s="312"/>
      <c r="K322" s="270"/>
      <c r="L322" s="270"/>
      <c r="M322" s="270"/>
      <c r="N322" s="270"/>
      <c r="O322" s="270"/>
      <c r="P322" s="313"/>
      <c r="Q322" s="315">
        <f t="shared" ref="Q322" si="108">S322+S323</f>
        <v>0</v>
      </c>
      <c r="R322" s="316"/>
      <c r="S322" s="63"/>
      <c r="T322" s="64" t="s">
        <v>250</v>
      </c>
      <c r="U322" s="63"/>
      <c r="V322" s="319">
        <f t="shared" ref="V322" si="109">U322+U323</f>
        <v>0</v>
      </c>
      <c r="W322" s="320"/>
      <c r="X322" s="269"/>
      <c r="Y322" s="270"/>
      <c r="Z322" s="270"/>
      <c r="AA322" s="270"/>
      <c r="AB322" s="270"/>
      <c r="AC322" s="270"/>
      <c r="AD322" s="271"/>
      <c r="AE322" s="275"/>
      <c r="AF322" s="276"/>
      <c r="AG322" s="276"/>
      <c r="AH322" s="277"/>
      <c r="AI322" s="278"/>
      <c r="AJ322" s="279"/>
      <c r="AK322" s="279"/>
      <c r="AL322" s="279"/>
      <c r="AM322" s="279"/>
      <c r="AN322" s="280"/>
      <c r="AO322" s="265"/>
      <c r="AP322" s="266"/>
      <c r="AS322" s="54">
        <v>4</v>
      </c>
      <c r="AT322" s="54">
        <v>8</v>
      </c>
    </row>
    <row r="323" spans="2:46" ht="18" customHeight="1">
      <c r="B323" s="304"/>
      <c r="C323" s="306"/>
      <c r="D323" s="307"/>
      <c r="E323" s="308"/>
      <c r="F323" s="275"/>
      <c r="G323" s="276"/>
      <c r="H323" s="276"/>
      <c r="I323" s="277"/>
      <c r="J323" s="273"/>
      <c r="K323" s="273"/>
      <c r="L323" s="273"/>
      <c r="M323" s="273"/>
      <c r="N323" s="273"/>
      <c r="O323" s="273"/>
      <c r="P323" s="322"/>
      <c r="Q323" s="323"/>
      <c r="R323" s="316"/>
      <c r="S323" s="61"/>
      <c r="T323" s="62" t="s">
        <v>250</v>
      </c>
      <c r="U323" s="61"/>
      <c r="V323" s="281"/>
      <c r="W323" s="324"/>
      <c r="X323" s="272"/>
      <c r="Y323" s="273"/>
      <c r="Z323" s="273"/>
      <c r="AA323" s="273"/>
      <c r="AB323" s="273"/>
      <c r="AC323" s="273"/>
      <c r="AD323" s="274"/>
      <c r="AE323" s="275"/>
      <c r="AF323" s="276"/>
      <c r="AG323" s="276"/>
      <c r="AH323" s="277"/>
      <c r="AI323" s="278"/>
      <c r="AJ323" s="279"/>
      <c r="AK323" s="279"/>
      <c r="AL323" s="279"/>
      <c r="AM323" s="279"/>
      <c r="AN323" s="280"/>
      <c r="AO323" s="281"/>
      <c r="AP323" s="282"/>
    </row>
    <row r="324" spans="2:46" ht="18" customHeight="1">
      <c r="B324" s="304">
        <v>3</v>
      </c>
      <c r="C324" s="306"/>
      <c r="D324" s="307"/>
      <c r="E324" s="308"/>
      <c r="F324" s="275"/>
      <c r="G324" s="276"/>
      <c r="H324" s="276"/>
      <c r="I324" s="277"/>
      <c r="J324" s="312"/>
      <c r="K324" s="270"/>
      <c r="L324" s="270"/>
      <c r="M324" s="270"/>
      <c r="N324" s="270"/>
      <c r="O324" s="270"/>
      <c r="P324" s="313"/>
      <c r="Q324" s="315">
        <f t="shared" ref="Q324" si="110">S324+S325</f>
        <v>0</v>
      </c>
      <c r="R324" s="316"/>
      <c r="S324" s="63"/>
      <c r="T324" s="64" t="s">
        <v>250</v>
      </c>
      <c r="U324" s="63"/>
      <c r="V324" s="319">
        <f t="shared" ref="V324" si="111">U324+U325</f>
        <v>0</v>
      </c>
      <c r="W324" s="320"/>
      <c r="X324" s="269"/>
      <c r="Y324" s="270"/>
      <c r="Z324" s="270"/>
      <c r="AA324" s="270"/>
      <c r="AB324" s="270"/>
      <c r="AC324" s="270"/>
      <c r="AD324" s="271"/>
      <c r="AE324" s="275"/>
      <c r="AF324" s="276"/>
      <c r="AG324" s="276"/>
      <c r="AH324" s="277"/>
      <c r="AI324" s="278"/>
      <c r="AJ324" s="279"/>
      <c r="AK324" s="279"/>
      <c r="AL324" s="279"/>
      <c r="AM324" s="279"/>
      <c r="AN324" s="280"/>
      <c r="AO324" s="265"/>
      <c r="AP324" s="266"/>
      <c r="AS324" s="54">
        <v>5</v>
      </c>
      <c r="AT324" s="54">
        <v>9</v>
      </c>
    </row>
    <row r="325" spans="2:46" ht="18" customHeight="1">
      <c r="B325" s="304"/>
      <c r="C325" s="306"/>
      <c r="D325" s="307"/>
      <c r="E325" s="308"/>
      <c r="F325" s="275"/>
      <c r="G325" s="276"/>
      <c r="H325" s="276"/>
      <c r="I325" s="277"/>
      <c r="J325" s="273"/>
      <c r="K325" s="273"/>
      <c r="L325" s="273"/>
      <c r="M325" s="273"/>
      <c r="N325" s="273"/>
      <c r="O325" s="273"/>
      <c r="P325" s="322"/>
      <c r="Q325" s="323"/>
      <c r="R325" s="316"/>
      <c r="S325" s="61"/>
      <c r="T325" s="62" t="s">
        <v>250</v>
      </c>
      <c r="U325" s="61"/>
      <c r="V325" s="281"/>
      <c r="W325" s="324"/>
      <c r="X325" s="272"/>
      <c r="Y325" s="273"/>
      <c r="Z325" s="273"/>
      <c r="AA325" s="273"/>
      <c r="AB325" s="273"/>
      <c r="AC325" s="273"/>
      <c r="AD325" s="274"/>
      <c r="AE325" s="275"/>
      <c r="AF325" s="276"/>
      <c r="AG325" s="276"/>
      <c r="AH325" s="277"/>
      <c r="AI325" s="278"/>
      <c r="AJ325" s="279"/>
      <c r="AK325" s="279"/>
      <c r="AL325" s="279"/>
      <c r="AM325" s="279"/>
      <c r="AN325" s="280"/>
      <c r="AO325" s="281"/>
      <c r="AP325" s="282"/>
    </row>
    <row r="326" spans="2:46" ht="18" customHeight="1">
      <c r="B326" s="304">
        <v>4</v>
      </c>
      <c r="C326" s="306"/>
      <c r="D326" s="307"/>
      <c r="E326" s="308"/>
      <c r="F326" s="275"/>
      <c r="G326" s="276"/>
      <c r="H326" s="276"/>
      <c r="I326" s="277"/>
      <c r="J326" s="312"/>
      <c r="K326" s="270"/>
      <c r="L326" s="270"/>
      <c r="M326" s="270"/>
      <c r="N326" s="270"/>
      <c r="O326" s="270"/>
      <c r="P326" s="313"/>
      <c r="Q326" s="315">
        <f t="shared" ref="Q326" si="112">S326+S327</f>
        <v>0</v>
      </c>
      <c r="R326" s="316"/>
      <c r="S326" s="63"/>
      <c r="T326" s="64" t="s">
        <v>250</v>
      </c>
      <c r="U326" s="63"/>
      <c r="V326" s="319">
        <f t="shared" ref="V326" si="113">U326+U327</f>
        <v>0</v>
      </c>
      <c r="W326" s="320"/>
      <c r="X326" s="269"/>
      <c r="Y326" s="270"/>
      <c r="Z326" s="270"/>
      <c r="AA326" s="270"/>
      <c r="AB326" s="270"/>
      <c r="AC326" s="270"/>
      <c r="AD326" s="271"/>
      <c r="AE326" s="275"/>
      <c r="AF326" s="276"/>
      <c r="AG326" s="276"/>
      <c r="AH326" s="277"/>
      <c r="AI326" s="278"/>
      <c r="AJ326" s="279"/>
      <c r="AK326" s="279"/>
      <c r="AL326" s="279"/>
      <c r="AM326" s="279"/>
      <c r="AN326" s="280"/>
      <c r="AO326" s="265"/>
      <c r="AP326" s="266"/>
      <c r="AS326" s="54">
        <v>6</v>
      </c>
      <c r="AT326" s="54">
        <v>1</v>
      </c>
    </row>
    <row r="327" spans="2:46" ht="18" customHeight="1">
      <c r="B327" s="304"/>
      <c r="C327" s="306"/>
      <c r="D327" s="307"/>
      <c r="E327" s="308"/>
      <c r="F327" s="275"/>
      <c r="G327" s="276"/>
      <c r="H327" s="276"/>
      <c r="I327" s="277"/>
      <c r="J327" s="273"/>
      <c r="K327" s="273"/>
      <c r="L327" s="273"/>
      <c r="M327" s="273"/>
      <c r="N327" s="273"/>
      <c r="O327" s="273"/>
      <c r="P327" s="322"/>
      <c r="Q327" s="323"/>
      <c r="R327" s="316"/>
      <c r="S327" s="61"/>
      <c r="T327" s="62" t="s">
        <v>250</v>
      </c>
      <c r="U327" s="61"/>
      <c r="V327" s="281"/>
      <c r="W327" s="324"/>
      <c r="X327" s="272"/>
      <c r="Y327" s="273"/>
      <c r="Z327" s="273"/>
      <c r="AA327" s="273"/>
      <c r="AB327" s="273"/>
      <c r="AC327" s="273"/>
      <c r="AD327" s="274"/>
      <c r="AE327" s="275"/>
      <c r="AF327" s="276"/>
      <c r="AG327" s="276"/>
      <c r="AH327" s="277"/>
      <c r="AI327" s="278"/>
      <c r="AJ327" s="279"/>
      <c r="AK327" s="279"/>
      <c r="AL327" s="279"/>
      <c r="AM327" s="279"/>
      <c r="AN327" s="280"/>
      <c r="AO327" s="281"/>
      <c r="AP327" s="282"/>
    </row>
    <row r="328" spans="2:46" ht="18" customHeight="1">
      <c r="B328" s="304">
        <v>5</v>
      </c>
      <c r="C328" s="306"/>
      <c r="D328" s="307"/>
      <c r="E328" s="308"/>
      <c r="F328" s="275"/>
      <c r="G328" s="276"/>
      <c r="H328" s="276"/>
      <c r="I328" s="277"/>
      <c r="J328" s="312"/>
      <c r="K328" s="270"/>
      <c r="L328" s="270"/>
      <c r="M328" s="270"/>
      <c r="N328" s="270"/>
      <c r="O328" s="270"/>
      <c r="P328" s="313"/>
      <c r="Q328" s="315">
        <f t="shared" ref="Q328" si="114">S328+S329</f>
        <v>0</v>
      </c>
      <c r="R328" s="316"/>
      <c r="S328" s="63"/>
      <c r="T328" s="64" t="s">
        <v>250</v>
      </c>
      <c r="U328" s="63"/>
      <c r="V328" s="319">
        <f t="shared" ref="V328" si="115">U328+U329</f>
        <v>0</v>
      </c>
      <c r="W328" s="320"/>
      <c r="X328" s="269"/>
      <c r="Y328" s="270"/>
      <c r="Z328" s="270"/>
      <c r="AA328" s="270"/>
      <c r="AB328" s="270"/>
      <c r="AC328" s="270"/>
      <c r="AD328" s="271"/>
      <c r="AE328" s="275"/>
      <c r="AF328" s="276"/>
      <c r="AG328" s="276"/>
      <c r="AH328" s="277"/>
      <c r="AI328" s="278"/>
      <c r="AJ328" s="279"/>
      <c r="AK328" s="279"/>
      <c r="AL328" s="279"/>
      <c r="AM328" s="279"/>
      <c r="AN328" s="280"/>
      <c r="AO328" s="265"/>
      <c r="AP328" s="266"/>
      <c r="AS328" s="54">
        <v>7</v>
      </c>
      <c r="AT328" s="54">
        <v>2</v>
      </c>
    </row>
    <row r="329" spans="2:46" ht="18" customHeight="1">
      <c r="B329" s="304"/>
      <c r="C329" s="306"/>
      <c r="D329" s="307"/>
      <c r="E329" s="308"/>
      <c r="F329" s="275"/>
      <c r="G329" s="276"/>
      <c r="H329" s="276"/>
      <c r="I329" s="277"/>
      <c r="J329" s="273"/>
      <c r="K329" s="273"/>
      <c r="L329" s="273"/>
      <c r="M329" s="273"/>
      <c r="N329" s="273"/>
      <c r="O329" s="273"/>
      <c r="P329" s="322"/>
      <c r="Q329" s="323"/>
      <c r="R329" s="316"/>
      <c r="S329" s="61"/>
      <c r="T329" s="62" t="s">
        <v>250</v>
      </c>
      <c r="U329" s="61"/>
      <c r="V329" s="281"/>
      <c r="W329" s="324"/>
      <c r="X329" s="272"/>
      <c r="Y329" s="273"/>
      <c r="Z329" s="273"/>
      <c r="AA329" s="273"/>
      <c r="AB329" s="273"/>
      <c r="AC329" s="273"/>
      <c r="AD329" s="274"/>
      <c r="AE329" s="275"/>
      <c r="AF329" s="276"/>
      <c r="AG329" s="276"/>
      <c r="AH329" s="277"/>
      <c r="AI329" s="278"/>
      <c r="AJ329" s="279"/>
      <c r="AK329" s="279"/>
      <c r="AL329" s="279"/>
      <c r="AM329" s="279"/>
      <c r="AN329" s="280"/>
      <c r="AO329" s="281"/>
      <c r="AP329" s="282"/>
    </row>
    <row r="330" spans="2:46" ht="18" customHeight="1">
      <c r="B330" s="304">
        <v>6</v>
      </c>
      <c r="C330" s="306"/>
      <c r="D330" s="307"/>
      <c r="E330" s="308"/>
      <c r="F330" s="275"/>
      <c r="G330" s="276"/>
      <c r="H330" s="276"/>
      <c r="I330" s="277"/>
      <c r="J330" s="312"/>
      <c r="K330" s="270"/>
      <c r="L330" s="270"/>
      <c r="M330" s="270"/>
      <c r="N330" s="270"/>
      <c r="O330" s="270"/>
      <c r="P330" s="313"/>
      <c r="Q330" s="315">
        <f t="shared" ref="Q330" si="116">S330+S331</f>
        <v>0</v>
      </c>
      <c r="R330" s="316"/>
      <c r="S330" s="63"/>
      <c r="T330" s="64" t="s">
        <v>250</v>
      </c>
      <c r="U330" s="63"/>
      <c r="V330" s="319">
        <f t="shared" ref="V330" si="117">U330+U331</f>
        <v>0</v>
      </c>
      <c r="W330" s="320"/>
      <c r="X330" s="269"/>
      <c r="Y330" s="270"/>
      <c r="Z330" s="270"/>
      <c r="AA330" s="270"/>
      <c r="AB330" s="270"/>
      <c r="AC330" s="270"/>
      <c r="AD330" s="271"/>
      <c r="AE330" s="275"/>
      <c r="AF330" s="276"/>
      <c r="AG330" s="276"/>
      <c r="AH330" s="277"/>
      <c r="AI330" s="278"/>
      <c r="AJ330" s="279"/>
      <c r="AK330" s="279"/>
      <c r="AL330" s="279"/>
      <c r="AM330" s="279"/>
      <c r="AN330" s="280"/>
      <c r="AO330" s="265"/>
      <c r="AP330" s="266"/>
      <c r="AS330" s="54">
        <v>8</v>
      </c>
      <c r="AT330" s="54">
        <v>3</v>
      </c>
    </row>
    <row r="331" spans="2:46" ht="18" customHeight="1" thickBot="1">
      <c r="B331" s="305"/>
      <c r="C331" s="309"/>
      <c r="D331" s="310"/>
      <c r="E331" s="311"/>
      <c r="F331" s="298"/>
      <c r="G331" s="299"/>
      <c r="H331" s="299"/>
      <c r="I331" s="300"/>
      <c r="J331" s="296"/>
      <c r="K331" s="296"/>
      <c r="L331" s="296"/>
      <c r="M331" s="296"/>
      <c r="N331" s="296"/>
      <c r="O331" s="296"/>
      <c r="P331" s="314"/>
      <c r="Q331" s="317"/>
      <c r="R331" s="318"/>
      <c r="S331" s="65"/>
      <c r="T331" s="66" t="s">
        <v>250</v>
      </c>
      <c r="U331" s="65"/>
      <c r="V331" s="267"/>
      <c r="W331" s="321"/>
      <c r="X331" s="295"/>
      <c r="Y331" s="296"/>
      <c r="Z331" s="296"/>
      <c r="AA331" s="296"/>
      <c r="AB331" s="296"/>
      <c r="AC331" s="296"/>
      <c r="AD331" s="297"/>
      <c r="AE331" s="298"/>
      <c r="AF331" s="299"/>
      <c r="AG331" s="299"/>
      <c r="AH331" s="300"/>
      <c r="AI331" s="301"/>
      <c r="AJ331" s="302"/>
      <c r="AK331" s="302"/>
      <c r="AL331" s="302"/>
      <c r="AM331" s="302"/>
      <c r="AN331" s="303"/>
      <c r="AO331" s="267"/>
      <c r="AP331" s="268"/>
    </row>
    <row r="332" spans="2:46" ht="18" customHeight="1" thickBot="1">
      <c r="B332" s="67"/>
      <c r="C332" s="68"/>
      <c r="D332" s="68"/>
      <c r="E332" s="68"/>
      <c r="F332" s="67"/>
      <c r="G332" s="67"/>
      <c r="H332" s="67"/>
      <c r="I332" s="67"/>
      <c r="J332" s="67"/>
      <c r="K332" s="69"/>
      <c r="L332" s="69"/>
      <c r="M332" s="70"/>
      <c r="N332" s="71"/>
      <c r="O332" s="70"/>
      <c r="P332" s="69"/>
      <c r="Q332" s="69"/>
      <c r="R332" s="67"/>
      <c r="S332" s="67"/>
      <c r="T332" s="67"/>
      <c r="U332" s="67"/>
      <c r="V332" s="67"/>
      <c r="W332" s="72"/>
      <c r="X332" s="72"/>
      <c r="Y332" s="72"/>
      <c r="Z332" s="72"/>
      <c r="AA332" s="72"/>
      <c r="AB332" s="72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</row>
    <row r="333" spans="2:46" ht="30" customHeight="1" thickBot="1">
      <c r="B333" s="54"/>
      <c r="C333" s="54"/>
      <c r="D333" s="287" t="s">
        <v>251</v>
      </c>
      <c r="E333" s="288"/>
      <c r="F333" s="288"/>
      <c r="G333" s="288"/>
      <c r="H333" s="288"/>
      <c r="I333" s="288"/>
      <c r="J333" s="288" t="s">
        <v>246</v>
      </c>
      <c r="K333" s="288"/>
      <c r="L333" s="288"/>
      <c r="M333" s="288"/>
      <c r="N333" s="288"/>
      <c r="O333" s="288"/>
      <c r="P333" s="288"/>
      <c r="Q333" s="288"/>
      <c r="R333" s="288" t="s">
        <v>252</v>
      </c>
      <c r="S333" s="288"/>
      <c r="T333" s="288"/>
      <c r="U333" s="288"/>
      <c r="V333" s="288"/>
      <c r="W333" s="288"/>
      <c r="X333" s="288"/>
      <c r="Y333" s="288"/>
      <c r="Z333" s="288"/>
      <c r="AA333" s="288" t="s">
        <v>253</v>
      </c>
      <c r="AB333" s="288"/>
      <c r="AC333" s="288"/>
      <c r="AD333" s="288" t="s">
        <v>254</v>
      </c>
      <c r="AE333" s="288"/>
      <c r="AF333" s="288"/>
      <c r="AG333" s="288"/>
      <c r="AH333" s="288"/>
      <c r="AI333" s="288"/>
      <c r="AJ333" s="288"/>
      <c r="AK333" s="288"/>
      <c r="AL333" s="288"/>
      <c r="AM333" s="289"/>
      <c r="AN333" s="54"/>
      <c r="AO333" s="54"/>
      <c r="AP333" s="54"/>
    </row>
    <row r="334" spans="2:46" ht="30" customHeight="1">
      <c r="B334" s="54"/>
      <c r="C334" s="54"/>
      <c r="D334" s="290" t="s">
        <v>255</v>
      </c>
      <c r="E334" s="291"/>
      <c r="F334" s="291"/>
      <c r="G334" s="291"/>
      <c r="H334" s="291"/>
      <c r="I334" s="291"/>
      <c r="J334" s="291"/>
      <c r="K334" s="291"/>
      <c r="L334" s="291"/>
      <c r="M334" s="291"/>
      <c r="N334" s="291"/>
      <c r="O334" s="291"/>
      <c r="P334" s="291"/>
      <c r="Q334" s="291"/>
      <c r="R334" s="291"/>
      <c r="S334" s="291"/>
      <c r="T334" s="291"/>
      <c r="U334" s="291"/>
      <c r="V334" s="291"/>
      <c r="W334" s="291"/>
      <c r="X334" s="291"/>
      <c r="Y334" s="291"/>
      <c r="Z334" s="291"/>
      <c r="AA334" s="292"/>
      <c r="AB334" s="292"/>
      <c r="AC334" s="292"/>
      <c r="AD334" s="293"/>
      <c r="AE334" s="293"/>
      <c r="AF334" s="293"/>
      <c r="AG334" s="293"/>
      <c r="AH334" s="293"/>
      <c r="AI334" s="293"/>
      <c r="AJ334" s="293"/>
      <c r="AK334" s="293"/>
      <c r="AL334" s="293"/>
      <c r="AM334" s="294"/>
      <c r="AN334" s="54"/>
      <c r="AO334" s="54"/>
      <c r="AP334" s="54"/>
    </row>
    <row r="335" spans="2:46" ht="30" customHeight="1">
      <c r="B335" s="54"/>
      <c r="C335" s="54"/>
      <c r="D335" s="261" t="s">
        <v>255</v>
      </c>
      <c r="E335" s="262"/>
      <c r="F335" s="262"/>
      <c r="G335" s="262"/>
      <c r="H335" s="262"/>
      <c r="I335" s="262"/>
      <c r="J335" s="262"/>
      <c r="K335" s="262"/>
      <c r="L335" s="262"/>
      <c r="M335" s="262"/>
      <c r="N335" s="262"/>
      <c r="O335" s="262"/>
      <c r="P335" s="262"/>
      <c r="Q335" s="262"/>
      <c r="R335" s="262"/>
      <c r="S335" s="262"/>
      <c r="T335" s="262"/>
      <c r="U335" s="262"/>
      <c r="V335" s="262"/>
      <c r="W335" s="262"/>
      <c r="X335" s="262"/>
      <c r="Y335" s="262"/>
      <c r="Z335" s="262"/>
      <c r="AA335" s="262"/>
      <c r="AB335" s="262"/>
      <c r="AC335" s="262"/>
      <c r="AD335" s="263"/>
      <c r="AE335" s="263"/>
      <c r="AF335" s="263"/>
      <c r="AG335" s="263"/>
      <c r="AH335" s="263"/>
      <c r="AI335" s="263"/>
      <c r="AJ335" s="263"/>
      <c r="AK335" s="263"/>
      <c r="AL335" s="263"/>
      <c r="AM335" s="264"/>
      <c r="AN335" s="54"/>
      <c r="AO335" s="54"/>
      <c r="AP335" s="54"/>
    </row>
    <row r="336" spans="2:46" ht="30" customHeight="1" thickBot="1">
      <c r="B336" s="54"/>
      <c r="C336" s="54"/>
      <c r="D336" s="283" t="s">
        <v>255</v>
      </c>
      <c r="E336" s="284"/>
      <c r="F336" s="284"/>
      <c r="G336" s="284"/>
      <c r="H336" s="284"/>
      <c r="I336" s="284"/>
      <c r="J336" s="284"/>
      <c r="K336" s="284"/>
      <c r="L336" s="284"/>
      <c r="M336" s="284"/>
      <c r="N336" s="284"/>
      <c r="O336" s="284"/>
      <c r="P336" s="284"/>
      <c r="Q336" s="284"/>
      <c r="R336" s="284"/>
      <c r="S336" s="284"/>
      <c r="T336" s="284"/>
      <c r="U336" s="284"/>
      <c r="V336" s="284"/>
      <c r="W336" s="284"/>
      <c r="X336" s="284"/>
      <c r="Y336" s="284"/>
      <c r="Z336" s="284"/>
      <c r="AA336" s="284"/>
      <c r="AB336" s="284"/>
      <c r="AC336" s="284"/>
      <c r="AD336" s="285"/>
      <c r="AE336" s="285"/>
      <c r="AF336" s="285"/>
      <c r="AG336" s="285"/>
      <c r="AH336" s="285"/>
      <c r="AI336" s="285"/>
      <c r="AJ336" s="285"/>
      <c r="AK336" s="285"/>
      <c r="AL336" s="285"/>
      <c r="AM336" s="286"/>
      <c r="AN336" s="54"/>
      <c r="AO336" s="54"/>
      <c r="AP336" s="54"/>
      <c r="AQ336" s="52">
        <v>12</v>
      </c>
    </row>
  </sheetData>
  <mergeCells count="1524">
    <mergeCell ref="A1:AQ3"/>
    <mergeCell ref="C4:F4"/>
    <mergeCell ref="G4:O4"/>
    <mergeCell ref="P4:S4"/>
    <mergeCell ref="T4:AB4"/>
    <mergeCell ref="AC4:AF4"/>
    <mergeCell ref="AG4:AL4"/>
    <mergeCell ref="AM4:AO4"/>
    <mergeCell ref="C8:D8"/>
    <mergeCell ref="E8:N8"/>
    <mergeCell ref="Q8:R8"/>
    <mergeCell ref="S8:AB8"/>
    <mergeCell ref="AE8:AF8"/>
    <mergeCell ref="AG8:AP8"/>
    <mergeCell ref="C7:D7"/>
    <mergeCell ref="E7:N7"/>
    <mergeCell ref="Q7:R7"/>
    <mergeCell ref="S7:AB7"/>
    <mergeCell ref="AE7:AF7"/>
    <mergeCell ref="AG7:AP7"/>
    <mergeCell ref="C6:D6"/>
    <mergeCell ref="E6:N6"/>
    <mergeCell ref="Q6:R6"/>
    <mergeCell ref="S6:AB6"/>
    <mergeCell ref="AE6:AF6"/>
    <mergeCell ref="AG6:AP6"/>
    <mergeCell ref="AI12:AJ13"/>
    <mergeCell ref="AK12:AL13"/>
    <mergeCell ref="AM12:AN13"/>
    <mergeCell ref="AO12:AP13"/>
    <mergeCell ref="B14:B15"/>
    <mergeCell ref="C14:E15"/>
    <mergeCell ref="F14:I15"/>
    <mergeCell ref="J14:P15"/>
    <mergeCell ref="Q14:R15"/>
    <mergeCell ref="V14:W15"/>
    <mergeCell ref="AI11:AN11"/>
    <mergeCell ref="AO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C11:E11"/>
    <mergeCell ref="F11:I11"/>
    <mergeCell ref="J11:P11"/>
    <mergeCell ref="Q11:W11"/>
    <mergeCell ref="X11:AD11"/>
    <mergeCell ref="AE11:AH11"/>
    <mergeCell ref="X16:AD17"/>
    <mergeCell ref="AE16:AH17"/>
    <mergeCell ref="AI16:AJ17"/>
    <mergeCell ref="AK16:AL17"/>
    <mergeCell ref="AM16:AN17"/>
    <mergeCell ref="AO16:AP17"/>
    <mergeCell ref="B16:B17"/>
    <mergeCell ref="C16:E17"/>
    <mergeCell ref="F16:I17"/>
    <mergeCell ref="J16:P17"/>
    <mergeCell ref="Q16:R17"/>
    <mergeCell ref="V16:W17"/>
    <mergeCell ref="X14:AD15"/>
    <mergeCell ref="AE14:AH15"/>
    <mergeCell ref="AI14:AJ15"/>
    <mergeCell ref="AK14:AL15"/>
    <mergeCell ref="AM14:AN15"/>
    <mergeCell ref="AO14:AP15"/>
    <mergeCell ref="X20:AD21"/>
    <mergeCell ref="AE20:AH21"/>
    <mergeCell ref="AI20:AJ21"/>
    <mergeCell ref="AK20:AL21"/>
    <mergeCell ref="AM20:AN21"/>
    <mergeCell ref="AO20:AP21"/>
    <mergeCell ref="B20:B21"/>
    <mergeCell ref="C20:E21"/>
    <mergeCell ref="F20:I21"/>
    <mergeCell ref="J20:P21"/>
    <mergeCell ref="Q20:R21"/>
    <mergeCell ref="V20:W21"/>
    <mergeCell ref="X18:AD19"/>
    <mergeCell ref="AE18:AH19"/>
    <mergeCell ref="AI18:AJ19"/>
    <mergeCell ref="AK18:AL19"/>
    <mergeCell ref="AM18:AN19"/>
    <mergeCell ref="AO18:AP19"/>
    <mergeCell ref="B18:B19"/>
    <mergeCell ref="C18:E19"/>
    <mergeCell ref="F18:I19"/>
    <mergeCell ref="J18:P19"/>
    <mergeCell ref="Q18:R19"/>
    <mergeCell ref="V18:W19"/>
    <mergeCell ref="D25:I25"/>
    <mergeCell ref="J25:Q25"/>
    <mergeCell ref="R25:Z25"/>
    <mergeCell ref="AA25:AC25"/>
    <mergeCell ref="AD25:AM25"/>
    <mergeCell ref="D26:I26"/>
    <mergeCell ref="J26:Q26"/>
    <mergeCell ref="R26:Z26"/>
    <mergeCell ref="AA26:AC26"/>
    <mergeCell ref="AD26:AM26"/>
    <mergeCell ref="X22:AD23"/>
    <mergeCell ref="AE22:AH23"/>
    <mergeCell ref="AI22:AJ23"/>
    <mergeCell ref="AK22:AL23"/>
    <mergeCell ref="AM22:AN23"/>
    <mergeCell ref="AO22:AP23"/>
    <mergeCell ref="B22:B23"/>
    <mergeCell ref="C22:E23"/>
    <mergeCell ref="F22:I23"/>
    <mergeCell ref="J22:P23"/>
    <mergeCell ref="Q22:R23"/>
    <mergeCell ref="V22:W23"/>
    <mergeCell ref="A57:AQ59"/>
    <mergeCell ref="C60:F60"/>
    <mergeCell ref="G60:O60"/>
    <mergeCell ref="P60:S60"/>
    <mergeCell ref="T60:AB60"/>
    <mergeCell ref="AC60:AF60"/>
    <mergeCell ref="AG60:AL60"/>
    <mergeCell ref="AM60:AO60"/>
    <mergeCell ref="D27:I27"/>
    <mergeCell ref="J27:Q27"/>
    <mergeCell ref="R27:Z27"/>
    <mergeCell ref="AA27:AC27"/>
    <mergeCell ref="AD27:AM27"/>
    <mergeCell ref="D28:I28"/>
    <mergeCell ref="J28:Q28"/>
    <mergeCell ref="R28:Z28"/>
    <mergeCell ref="AA28:AC28"/>
    <mergeCell ref="AD28:AM28"/>
    <mergeCell ref="A29:AQ31"/>
    <mergeCell ref="C32:F32"/>
    <mergeCell ref="G32:O32"/>
    <mergeCell ref="P32:S32"/>
    <mergeCell ref="T32:AB32"/>
    <mergeCell ref="AC32:AF32"/>
    <mergeCell ref="AG32:AL32"/>
    <mergeCell ref="AM32:AO32"/>
    <mergeCell ref="C34:D34"/>
    <mergeCell ref="E34:N34"/>
    <mergeCell ref="Q34:R34"/>
    <mergeCell ref="S34:AB34"/>
    <mergeCell ref="AE34:AF34"/>
    <mergeCell ref="AG34:AP34"/>
    <mergeCell ref="C64:D64"/>
    <mergeCell ref="E64:N64"/>
    <mergeCell ref="Q64:R64"/>
    <mergeCell ref="S64:AB64"/>
    <mergeCell ref="AE64:AF64"/>
    <mergeCell ref="AG64:AP64"/>
    <mergeCell ref="C63:D63"/>
    <mergeCell ref="E63:N63"/>
    <mergeCell ref="Q63:R63"/>
    <mergeCell ref="S63:AB63"/>
    <mergeCell ref="AE63:AF63"/>
    <mergeCell ref="AG63:AP63"/>
    <mergeCell ref="C62:D62"/>
    <mergeCell ref="E62:N62"/>
    <mergeCell ref="Q62:R62"/>
    <mergeCell ref="S62:AB62"/>
    <mergeCell ref="AE62:AF62"/>
    <mergeCell ref="AG62:AP62"/>
    <mergeCell ref="AI68:AJ69"/>
    <mergeCell ref="AK68:AL69"/>
    <mergeCell ref="AM68:AN69"/>
    <mergeCell ref="AO68:AP69"/>
    <mergeCell ref="B70:B71"/>
    <mergeCell ref="C70:E71"/>
    <mergeCell ref="F70:I71"/>
    <mergeCell ref="J70:P71"/>
    <mergeCell ref="Q70:R71"/>
    <mergeCell ref="V70:W71"/>
    <mergeCell ref="AI67:AN67"/>
    <mergeCell ref="AO67:AP67"/>
    <mergeCell ref="B68:B69"/>
    <mergeCell ref="C68:E69"/>
    <mergeCell ref="F68:I69"/>
    <mergeCell ref="J68:P69"/>
    <mergeCell ref="Q68:R69"/>
    <mergeCell ref="V68:W69"/>
    <mergeCell ref="X68:AD69"/>
    <mergeCell ref="AE68:AH69"/>
    <mergeCell ref="C67:E67"/>
    <mergeCell ref="F67:I67"/>
    <mergeCell ref="J67:P67"/>
    <mergeCell ref="Q67:W67"/>
    <mergeCell ref="X67:AD67"/>
    <mergeCell ref="AE67:AH67"/>
    <mergeCell ref="X72:AD73"/>
    <mergeCell ref="AE72:AH73"/>
    <mergeCell ref="AI72:AJ73"/>
    <mergeCell ref="AK72:AL73"/>
    <mergeCell ref="AM72:AN73"/>
    <mergeCell ref="AO72:AP73"/>
    <mergeCell ref="B72:B73"/>
    <mergeCell ref="C72:E73"/>
    <mergeCell ref="F72:I73"/>
    <mergeCell ref="J72:P73"/>
    <mergeCell ref="Q72:R73"/>
    <mergeCell ref="V72:W73"/>
    <mergeCell ref="X70:AD71"/>
    <mergeCell ref="AE70:AH71"/>
    <mergeCell ref="AI70:AJ71"/>
    <mergeCell ref="AK70:AL71"/>
    <mergeCell ref="AM70:AN71"/>
    <mergeCell ref="AO70:AP71"/>
    <mergeCell ref="X76:AD77"/>
    <mergeCell ref="AE76:AH77"/>
    <mergeCell ref="AI76:AJ77"/>
    <mergeCell ref="AK76:AL77"/>
    <mergeCell ref="AM76:AN77"/>
    <mergeCell ref="AO76:AP77"/>
    <mergeCell ref="B76:B77"/>
    <mergeCell ref="C76:E77"/>
    <mergeCell ref="F76:I77"/>
    <mergeCell ref="J76:P77"/>
    <mergeCell ref="Q76:R77"/>
    <mergeCell ref="V76:W77"/>
    <mergeCell ref="X74:AD75"/>
    <mergeCell ref="AE74:AH75"/>
    <mergeCell ref="AI74:AJ75"/>
    <mergeCell ref="AK74:AL75"/>
    <mergeCell ref="AM74:AN75"/>
    <mergeCell ref="AO74:AP75"/>
    <mergeCell ref="B74:B75"/>
    <mergeCell ref="C74:E75"/>
    <mergeCell ref="F74:I75"/>
    <mergeCell ref="J74:P75"/>
    <mergeCell ref="Q74:R75"/>
    <mergeCell ref="V74:W75"/>
    <mergeCell ref="D81:I81"/>
    <mergeCell ref="J81:Q81"/>
    <mergeCell ref="R81:Z81"/>
    <mergeCell ref="AA81:AC81"/>
    <mergeCell ref="AD81:AM81"/>
    <mergeCell ref="D82:I82"/>
    <mergeCell ref="J82:Q82"/>
    <mergeCell ref="R82:Z82"/>
    <mergeCell ref="AA82:AC82"/>
    <mergeCell ref="AD82:AM82"/>
    <mergeCell ref="X78:AD79"/>
    <mergeCell ref="AE78:AH79"/>
    <mergeCell ref="AI78:AJ79"/>
    <mergeCell ref="AK78:AL79"/>
    <mergeCell ref="AM78:AN79"/>
    <mergeCell ref="AO78:AP79"/>
    <mergeCell ref="B78:B79"/>
    <mergeCell ref="C78:E79"/>
    <mergeCell ref="F78:I79"/>
    <mergeCell ref="J78:P79"/>
    <mergeCell ref="Q78:R79"/>
    <mergeCell ref="V78:W79"/>
    <mergeCell ref="A85:AQ87"/>
    <mergeCell ref="C88:F88"/>
    <mergeCell ref="G88:O88"/>
    <mergeCell ref="P88:S88"/>
    <mergeCell ref="T88:AB88"/>
    <mergeCell ref="AC88:AF88"/>
    <mergeCell ref="AG88:AL88"/>
    <mergeCell ref="AM88:AO88"/>
    <mergeCell ref="D83:I83"/>
    <mergeCell ref="J83:Q83"/>
    <mergeCell ref="R83:Z83"/>
    <mergeCell ref="AA83:AC83"/>
    <mergeCell ref="AD83:AM83"/>
    <mergeCell ref="D84:I84"/>
    <mergeCell ref="J84:Q84"/>
    <mergeCell ref="R84:Z84"/>
    <mergeCell ref="AA84:AC84"/>
    <mergeCell ref="AD84:AM84"/>
    <mergeCell ref="C92:D92"/>
    <mergeCell ref="E92:N92"/>
    <mergeCell ref="Q92:R92"/>
    <mergeCell ref="S92:AB92"/>
    <mergeCell ref="AE92:AF92"/>
    <mergeCell ref="AG92:AP92"/>
    <mergeCell ref="C91:D91"/>
    <mergeCell ref="E91:N91"/>
    <mergeCell ref="Q91:R91"/>
    <mergeCell ref="S91:AB91"/>
    <mergeCell ref="AE91:AF91"/>
    <mergeCell ref="AG91:AP91"/>
    <mergeCell ref="C90:D90"/>
    <mergeCell ref="E90:N90"/>
    <mergeCell ref="Q90:R90"/>
    <mergeCell ref="S90:AB90"/>
    <mergeCell ref="AE90:AF90"/>
    <mergeCell ref="AG90:AP90"/>
    <mergeCell ref="AI96:AJ97"/>
    <mergeCell ref="AK96:AL97"/>
    <mergeCell ref="AM96:AN97"/>
    <mergeCell ref="AO96:AP97"/>
    <mergeCell ref="B98:B99"/>
    <mergeCell ref="C98:E99"/>
    <mergeCell ref="F98:I99"/>
    <mergeCell ref="J98:P99"/>
    <mergeCell ref="Q98:R99"/>
    <mergeCell ref="V98:W99"/>
    <mergeCell ref="AI95:AN95"/>
    <mergeCell ref="AO95:AP95"/>
    <mergeCell ref="B96:B97"/>
    <mergeCell ref="C96:E97"/>
    <mergeCell ref="F96:I97"/>
    <mergeCell ref="J96:P97"/>
    <mergeCell ref="Q96:R97"/>
    <mergeCell ref="V96:W97"/>
    <mergeCell ref="X96:AD97"/>
    <mergeCell ref="AE96:AH97"/>
    <mergeCell ref="C95:E95"/>
    <mergeCell ref="F95:I95"/>
    <mergeCell ref="J95:P95"/>
    <mergeCell ref="Q95:W95"/>
    <mergeCell ref="X95:AD95"/>
    <mergeCell ref="AE95:AH95"/>
    <mergeCell ref="X100:AD101"/>
    <mergeCell ref="AE100:AH101"/>
    <mergeCell ref="AI100:AJ101"/>
    <mergeCell ref="AK100:AL101"/>
    <mergeCell ref="AM100:AN101"/>
    <mergeCell ref="AO100:AP101"/>
    <mergeCell ref="B100:B101"/>
    <mergeCell ref="C100:E101"/>
    <mergeCell ref="F100:I101"/>
    <mergeCell ref="J100:P101"/>
    <mergeCell ref="Q100:R101"/>
    <mergeCell ref="V100:W101"/>
    <mergeCell ref="X98:AD99"/>
    <mergeCell ref="AE98:AH99"/>
    <mergeCell ref="AI98:AJ99"/>
    <mergeCell ref="AK98:AL99"/>
    <mergeCell ref="AM98:AN99"/>
    <mergeCell ref="AO98:AP99"/>
    <mergeCell ref="X104:AD105"/>
    <mergeCell ref="AE104:AH105"/>
    <mergeCell ref="AI104:AJ105"/>
    <mergeCell ref="AK104:AL105"/>
    <mergeCell ref="AM104:AN105"/>
    <mergeCell ref="AO104:AP105"/>
    <mergeCell ref="B104:B105"/>
    <mergeCell ref="C104:E105"/>
    <mergeCell ref="F104:I105"/>
    <mergeCell ref="J104:P105"/>
    <mergeCell ref="Q104:R105"/>
    <mergeCell ref="V104:W105"/>
    <mergeCell ref="X102:AD103"/>
    <mergeCell ref="AE102:AH103"/>
    <mergeCell ref="AI102:AJ103"/>
    <mergeCell ref="AK102:AL103"/>
    <mergeCell ref="AM102:AN103"/>
    <mergeCell ref="AO102:AP103"/>
    <mergeCell ref="B102:B103"/>
    <mergeCell ref="C102:E103"/>
    <mergeCell ref="F102:I103"/>
    <mergeCell ref="J102:P103"/>
    <mergeCell ref="Q102:R103"/>
    <mergeCell ref="V102:W103"/>
    <mergeCell ref="D109:I109"/>
    <mergeCell ref="J109:Q109"/>
    <mergeCell ref="R109:Z109"/>
    <mergeCell ref="AA109:AC109"/>
    <mergeCell ref="AD109:AM109"/>
    <mergeCell ref="D110:I110"/>
    <mergeCell ref="J110:Q110"/>
    <mergeCell ref="R110:Z110"/>
    <mergeCell ref="AA110:AC110"/>
    <mergeCell ref="AD110:AM110"/>
    <mergeCell ref="X106:AD107"/>
    <mergeCell ref="AE106:AH107"/>
    <mergeCell ref="AI106:AJ107"/>
    <mergeCell ref="AK106:AL107"/>
    <mergeCell ref="AM106:AN107"/>
    <mergeCell ref="AO106:AP107"/>
    <mergeCell ref="B106:B107"/>
    <mergeCell ref="C106:E107"/>
    <mergeCell ref="F106:I107"/>
    <mergeCell ref="J106:P107"/>
    <mergeCell ref="Q106:R107"/>
    <mergeCell ref="V106:W107"/>
    <mergeCell ref="A113:AQ115"/>
    <mergeCell ref="C116:F116"/>
    <mergeCell ref="G116:O116"/>
    <mergeCell ref="P116:S116"/>
    <mergeCell ref="T116:AB116"/>
    <mergeCell ref="AC116:AF116"/>
    <mergeCell ref="AG116:AL116"/>
    <mergeCell ref="AM116:AO116"/>
    <mergeCell ref="D111:I111"/>
    <mergeCell ref="J111:Q111"/>
    <mergeCell ref="R111:Z111"/>
    <mergeCell ref="AA111:AC111"/>
    <mergeCell ref="AD111:AM111"/>
    <mergeCell ref="D112:I112"/>
    <mergeCell ref="J112:Q112"/>
    <mergeCell ref="R112:Z112"/>
    <mergeCell ref="AA112:AC112"/>
    <mergeCell ref="AD112:AM112"/>
    <mergeCell ref="C120:D120"/>
    <mergeCell ref="E120:N120"/>
    <mergeCell ref="Q120:R120"/>
    <mergeCell ref="S120:AB120"/>
    <mergeCell ref="AE120:AF120"/>
    <mergeCell ref="AG120:AP120"/>
    <mergeCell ref="C119:D119"/>
    <mergeCell ref="E119:N119"/>
    <mergeCell ref="Q119:R119"/>
    <mergeCell ref="S119:AB119"/>
    <mergeCell ref="AE119:AF119"/>
    <mergeCell ref="AG119:AP119"/>
    <mergeCell ref="C118:D118"/>
    <mergeCell ref="E118:N118"/>
    <mergeCell ref="Q118:R118"/>
    <mergeCell ref="S118:AB118"/>
    <mergeCell ref="AE118:AF118"/>
    <mergeCell ref="AG118:AP118"/>
    <mergeCell ref="AI124:AJ125"/>
    <mergeCell ref="AK124:AL125"/>
    <mergeCell ref="AM124:AN125"/>
    <mergeCell ref="AO124:AP125"/>
    <mergeCell ref="B126:B127"/>
    <mergeCell ref="C126:E127"/>
    <mergeCell ref="F126:I127"/>
    <mergeCell ref="J126:P127"/>
    <mergeCell ref="Q126:R127"/>
    <mergeCell ref="V126:W127"/>
    <mergeCell ref="AI123:AN123"/>
    <mergeCell ref="AO123:AP123"/>
    <mergeCell ref="B124:B125"/>
    <mergeCell ref="C124:E125"/>
    <mergeCell ref="F124:I125"/>
    <mergeCell ref="J124:P125"/>
    <mergeCell ref="Q124:R125"/>
    <mergeCell ref="V124:W125"/>
    <mergeCell ref="X124:AD125"/>
    <mergeCell ref="AE124:AH125"/>
    <mergeCell ref="C123:E123"/>
    <mergeCell ref="F123:I123"/>
    <mergeCell ref="J123:P123"/>
    <mergeCell ref="Q123:W123"/>
    <mergeCell ref="X123:AD123"/>
    <mergeCell ref="AE123:AH123"/>
    <mergeCell ref="X128:AD129"/>
    <mergeCell ref="AE128:AH129"/>
    <mergeCell ref="AI128:AJ129"/>
    <mergeCell ref="AK128:AL129"/>
    <mergeCell ref="AM128:AN129"/>
    <mergeCell ref="AO128:AP129"/>
    <mergeCell ref="B128:B129"/>
    <mergeCell ref="C128:E129"/>
    <mergeCell ref="F128:I129"/>
    <mergeCell ref="J128:P129"/>
    <mergeCell ref="Q128:R129"/>
    <mergeCell ref="V128:W129"/>
    <mergeCell ref="X126:AD127"/>
    <mergeCell ref="AE126:AH127"/>
    <mergeCell ref="AI126:AJ127"/>
    <mergeCell ref="AK126:AL127"/>
    <mergeCell ref="AM126:AN127"/>
    <mergeCell ref="AO126:AP127"/>
    <mergeCell ref="X132:AD133"/>
    <mergeCell ref="AE132:AH133"/>
    <mergeCell ref="AI132:AJ133"/>
    <mergeCell ref="AK132:AL133"/>
    <mergeCell ref="AM132:AN133"/>
    <mergeCell ref="AO132:AP133"/>
    <mergeCell ref="B132:B133"/>
    <mergeCell ref="C132:E133"/>
    <mergeCell ref="F132:I133"/>
    <mergeCell ref="J132:P133"/>
    <mergeCell ref="Q132:R133"/>
    <mergeCell ref="V132:W133"/>
    <mergeCell ref="X130:AD131"/>
    <mergeCell ref="AE130:AH131"/>
    <mergeCell ref="AI130:AJ131"/>
    <mergeCell ref="AK130:AL131"/>
    <mergeCell ref="AM130:AN131"/>
    <mergeCell ref="AO130:AP131"/>
    <mergeCell ref="B130:B131"/>
    <mergeCell ref="C130:E131"/>
    <mergeCell ref="F130:I131"/>
    <mergeCell ref="J130:P131"/>
    <mergeCell ref="Q130:R131"/>
    <mergeCell ref="V130:W131"/>
    <mergeCell ref="D137:I137"/>
    <mergeCell ref="J137:Q137"/>
    <mergeCell ref="R137:Z137"/>
    <mergeCell ref="AA137:AC137"/>
    <mergeCell ref="AD137:AM137"/>
    <mergeCell ref="D138:I138"/>
    <mergeCell ref="J138:Q138"/>
    <mergeCell ref="R138:Z138"/>
    <mergeCell ref="AA138:AC138"/>
    <mergeCell ref="AD138:AM138"/>
    <mergeCell ref="X134:AD135"/>
    <mergeCell ref="AE134:AH135"/>
    <mergeCell ref="AI134:AJ135"/>
    <mergeCell ref="AK134:AL135"/>
    <mergeCell ref="AM134:AN135"/>
    <mergeCell ref="AO134:AP135"/>
    <mergeCell ref="B134:B135"/>
    <mergeCell ref="C134:E135"/>
    <mergeCell ref="F134:I135"/>
    <mergeCell ref="J134:P135"/>
    <mergeCell ref="Q134:R135"/>
    <mergeCell ref="V134:W135"/>
    <mergeCell ref="A141:AQ143"/>
    <mergeCell ref="C144:F144"/>
    <mergeCell ref="G144:O144"/>
    <mergeCell ref="P144:S144"/>
    <mergeCell ref="T144:AB144"/>
    <mergeCell ref="AC144:AF144"/>
    <mergeCell ref="AG144:AL144"/>
    <mergeCell ref="AM144:AO144"/>
    <mergeCell ref="D139:I139"/>
    <mergeCell ref="J139:Q139"/>
    <mergeCell ref="R139:Z139"/>
    <mergeCell ref="AA139:AC139"/>
    <mergeCell ref="AD139:AM139"/>
    <mergeCell ref="D140:I140"/>
    <mergeCell ref="J140:Q140"/>
    <mergeCell ref="R140:Z140"/>
    <mergeCell ref="AA140:AC140"/>
    <mergeCell ref="AD140:AM140"/>
    <mergeCell ref="C148:D148"/>
    <mergeCell ref="E148:N148"/>
    <mergeCell ref="Q148:R148"/>
    <mergeCell ref="S148:AB148"/>
    <mergeCell ref="AE148:AF148"/>
    <mergeCell ref="AG148:AP148"/>
    <mergeCell ref="C147:D147"/>
    <mergeCell ref="E147:N147"/>
    <mergeCell ref="Q147:R147"/>
    <mergeCell ref="S147:AB147"/>
    <mergeCell ref="AE147:AF147"/>
    <mergeCell ref="AG147:AP147"/>
    <mergeCell ref="C146:D146"/>
    <mergeCell ref="E146:N146"/>
    <mergeCell ref="Q146:R146"/>
    <mergeCell ref="S146:AB146"/>
    <mergeCell ref="AE146:AF146"/>
    <mergeCell ref="AG146:AP146"/>
    <mergeCell ref="AI152:AJ153"/>
    <mergeCell ref="AK152:AL153"/>
    <mergeCell ref="AM152:AN153"/>
    <mergeCell ref="AO152:AP153"/>
    <mergeCell ref="B154:B155"/>
    <mergeCell ref="C154:E155"/>
    <mergeCell ref="F154:I155"/>
    <mergeCell ref="J154:P155"/>
    <mergeCell ref="Q154:R155"/>
    <mergeCell ref="V154:W155"/>
    <mergeCell ref="AI151:AN151"/>
    <mergeCell ref="AO151:AP151"/>
    <mergeCell ref="B152:B153"/>
    <mergeCell ref="C152:E153"/>
    <mergeCell ref="F152:I153"/>
    <mergeCell ref="J152:P153"/>
    <mergeCell ref="Q152:R153"/>
    <mergeCell ref="V152:W153"/>
    <mergeCell ref="X152:AD153"/>
    <mergeCell ref="AE152:AH153"/>
    <mergeCell ref="C151:E151"/>
    <mergeCell ref="F151:I151"/>
    <mergeCell ref="J151:P151"/>
    <mergeCell ref="Q151:W151"/>
    <mergeCell ref="X151:AD151"/>
    <mergeCell ref="AE151:AH151"/>
    <mergeCell ref="X156:AD157"/>
    <mergeCell ref="AE156:AH157"/>
    <mergeCell ref="AI156:AJ157"/>
    <mergeCell ref="AK156:AL157"/>
    <mergeCell ref="AM156:AN157"/>
    <mergeCell ref="AO156:AP157"/>
    <mergeCell ref="B156:B157"/>
    <mergeCell ref="C156:E157"/>
    <mergeCell ref="F156:I157"/>
    <mergeCell ref="J156:P157"/>
    <mergeCell ref="Q156:R157"/>
    <mergeCell ref="V156:W157"/>
    <mergeCell ref="X154:AD155"/>
    <mergeCell ref="AE154:AH155"/>
    <mergeCell ref="AI154:AJ155"/>
    <mergeCell ref="AK154:AL155"/>
    <mergeCell ref="AM154:AN155"/>
    <mergeCell ref="AO154:AP155"/>
    <mergeCell ref="X160:AD161"/>
    <mergeCell ref="AE160:AH161"/>
    <mergeCell ref="AI160:AJ161"/>
    <mergeCell ref="AK160:AL161"/>
    <mergeCell ref="AM160:AN161"/>
    <mergeCell ref="AO160:AP161"/>
    <mergeCell ref="B160:B161"/>
    <mergeCell ref="C160:E161"/>
    <mergeCell ref="F160:I161"/>
    <mergeCell ref="J160:P161"/>
    <mergeCell ref="Q160:R161"/>
    <mergeCell ref="V160:W161"/>
    <mergeCell ref="X158:AD159"/>
    <mergeCell ref="AE158:AH159"/>
    <mergeCell ref="AI158:AJ159"/>
    <mergeCell ref="AK158:AL159"/>
    <mergeCell ref="AM158:AN159"/>
    <mergeCell ref="AO158:AP159"/>
    <mergeCell ref="B158:B159"/>
    <mergeCell ref="C158:E159"/>
    <mergeCell ref="F158:I159"/>
    <mergeCell ref="J158:P159"/>
    <mergeCell ref="Q158:R159"/>
    <mergeCell ref="V158:W159"/>
    <mergeCell ref="D165:I165"/>
    <mergeCell ref="J165:Q165"/>
    <mergeCell ref="R165:Z165"/>
    <mergeCell ref="AA165:AC165"/>
    <mergeCell ref="AD165:AM165"/>
    <mergeCell ref="D166:I166"/>
    <mergeCell ref="J166:Q166"/>
    <mergeCell ref="R166:Z166"/>
    <mergeCell ref="AA166:AC166"/>
    <mergeCell ref="AD166:AM166"/>
    <mergeCell ref="X162:AD163"/>
    <mergeCell ref="AE162:AH163"/>
    <mergeCell ref="AI162:AJ163"/>
    <mergeCell ref="AK162:AL163"/>
    <mergeCell ref="AM162:AN163"/>
    <mergeCell ref="AO162:AP163"/>
    <mergeCell ref="B162:B163"/>
    <mergeCell ref="C162:E163"/>
    <mergeCell ref="F162:I163"/>
    <mergeCell ref="J162:P163"/>
    <mergeCell ref="Q162:R163"/>
    <mergeCell ref="V162:W163"/>
    <mergeCell ref="A169:AQ171"/>
    <mergeCell ref="C172:F172"/>
    <mergeCell ref="G172:O172"/>
    <mergeCell ref="P172:S172"/>
    <mergeCell ref="T172:AB172"/>
    <mergeCell ref="AC172:AF172"/>
    <mergeCell ref="AG172:AL172"/>
    <mergeCell ref="AM172:AO172"/>
    <mergeCell ref="D167:I167"/>
    <mergeCell ref="J167:Q167"/>
    <mergeCell ref="R167:Z167"/>
    <mergeCell ref="AA167:AC167"/>
    <mergeCell ref="AD167:AM167"/>
    <mergeCell ref="D168:I168"/>
    <mergeCell ref="J168:Q168"/>
    <mergeCell ref="R168:Z168"/>
    <mergeCell ref="AA168:AC168"/>
    <mergeCell ref="AD168:AM168"/>
    <mergeCell ref="C176:D176"/>
    <mergeCell ref="E176:N176"/>
    <mergeCell ref="Q176:R176"/>
    <mergeCell ref="S176:AB176"/>
    <mergeCell ref="AE176:AF176"/>
    <mergeCell ref="AG176:AP176"/>
    <mergeCell ref="C175:D175"/>
    <mergeCell ref="E175:N175"/>
    <mergeCell ref="Q175:R175"/>
    <mergeCell ref="S175:AB175"/>
    <mergeCell ref="AE175:AF175"/>
    <mergeCell ref="AG175:AP175"/>
    <mergeCell ref="C174:D174"/>
    <mergeCell ref="E174:N174"/>
    <mergeCell ref="Q174:R174"/>
    <mergeCell ref="S174:AB174"/>
    <mergeCell ref="AE174:AF174"/>
    <mergeCell ref="AG174:AP174"/>
    <mergeCell ref="AI180:AJ181"/>
    <mergeCell ref="AK180:AL181"/>
    <mergeCell ref="AM180:AN181"/>
    <mergeCell ref="AO180:AP181"/>
    <mergeCell ref="B182:B183"/>
    <mergeCell ref="C182:E183"/>
    <mergeCell ref="F182:I183"/>
    <mergeCell ref="J182:P183"/>
    <mergeCell ref="Q182:R183"/>
    <mergeCell ref="V182:W183"/>
    <mergeCell ref="AI179:AN179"/>
    <mergeCell ref="AO179:AP179"/>
    <mergeCell ref="B180:B181"/>
    <mergeCell ref="C180:E181"/>
    <mergeCell ref="F180:I181"/>
    <mergeCell ref="J180:P181"/>
    <mergeCell ref="Q180:R181"/>
    <mergeCell ref="V180:W181"/>
    <mergeCell ref="X180:AD181"/>
    <mergeCell ref="AE180:AH181"/>
    <mergeCell ref="C179:E179"/>
    <mergeCell ref="F179:I179"/>
    <mergeCell ref="J179:P179"/>
    <mergeCell ref="Q179:W179"/>
    <mergeCell ref="X179:AD179"/>
    <mergeCell ref="AE179:AH179"/>
    <mergeCell ref="X184:AD185"/>
    <mergeCell ref="AE184:AH185"/>
    <mergeCell ref="AI184:AJ185"/>
    <mergeCell ref="AK184:AL185"/>
    <mergeCell ref="AM184:AN185"/>
    <mergeCell ref="AO184:AP185"/>
    <mergeCell ref="B184:B185"/>
    <mergeCell ref="C184:E185"/>
    <mergeCell ref="F184:I185"/>
    <mergeCell ref="J184:P185"/>
    <mergeCell ref="Q184:R185"/>
    <mergeCell ref="V184:W185"/>
    <mergeCell ref="X182:AD183"/>
    <mergeCell ref="AE182:AH183"/>
    <mergeCell ref="AI182:AJ183"/>
    <mergeCell ref="AK182:AL183"/>
    <mergeCell ref="AM182:AN183"/>
    <mergeCell ref="AO182:AP183"/>
    <mergeCell ref="X188:AD189"/>
    <mergeCell ref="AE188:AH189"/>
    <mergeCell ref="AI188:AJ189"/>
    <mergeCell ref="AK188:AL189"/>
    <mergeCell ref="AM188:AN189"/>
    <mergeCell ref="AO188:AP189"/>
    <mergeCell ref="B188:B189"/>
    <mergeCell ref="C188:E189"/>
    <mergeCell ref="F188:I189"/>
    <mergeCell ref="J188:P189"/>
    <mergeCell ref="Q188:R189"/>
    <mergeCell ref="V188:W189"/>
    <mergeCell ref="X186:AD187"/>
    <mergeCell ref="AE186:AH187"/>
    <mergeCell ref="AI186:AJ187"/>
    <mergeCell ref="AK186:AL187"/>
    <mergeCell ref="AM186:AN187"/>
    <mergeCell ref="AO186:AP187"/>
    <mergeCell ref="B186:B187"/>
    <mergeCell ref="C186:E187"/>
    <mergeCell ref="F186:I187"/>
    <mergeCell ref="J186:P187"/>
    <mergeCell ref="Q186:R187"/>
    <mergeCell ref="V186:W187"/>
    <mergeCell ref="D193:I193"/>
    <mergeCell ref="J193:Q193"/>
    <mergeCell ref="R193:Z193"/>
    <mergeCell ref="AA193:AC193"/>
    <mergeCell ref="AD193:AM193"/>
    <mergeCell ref="D194:I194"/>
    <mergeCell ref="J194:Q194"/>
    <mergeCell ref="R194:Z194"/>
    <mergeCell ref="AA194:AC194"/>
    <mergeCell ref="AD194:AM194"/>
    <mergeCell ref="X190:AD191"/>
    <mergeCell ref="AE190:AH191"/>
    <mergeCell ref="AI190:AJ191"/>
    <mergeCell ref="AK190:AL191"/>
    <mergeCell ref="AM190:AN191"/>
    <mergeCell ref="AO190:AP191"/>
    <mergeCell ref="B190:B191"/>
    <mergeCell ref="C190:E191"/>
    <mergeCell ref="F190:I191"/>
    <mergeCell ref="J190:P191"/>
    <mergeCell ref="Q190:R191"/>
    <mergeCell ref="V190:W191"/>
    <mergeCell ref="A197:AQ199"/>
    <mergeCell ref="C200:F200"/>
    <mergeCell ref="G200:O200"/>
    <mergeCell ref="P200:S200"/>
    <mergeCell ref="T200:AB200"/>
    <mergeCell ref="AC200:AF200"/>
    <mergeCell ref="AG200:AL200"/>
    <mergeCell ref="AM200:AO200"/>
    <mergeCell ref="D195:I195"/>
    <mergeCell ref="J195:Q195"/>
    <mergeCell ref="R195:Z195"/>
    <mergeCell ref="AA195:AC195"/>
    <mergeCell ref="AD195:AM195"/>
    <mergeCell ref="D196:I196"/>
    <mergeCell ref="J196:Q196"/>
    <mergeCell ref="R196:Z196"/>
    <mergeCell ref="AA196:AC196"/>
    <mergeCell ref="AD196:AM196"/>
    <mergeCell ref="C204:D204"/>
    <mergeCell ref="E204:N204"/>
    <mergeCell ref="Q204:R204"/>
    <mergeCell ref="S204:AB204"/>
    <mergeCell ref="AE204:AF204"/>
    <mergeCell ref="AG204:AP204"/>
    <mergeCell ref="C203:D203"/>
    <mergeCell ref="E203:N203"/>
    <mergeCell ref="Q203:R203"/>
    <mergeCell ref="S203:AB203"/>
    <mergeCell ref="AE203:AF203"/>
    <mergeCell ref="AG203:AP203"/>
    <mergeCell ref="C202:D202"/>
    <mergeCell ref="E202:N202"/>
    <mergeCell ref="Q202:R202"/>
    <mergeCell ref="S202:AB202"/>
    <mergeCell ref="AE202:AF202"/>
    <mergeCell ref="AG202:AP202"/>
    <mergeCell ref="AI208:AJ209"/>
    <mergeCell ref="AK208:AL209"/>
    <mergeCell ref="AM208:AN209"/>
    <mergeCell ref="AO208:AP209"/>
    <mergeCell ref="B210:B211"/>
    <mergeCell ref="C210:E211"/>
    <mergeCell ref="F210:I211"/>
    <mergeCell ref="J210:P211"/>
    <mergeCell ref="Q210:R211"/>
    <mergeCell ref="V210:W211"/>
    <mergeCell ref="AI207:AN207"/>
    <mergeCell ref="AO207:AP207"/>
    <mergeCell ref="B208:B209"/>
    <mergeCell ref="C208:E209"/>
    <mergeCell ref="F208:I209"/>
    <mergeCell ref="J208:P209"/>
    <mergeCell ref="Q208:R209"/>
    <mergeCell ref="V208:W209"/>
    <mergeCell ref="X208:AD209"/>
    <mergeCell ref="AE208:AH209"/>
    <mergeCell ref="C207:E207"/>
    <mergeCell ref="F207:I207"/>
    <mergeCell ref="J207:P207"/>
    <mergeCell ref="Q207:W207"/>
    <mergeCell ref="X207:AD207"/>
    <mergeCell ref="AE207:AH207"/>
    <mergeCell ref="X212:AD213"/>
    <mergeCell ref="AE212:AH213"/>
    <mergeCell ref="AI212:AJ213"/>
    <mergeCell ref="AK212:AL213"/>
    <mergeCell ref="AM212:AN213"/>
    <mergeCell ref="AO212:AP213"/>
    <mergeCell ref="B212:B213"/>
    <mergeCell ref="C212:E213"/>
    <mergeCell ref="F212:I213"/>
    <mergeCell ref="J212:P213"/>
    <mergeCell ref="Q212:R213"/>
    <mergeCell ref="V212:W213"/>
    <mergeCell ref="X210:AD211"/>
    <mergeCell ref="AE210:AH211"/>
    <mergeCell ref="AI210:AJ211"/>
    <mergeCell ref="AK210:AL211"/>
    <mergeCell ref="AM210:AN211"/>
    <mergeCell ref="AO210:AP211"/>
    <mergeCell ref="X216:AD217"/>
    <mergeCell ref="AE216:AH217"/>
    <mergeCell ref="AI216:AJ217"/>
    <mergeCell ref="AK216:AL217"/>
    <mergeCell ref="AM216:AN217"/>
    <mergeCell ref="AO216:AP217"/>
    <mergeCell ref="B216:B217"/>
    <mergeCell ref="C216:E217"/>
    <mergeCell ref="F216:I217"/>
    <mergeCell ref="J216:P217"/>
    <mergeCell ref="Q216:R217"/>
    <mergeCell ref="V216:W217"/>
    <mergeCell ref="X214:AD215"/>
    <mergeCell ref="AE214:AH215"/>
    <mergeCell ref="AI214:AJ215"/>
    <mergeCell ref="AK214:AL215"/>
    <mergeCell ref="AM214:AN215"/>
    <mergeCell ref="AO214:AP215"/>
    <mergeCell ref="B214:B215"/>
    <mergeCell ref="C214:E215"/>
    <mergeCell ref="F214:I215"/>
    <mergeCell ref="J214:P215"/>
    <mergeCell ref="Q214:R215"/>
    <mergeCell ref="V214:W215"/>
    <mergeCell ref="D221:I221"/>
    <mergeCell ref="J221:Q221"/>
    <mergeCell ref="R221:Z221"/>
    <mergeCell ref="AA221:AC221"/>
    <mergeCell ref="AD221:AM221"/>
    <mergeCell ref="D222:I222"/>
    <mergeCell ref="J222:Q222"/>
    <mergeCell ref="R222:Z222"/>
    <mergeCell ref="AA222:AC222"/>
    <mergeCell ref="AD222:AM222"/>
    <mergeCell ref="X218:AD219"/>
    <mergeCell ref="AE218:AH219"/>
    <mergeCell ref="AI218:AJ219"/>
    <mergeCell ref="AK218:AL219"/>
    <mergeCell ref="AM218:AN219"/>
    <mergeCell ref="AO218:AP219"/>
    <mergeCell ref="B218:B219"/>
    <mergeCell ref="C218:E219"/>
    <mergeCell ref="F218:I219"/>
    <mergeCell ref="J218:P219"/>
    <mergeCell ref="Q218:R219"/>
    <mergeCell ref="V218:W219"/>
    <mergeCell ref="A225:AQ227"/>
    <mergeCell ref="C228:F228"/>
    <mergeCell ref="G228:O228"/>
    <mergeCell ref="P228:S228"/>
    <mergeCell ref="T228:AB228"/>
    <mergeCell ref="AC228:AF228"/>
    <mergeCell ref="AG228:AL228"/>
    <mergeCell ref="AM228:AO228"/>
    <mergeCell ref="D223:I223"/>
    <mergeCell ref="J223:Q223"/>
    <mergeCell ref="R223:Z223"/>
    <mergeCell ref="AA223:AC223"/>
    <mergeCell ref="AD223:AM223"/>
    <mergeCell ref="D224:I224"/>
    <mergeCell ref="J224:Q224"/>
    <mergeCell ref="R224:Z224"/>
    <mergeCell ref="AA224:AC224"/>
    <mergeCell ref="AD224:AM224"/>
    <mergeCell ref="C232:D232"/>
    <mergeCell ref="E232:N232"/>
    <mergeCell ref="Q232:R232"/>
    <mergeCell ref="S232:AB232"/>
    <mergeCell ref="AE232:AF232"/>
    <mergeCell ref="AG232:AP232"/>
    <mergeCell ref="C231:D231"/>
    <mergeCell ref="E231:N231"/>
    <mergeCell ref="Q231:R231"/>
    <mergeCell ref="S231:AB231"/>
    <mergeCell ref="AE231:AF231"/>
    <mergeCell ref="AG231:AP231"/>
    <mergeCell ref="C230:D230"/>
    <mergeCell ref="E230:N230"/>
    <mergeCell ref="Q230:R230"/>
    <mergeCell ref="S230:AB230"/>
    <mergeCell ref="AE230:AF230"/>
    <mergeCell ref="AG230:AP230"/>
    <mergeCell ref="X238:AD239"/>
    <mergeCell ref="AE238:AH239"/>
    <mergeCell ref="AI238:AJ239"/>
    <mergeCell ref="AK238:AL239"/>
    <mergeCell ref="AM238:AN239"/>
    <mergeCell ref="AO238:AP239"/>
    <mergeCell ref="AI236:AJ237"/>
    <mergeCell ref="AK236:AL237"/>
    <mergeCell ref="AM236:AN237"/>
    <mergeCell ref="AO236:AP237"/>
    <mergeCell ref="B238:B239"/>
    <mergeCell ref="C238:E239"/>
    <mergeCell ref="F238:I239"/>
    <mergeCell ref="J238:P239"/>
    <mergeCell ref="Q238:R239"/>
    <mergeCell ref="V238:W239"/>
    <mergeCell ref="AI235:AN235"/>
    <mergeCell ref="AO235:AP235"/>
    <mergeCell ref="B236:B237"/>
    <mergeCell ref="C236:E237"/>
    <mergeCell ref="F236:I237"/>
    <mergeCell ref="J236:P237"/>
    <mergeCell ref="Q236:R237"/>
    <mergeCell ref="V236:W237"/>
    <mergeCell ref="X236:AD237"/>
    <mergeCell ref="AE236:AH237"/>
    <mergeCell ref="C235:E235"/>
    <mergeCell ref="F235:I235"/>
    <mergeCell ref="J235:P235"/>
    <mergeCell ref="Q235:W235"/>
    <mergeCell ref="X235:AD235"/>
    <mergeCell ref="AE235:AH235"/>
    <mergeCell ref="F244:I245"/>
    <mergeCell ref="J244:P245"/>
    <mergeCell ref="Q244:R245"/>
    <mergeCell ref="V244:W245"/>
    <mergeCell ref="X242:AD243"/>
    <mergeCell ref="AE242:AH243"/>
    <mergeCell ref="AI242:AJ243"/>
    <mergeCell ref="AK242:AL243"/>
    <mergeCell ref="AM242:AN243"/>
    <mergeCell ref="AO242:AP243"/>
    <mergeCell ref="B242:B243"/>
    <mergeCell ref="C242:E243"/>
    <mergeCell ref="F242:I243"/>
    <mergeCell ref="J242:P243"/>
    <mergeCell ref="Q242:R243"/>
    <mergeCell ref="V242:W243"/>
    <mergeCell ref="X240:AD241"/>
    <mergeCell ref="AE240:AH241"/>
    <mergeCell ref="AI240:AJ241"/>
    <mergeCell ref="AK240:AL241"/>
    <mergeCell ref="AM240:AN241"/>
    <mergeCell ref="AO240:AP241"/>
    <mergeCell ref="B240:B241"/>
    <mergeCell ref="C240:E241"/>
    <mergeCell ref="F240:I241"/>
    <mergeCell ref="J240:P241"/>
    <mergeCell ref="Q240:R241"/>
    <mergeCell ref="V240:W241"/>
    <mergeCell ref="D251:I251"/>
    <mergeCell ref="J251:Q251"/>
    <mergeCell ref="R251:Z251"/>
    <mergeCell ref="AA251:AC251"/>
    <mergeCell ref="AD251:AM251"/>
    <mergeCell ref="D252:I252"/>
    <mergeCell ref="J252:Q252"/>
    <mergeCell ref="R252:Z252"/>
    <mergeCell ref="AA252:AC252"/>
    <mergeCell ref="AD252:AM252"/>
    <mergeCell ref="D249:I249"/>
    <mergeCell ref="J249:Q249"/>
    <mergeCell ref="R249:Z249"/>
    <mergeCell ref="AA249:AC249"/>
    <mergeCell ref="AD249:AM249"/>
    <mergeCell ref="D250:I250"/>
    <mergeCell ref="J250:Q250"/>
    <mergeCell ref="R250:Z250"/>
    <mergeCell ref="AA250:AC250"/>
    <mergeCell ref="AD250:AM250"/>
    <mergeCell ref="X246:AD247"/>
    <mergeCell ref="AE246:AH247"/>
    <mergeCell ref="AI246:AJ247"/>
    <mergeCell ref="AK246:AL247"/>
    <mergeCell ref="AM246:AN247"/>
    <mergeCell ref="C36:D36"/>
    <mergeCell ref="E36:N36"/>
    <mergeCell ref="Q36:R36"/>
    <mergeCell ref="S36:AB36"/>
    <mergeCell ref="AE36:AF36"/>
    <mergeCell ref="AG36:AP36"/>
    <mergeCell ref="C35:D35"/>
    <mergeCell ref="E35:N35"/>
    <mergeCell ref="Q35:R35"/>
    <mergeCell ref="S35:AB35"/>
    <mergeCell ref="AE35:AF35"/>
    <mergeCell ref="AG35:AP35"/>
    <mergeCell ref="AI40:AJ41"/>
    <mergeCell ref="AK40:AL41"/>
    <mergeCell ref="AM40:AN41"/>
    <mergeCell ref="AO40:AP41"/>
    <mergeCell ref="X44:AD45"/>
    <mergeCell ref="AE44:AH45"/>
    <mergeCell ref="AI44:AJ45"/>
    <mergeCell ref="AK44:AL45"/>
    <mergeCell ref="AM44:AN45"/>
    <mergeCell ref="AO44:AP45"/>
    <mergeCell ref="F46:I47"/>
    <mergeCell ref="J46:P47"/>
    <mergeCell ref="Q46:R47"/>
    <mergeCell ref="V46:W47"/>
    <mergeCell ref="D53:I53"/>
    <mergeCell ref="B42:B43"/>
    <mergeCell ref="C42:E43"/>
    <mergeCell ref="F42:I43"/>
    <mergeCell ref="J42:P43"/>
    <mergeCell ref="Q42:R43"/>
    <mergeCell ref="V42:W43"/>
    <mergeCell ref="AI39:AN39"/>
    <mergeCell ref="AO39:AP39"/>
    <mergeCell ref="B40:B41"/>
    <mergeCell ref="C40:E41"/>
    <mergeCell ref="F40:I41"/>
    <mergeCell ref="J40:P41"/>
    <mergeCell ref="Q40:R41"/>
    <mergeCell ref="V40:W41"/>
    <mergeCell ref="X40:AD41"/>
    <mergeCell ref="AE40:AH41"/>
    <mergeCell ref="C39:E39"/>
    <mergeCell ref="F39:I39"/>
    <mergeCell ref="J39:P39"/>
    <mergeCell ref="Q39:W39"/>
    <mergeCell ref="X39:AD39"/>
    <mergeCell ref="AE39:AH39"/>
    <mergeCell ref="B44:B45"/>
    <mergeCell ref="C44:E45"/>
    <mergeCell ref="F44:I45"/>
    <mergeCell ref="J44:P45"/>
    <mergeCell ref="Q44:R45"/>
    <mergeCell ref="V44:W45"/>
    <mergeCell ref="X42:AD43"/>
    <mergeCell ref="AE42:AH43"/>
    <mergeCell ref="AI42:AJ43"/>
    <mergeCell ref="AK42:AL43"/>
    <mergeCell ref="AM42:AN43"/>
    <mergeCell ref="AO42:AP43"/>
    <mergeCell ref="X48:AD49"/>
    <mergeCell ref="AE48:AH49"/>
    <mergeCell ref="AI48:AJ49"/>
    <mergeCell ref="AK48:AL49"/>
    <mergeCell ref="AM48:AN49"/>
    <mergeCell ref="AO48:AP49"/>
    <mergeCell ref="B48:B49"/>
    <mergeCell ref="C48:E49"/>
    <mergeCell ref="F48:I49"/>
    <mergeCell ref="J48:P49"/>
    <mergeCell ref="Q48:R49"/>
    <mergeCell ref="V48:W49"/>
    <mergeCell ref="X46:AD47"/>
    <mergeCell ref="AE46:AH47"/>
    <mergeCell ref="AI46:AJ47"/>
    <mergeCell ref="AK46:AL47"/>
    <mergeCell ref="AM46:AN47"/>
    <mergeCell ref="AO46:AP47"/>
    <mergeCell ref="B46:B47"/>
    <mergeCell ref="C46:E47"/>
    <mergeCell ref="J53:Q53"/>
    <mergeCell ref="R53:Z53"/>
    <mergeCell ref="AA53:AC53"/>
    <mergeCell ref="AD53:AM53"/>
    <mergeCell ref="D54:I54"/>
    <mergeCell ref="J54:Q54"/>
    <mergeCell ref="R54:Z54"/>
    <mergeCell ref="AA54:AC54"/>
    <mergeCell ref="AD54:AM54"/>
    <mergeCell ref="X50:AD51"/>
    <mergeCell ref="AE50:AH51"/>
    <mergeCell ref="AI50:AJ51"/>
    <mergeCell ref="AK50:AL51"/>
    <mergeCell ref="AM50:AN51"/>
    <mergeCell ref="AO50:AP51"/>
    <mergeCell ref="B50:B51"/>
    <mergeCell ref="C50:E51"/>
    <mergeCell ref="F50:I51"/>
    <mergeCell ref="J50:P51"/>
    <mergeCell ref="Q50:R51"/>
    <mergeCell ref="V50:W51"/>
    <mergeCell ref="A253:AQ255"/>
    <mergeCell ref="C256:F256"/>
    <mergeCell ref="G256:O256"/>
    <mergeCell ref="P256:S256"/>
    <mergeCell ref="T256:AB256"/>
    <mergeCell ref="AC256:AF256"/>
    <mergeCell ref="AG256:AL256"/>
    <mergeCell ref="D55:I55"/>
    <mergeCell ref="J55:Q55"/>
    <mergeCell ref="R55:Z55"/>
    <mergeCell ref="AA55:AC55"/>
    <mergeCell ref="AD55:AM55"/>
    <mergeCell ref="D56:I56"/>
    <mergeCell ref="J56:Q56"/>
    <mergeCell ref="R56:Z56"/>
    <mergeCell ref="AA56:AC56"/>
    <mergeCell ref="AD56:AM56"/>
    <mergeCell ref="AO246:AP247"/>
    <mergeCell ref="B246:B247"/>
    <mergeCell ref="C246:E247"/>
    <mergeCell ref="F246:I247"/>
    <mergeCell ref="J246:P247"/>
    <mergeCell ref="Q246:R247"/>
    <mergeCell ref="V246:W247"/>
    <mergeCell ref="X244:AD245"/>
    <mergeCell ref="AE244:AH245"/>
    <mergeCell ref="AI244:AJ245"/>
    <mergeCell ref="AK244:AL245"/>
    <mergeCell ref="AM244:AN245"/>
    <mergeCell ref="AO244:AP245"/>
    <mergeCell ref="B244:B245"/>
    <mergeCell ref="C244:E245"/>
    <mergeCell ref="C260:D260"/>
    <mergeCell ref="E260:N260"/>
    <mergeCell ref="Q260:R260"/>
    <mergeCell ref="S260:AB260"/>
    <mergeCell ref="AE260:AF260"/>
    <mergeCell ref="AG260:AP260"/>
    <mergeCell ref="C259:D259"/>
    <mergeCell ref="E259:N259"/>
    <mergeCell ref="Q259:R259"/>
    <mergeCell ref="S259:AB259"/>
    <mergeCell ref="AE259:AF259"/>
    <mergeCell ref="AG259:AP259"/>
    <mergeCell ref="AM256:AO256"/>
    <mergeCell ref="C258:D258"/>
    <mergeCell ref="E258:N258"/>
    <mergeCell ref="Q258:R258"/>
    <mergeCell ref="S258:AB258"/>
    <mergeCell ref="AE258:AF258"/>
    <mergeCell ref="AG258:AP258"/>
    <mergeCell ref="AI264:AJ265"/>
    <mergeCell ref="AK264:AL265"/>
    <mergeCell ref="AM264:AN265"/>
    <mergeCell ref="AO264:AP265"/>
    <mergeCell ref="B266:B267"/>
    <mergeCell ref="C266:E267"/>
    <mergeCell ref="F266:I267"/>
    <mergeCell ref="J266:P267"/>
    <mergeCell ref="Q266:R267"/>
    <mergeCell ref="V266:W267"/>
    <mergeCell ref="AI263:AN263"/>
    <mergeCell ref="AO263:AP263"/>
    <mergeCell ref="B264:B265"/>
    <mergeCell ref="C264:E265"/>
    <mergeCell ref="F264:I265"/>
    <mergeCell ref="J264:P265"/>
    <mergeCell ref="Q264:R265"/>
    <mergeCell ref="V264:W265"/>
    <mergeCell ref="X264:AD265"/>
    <mergeCell ref="AE264:AH265"/>
    <mergeCell ref="C263:E263"/>
    <mergeCell ref="F263:I263"/>
    <mergeCell ref="J263:P263"/>
    <mergeCell ref="Q263:W263"/>
    <mergeCell ref="X263:AD263"/>
    <mergeCell ref="AE263:AH263"/>
    <mergeCell ref="X268:AD269"/>
    <mergeCell ref="AE268:AH269"/>
    <mergeCell ref="AI268:AJ269"/>
    <mergeCell ref="AK268:AL269"/>
    <mergeCell ref="AM268:AN269"/>
    <mergeCell ref="AO268:AP269"/>
    <mergeCell ref="B268:B269"/>
    <mergeCell ref="C268:E269"/>
    <mergeCell ref="F268:I269"/>
    <mergeCell ref="J268:P269"/>
    <mergeCell ref="Q268:R269"/>
    <mergeCell ref="V268:W269"/>
    <mergeCell ref="X266:AD267"/>
    <mergeCell ref="AE266:AH267"/>
    <mergeCell ref="AI266:AJ267"/>
    <mergeCell ref="AK266:AL267"/>
    <mergeCell ref="AM266:AN267"/>
    <mergeCell ref="AO266:AP267"/>
    <mergeCell ref="X272:AD273"/>
    <mergeCell ref="AE272:AH273"/>
    <mergeCell ref="AI272:AJ273"/>
    <mergeCell ref="AK272:AL273"/>
    <mergeCell ref="AM272:AN273"/>
    <mergeCell ref="AO272:AP273"/>
    <mergeCell ref="B272:B273"/>
    <mergeCell ref="C272:E273"/>
    <mergeCell ref="F272:I273"/>
    <mergeCell ref="J272:P273"/>
    <mergeCell ref="Q272:R273"/>
    <mergeCell ref="V272:W273"/>
    <mergeCell ref="X270:AD271"/>
    <mergeCell ref="AE270:AH271"/>
    <mergeCell ref="AI270:AJ271"/>
    <mergeCell ref="AK270:AL271"/>
    <mergeCell ref="AM270:AN271"/>
    <mergeCell ref="AO270:AP271"/>
    <mergeCell ref="B270:B271"/>
    <mergeCell ref="C270:E271"/>
    <mergeCell ref="F270:I271"/>
    <mergeCell ref="J270:P271"/>
    <mergeCell ref="Q270:R271"/>
    <mergeCell ref="V270:W271"/>
    <mergeCell ref="D277:I277"/>
    <mergeCell ref="J277:Q277"/>
    <mergeCell ref="R277:Z277"/>
    <mergeCell ref="AA277:AC277"/>
    <mergeCell ref="AD277:AM277"/>
    <mergeCell ref="D278:I278"/>
    <mergeCell ref="J278:Q278"/>
    <mergeCell ref="R278:Z278"/>
    <mergeCell ref="AA278:AC278"/>
    <mergeCell ref="AD278:AM278"/>
    <mergeCell ref="X274:AD275"/>
    <mergeCell ref="AE274:AH275"/>
    <mergeCell ref="AI274:AJ275"/>
    <mergeCell ref="AK274:AL275"/>
    <mergeCell ref="AM274:AN275"/>
    <mergeCell ref="AO274:AP275"/>
    <mergeCell ref="B274:B275"/>
    <mergeCell ref="C274:E275"/>
    <mergeCell ref="F274:I275"/>
    <mergeCell ref="J274:P275"/>
    <mergeCell ref="Q274:R275"/>
    <mergeCell ref="V274:W275"/>
    <mergeCell ref="A281:AQ283"/>
    <mergeCell ref="C284:F284"/>
    <mergeCell ref="G284:O284"/>
    <mergeCell ref="P284:S284"/>
    <mergeCell ref="T284:AB284"/>
    <mergeCell ref="AC284:AF284"/>
    <mergeCell ref="AG284:AL284"/>
    <mergeCell ref="AM284:AO284"/>
    <mergeCell ref="D279:I279"/>
    <mergeCell ref="J279:Q279"/>
    <mergeCell ref="R279:Z279"/>
    <mergeCell ref="AA279:AC279"/>
    <mergeCell ref="AD279:AM279"/>
    <mergeCell ref="D280:I280"/>
    <mergeCell ref="J280:Q280"/>
    <mergeCell ref="R280:Z280"/>
    <mergeCell ref="AA280:AC280"/>
    <mergeCell ref="AD280:AM280"/>
    <mergeCell ref="C288:D288"/>
    <mergeCell ref="E288:N288"/>
    <mergeCell ref="Q288:R288"/>
    <mergeCell ref="S288:AB288"/>
    <mergeCell ref="AE288:AF288"/>
    <mergeCell ref="AG288:AP288"/>
    <mergeCell ref="C287:D287"/>
    <mergeCell ref="E287:N287"/>
    <mergeCell ref="Q287:R287"/>
    <mergeCell ref="S287:AB287"/>
    <mergeCell ref="AE287:AF287"/>
    <mergeCell ref="AG287:AP287"/>
    <mergeCell ref="C286:D286"/>
    <mergeCell ref="E286:N286"/>
    <mergeCell ref="Q286:R286"/>
    <mergeCell ref="S286:AB286"/>
    <mergeCell ref="AE286:AF286"/>
    <mergeCell ref="AG286:AP286"/>
    <mergeCell ref="AI292:AJ293"/>
    <mergeCell ref="AK292:AL293"/>
    <mergeCell ref="AM292:AN293"/>
    <mergeCell ref="AO292:AP293"/>
    <mergeCell ref="B294:B295"/>
    <mergeCell ref="C294:E295"/>
    <mergeCell ref="F294:I295"/>
    <mergeCell ref="J294:P295"/>
    <mergeCell ref="Q294:R295"/>
    <mergeCell ref="V294:W295"/>
    <mergeCell ref="AI291:AN291"/>
    <mergeCell ref="AO291:AP291"/>
    <mergeCell ref="B292:B293"/>
    <mergeCell ref="C292:E293"/>
    <mergeCell ref="F292:I293"/>
    <mergeCell ref="J292:P293"/>
    <mergeCell ref="Q292:R293"/>
    <mergeCell ref="V292:W293"/>
    <mergeCell ref="X292:AD293"/>
    <mergeCell ref="AE292:AH293"/>
    <mergeCell ref="C291:E291"/>
    <mergeCell ref="F291:I291"/>
    <mergeCell ref="J291:P291"/>
    <mergeCell ref="Q291:W291"/>
    <mergeCell ref="X291:AD291"/>
    <mergeCell ref="AE291:AH291"/>
    <mergeCell ref="X296:AD297"/>
    <mergeCell ref="AE296:AH297"/>
    <mergeCell ref="AI296:AJ297"/>
    <mergeCell ref="AK296:AL297"/>
    <mergeCell ref="AM296:AN297"/>
    <mergeCell ref="AO296:AP297"/>
    <mergeCell ref="B296:B297"/>
    <mergeCell ref="C296:E297"/>
    <mergeCell ref="F296:I297"/>
    <mergeCell ref="J296:P297"/>
    <mergeCell ref="Q296:R297"/>
    <mergeCell ref="V296:W297"/>
    <mergeCell ref="X294:AD295"/>
    <mergeCell ref="AE294:AH295"/>
    <mergeCell ref="AI294:AJ295"/>
    <mergeCell ref="AK294:AL295"/>
    <mergeCell ref="AM294:AN295"/>
    <mergeCell ref="AO294:AP295"/>
    <mergeCell ref="X300:AD301"/>
    <mergeCell ref="AE300:AH301"/>
    <mergeCell ref="AI300:AJ301"/>
    <mergeCell ref="AK300:AL301"/>
    <mergeCell ref="AM300:AN301"/>
    <mergeCell ref="AO300:AP301"/>
    <mergeCell ref="B300:B301"/>
    <mergeCell ref="C300:E301"/>
    <mergeCell ref="F300:I301"/>
    <mergeCell ref="J300:P301"/>
    <mergeCell ref="Q300:R301"/>
    <mergeCell ref="V300:W301"/>
    <mergeCell ref="X298:AD299"/>
    <mergeCell ref="AE298:AH299"/>
    <mergeCell ref="AI298:AJ299"/>
    <mergeCell ref="AK298:AL299"/>
    <mergeCell ref="AM298:AN299"/>
    <mergeCell ref="AO298:AP299"/>
    <mergeCell ref="B298:B299"/>
    <mergeCell ref="C298:E299"/>
    <mergeCell ref="F298:I299"/>
    <mergeCell ref="J298:P299"/>
    <mergeCell ref="Q298:R299"/>
    <mergeCell ref="V298:W299"/>
    <mergeCell ref="D305:I305"/>
    <mergeCell ref="J305:Q305"/>
    <mergeCell ref="R305:Z305"/>
    <mergeCell ref="AA305:AC305"/>
    <mergeCell ref="AD305:AM305"/>
    <mergeCell ref="D306:I306"/>
    <mergeCell ref="J306:Q306"/>
    <mergeCell ref="R306:Z306"/>
    <mergeCell ref="AA306:AC306"/>
    <mergeCell ref="AD306:AM306"/>
    <mergeCell ref="X302:AD303"/>
    <mergeCell ref="AE302:AH303"/>
    <mergeCell ref="AI302:AJ303"/>
    <mergeCell ref="AK302:AL303"/>
    <mergeCell ref="AM302:AN303"/>
    <mergeCell ref="AO302:AP303"/>
    <mergeCell ref="B302:B303"/>
    <mergeCell ref="C302:E303"/>
    <mergeCell ref="F302:I303"/>
    <mergeCell ref="J302:P303"/>
    <mergeCell ref="Q302:R303"/>
    <mergeCell ref="V302:W303"/>
    <mergeCell ref="A309:AQ311"/>
    <mergeCell ref="C312:F312"/>
    <mergeCell ref="G312:O312"/>
    <mergeCell ref="P312:S312"/>
    <mergeCell ref="T312:AB312"/>
    <mergeCell ref="AC312:AF312"/>
    <mergeCell ref="AG312:AL312"/>
    <mergeCell ref="D307:I307"/>
    <mergeCell ref="J307:Q307"/>
    <mergeCell ref="R307:Z307"/>
    <mergeCell ref="AA307:AC307"/>
    <mergeCell ref="AD307:AM307"/>
    <mergeCell ref="D308:I308"/>
    <mergeCell ref="J308:Q308"/>
    <mergeCell ref="R308:Z308"/>
    <mergeCell ref="AA308:AC308"/>
    <mergeCell ref="AD308:AM308"/>
    <mergeCell ref="C316:D316"/>
    <mergeCell ref="E316:N316"/>
    <mergeCell ref="Q316:R316"/>
    <mergeCell ref="S316:AB316"/>
    <mergeCell ref="AE316:AF316"/>
    <mergeCell ref="AG316:AP316"/>
    <mergeCell ref="C315:D315"/>
    <mergeCell ref="E315:N315"/>
    <mergeCell ref="Q315:R315"/>
    <mergeCell ref="S315:AB315"/>
    <mergeCell ref="AE315:AF315"/>
    <mergeCell ref="AG315:AP315"/>
    <mergeCell ref="AM312:AO312"/>
    <mergeCell ref="C314:D314"/>
    <mergeCell ref="E314:N314"/>
    <mergeCell ref="Q314:R314"/>
    <mergeCell ref="S314:AB314"/>
    <mergeCell ref="AE314:AF314"/>
    <mergeCell ref="AG314:AP314"/>
    <mergeCell ref="AM320:AN321"/>
    <mergeCell ref="AO320:AP321"/>
    <mergeCell ref="B322:B323"/>
    <mergeCell ref="C322:E323"/>
    <mergeCell ref="F322:I323"/>
    <mergeCell ref="J322:P323"/>
    <mergeCell ref="Q322:R323"/>
    <mergeCell ref="V322:W323"/>
    <mergeCell ref="AI319:AN319"/>
    <mergeCell ref="AO319:AP319"/>
    <mergeCell ref="B320:B321"/>
    <mergeCell ref="C320:E321"/>
    <mergeCell ref="F320:I321"/>
    <mergeCell ref="J320:P321"/>
    <mergeCell ref="Q320:R321"/>
    <mergeCell ref="V320:W321"/>
    <mergeCell ref="X320:AD321"/>
    <mergeCell ref="AE320:AH321"/>
    <mergeCell ref="C319:E319"/>
    <mergeCell ref="F319:I319"/>
    <mergeCell ref="J319:P319"/>
    <mergeCell ref="Q319:W319"/>
    <mergeCell ref="X319:AD319"/>
    <mergeCell ref="AE319:AH319"/>
    <mergeCell ref="B326:B327"/>
    <mergeCell ref="C326:E327"/>
    <mergeCell ref="F326:I327"/>
    <mergeCell ref="J326:P327"/>
    <mergeCell ref="Q326:R327"/>
    <mergeCell ref="V326:W327"/>
    <mergeCell ref="X324:AD325"/>
    <mergeCell ref="AE324:AH325"/>
    <mergeCell ref="AI324:AJ325"/>
    <mergeCell ref="AK324:AL325"/>
    <mergeCell ref="AM324:AN325"/>
    <mergeCell ref="AO324:AP325"/>
    <mergeCell ref="B324:B325"/>
    <mergeCell ref="C324:E325"/>
    <mergeCell ref="F324:I325"/>
    <mergeCell ref="J324:P325"/>
    <mergeCell ref="Q324:R325"/>
    <mergeCell ref="V324:W325"/>
    <mergeCell ref="B330:B331"/>
    <mergeCell ref="C330:E331"/>
    <mergeCell ref="F330:I331"/>
    <mergeCell ref="J330:P331"/>
    <mergeCell ref="Q330:R331"/>
    <mergeCell ref="V330:W331"/>
    <mergeCell ref="X328:AD329"/>
    <mergeCell ref="AE328:AH329"/>
    <mergeCell ref="AI328:AJ329"/>
    <mergeCell ref="AK328:AL329"/>
    <mergeCell ref="AM328:AN329"/>
    <mergeCell ref="AO328:AP329"/>
    <mergeCell ref="B328:B329"/>
    <mergeCell ref="C328:E329"/>
    <mergeCell ref="F328:I329"/>
    <mergeCell ref="J328:P329"/>
    <mergeCell ref="Q328:R329"/>
    <mergeCell ref="V328:W329"/>
    <mergeCell ref="D336:I336"/>
    <mergeCell ref="J336:Q336"/>
    <mergeCell ref="R336:Z336"/>
    <mergeCell ref="AA336:AC336"/>
    <mergeCell ref="AD336:AM336"/>
    <mergeCell ref="D333:I333"/>
    <mergeCell ref="J333:Q333"/>
    <mergeCell ref="R333:Z333"/>
    <mergeCell ref="AA333:AC333"/>
    <mergeCell ref="AD333:AM333"/>
    <mergeCell ref="D334:I334"/>
    <mergeCell ref="J334:Q334"/>
    <mergeCell ref="R334:Z334"/>
    <mergeCell ref="AA334:AC334"/>
    <mergeCell ref="AD334:AM334"/>
    <mergeCell ref="X330:AD331"/>
    <mergeCell ref="AE330:AH331"/>
    <mergeCell ref="AI330:AJ331"/>
    <mergeCell ref="AK330:AL331"/>
    <mergeCell ref="AM330:AN331"/>
    <mergeCell ref="AY68:AZ68"/>
    <mergeCell ref="AY69:AZ69"/>
    <mergeCell ref="AY70:AZ70"/>
    <mergeCell ref="AZ40:BA40"/>
    <mergeCell ref="AZ41:BA41"/>
    <mergeCell ref="AZ42:BA42"/>
    <mergeCell ref="AZ96:BA96"/>
    <mergeCell ref="AZ97:BA97"/>
    <mergeCell ref="AZ98:BA98"/>
    <mergeCell ref="AZ124:BA124"/>
    <mergeCell ref="AZ125:BA125"/>
    <mergeCell ref="AZ126:BA126"/>
    <mergeCell ref="D335:I335"/>
    <mergeCell ref="J335:Q335"/>
    <mergeCell ref="R335:Z335"/>
    <mergeCell ref="AA335:AC335"/>
    <mergeCell ref="AD335:AM335"/>
    <mergeCell ref="AO330:AP331"/>
    <mergeCell ref="X326:AD327"/>
    <mergeCell ref="AE326:AH327"/>
    <mergeCell ref="AI326:AJ327"/>
    <mergeCell ref="AK326:AL327"/>
    <mergeCell ref="AM326:AN327"/>
    <mergeCell ref="AO326:AP327"/>
    <mergeCell ref="X322:AD323"/>
    <mergeCell ref="AE322:AH323"/>
    <mergeCell ref="AI322:AJ323"/>
    <mergeCell ref="AK322:AL323"/>
    <mergeCell ref="AM322:AN323"/>
    <mergeCell ref="AO322:AP323"/>
    <mergeCell ref="AI320:AJ321"/>
    <mergeCell ref="AK320:AL321"/>
  </mergeCells>
  <phoneticPr fontId="11"/>
  <conditionalFormatting sqref="AM4:AO4">
    <cfRule type="expression" dxfId="196" priority="78">
      <formula>WEEKDAY(AM4)=7</formula>
    </cfRule>
    <cfRule type="expression" dxfId="195" priority="79">
      <formula>WEEKDAY(AM4)=1</formula>
    </cfRule>
  </conditionalFormatting>
  <conditionalFormatting sqref="AM88:AO88">
    <cfRule type="expression" dxfId="194" priority="73">
      <formula>WEEKDAY(AM88)=7</formula>
    </cfRule>
    <cfRule type="expression" dxfId="193" priority="74">
      <formula>WEEKDAY(AM88)=1</formula>
    </cfRule>
    <cfRule type="expression" dxfId="192" priority="75">
      <formula>WEEKDAY(AM88)=1</formula>
    </cfRule>
    <cfRule type="expression" dxfId="191" priority="76">
      <formula>WEEKDAY(AM88)=7</formula>
    </cfRule>
    <cfRule type="expression" dxfId="190" priority="77">
      <formula>WEEKDAY(AM88)=1</formula>
    </cfRule>
  </conditionalFormatting>
  <conditionalFormatting sqref="AM60:AO60 AM32:AO32">
    <cfRule type="expression" dxfId="189" priority="71">
      <formula>WEEKDAY(AM32)=7</formula>
    </cfRule>
    <cfRule type="expression" dxfId="188" priority="72">
      <formula>WEEKDAY(AM32)=1</formula>
    </cfRule>
  </conditionalFormatting>
  <conditionalFormatting sqref="AM144:AO144">
    <cfRule type="expression" dxfId="187" priority="31">
      <formula>WEEKDAY(AM144)=7</formula>
    </cfRule>
    <cfRule type="expression" dxfId="186" priority="32">
      <formula>WEEKDAY(AM144)=1</formula>
    </cfRule>
    <cfRule type="expression" dxfId="185" priority="33">
      <formula>WEEKDAY(AM144)=1</formula>
    </cfRule>
    <cfRule type="expression" dxfId="184" priority="34">
      <formula>WEEKDAY(AM144)=7</formula>
    </cfRule>
    <cfRule type="expression" dxfId="183" priority="35">
      <formula>WEEKDAY(AM144)=1</formula>
    </cfRule>
  </conditionalFormatting>
  <conditionalFormatting sqref="AM116:AO116">
    <cfRule type="expression" dxfId="182" priority="46">
      <formula>WEEKDAY(AM116)=7</formula>
    </cfRule>
    <cfRule type="expression" dxfId="181" priority="47">
      <formula>WEEKDAY(AM116)=1</formula>
    </cfRule>
    <cfRule type="expression" dxfId="180" priority="48">
      <formula>WEEKDAY(AM116)=1</formula>
    </cfRule>
    <cfRule type="expression" dxfId="179" priority="49">
      <formula>WEEKDAY(AM116)=7</formula>
    </cfRule>
    <cfRule type="expression" dxfId="178" priority="50">
      <formula>WEEKDAY(AM116)=1</formula>
    </cfRule>
  </conditionalFormatting>
  <conditionalFormatting sqref="AM256:AO256">
    <cfRule type="expression" dxfId="177" priority="41">
      <formula>WEEKDAY(AM256)=7</formula>
    </cfRule>
    <cfRule type="expression" dxfId="176" priority="42">
      <formula>WEEKDAY(AM256)=1</formula>
    </cfRule>
    <cfRule type="expression" dxfId="175" priority="43">
      <formula>WEEKDAY(AM256)=1</formula>
    </cfRule>
    <cfRule type="expression" dxfId="174" priority="44">
      <formula>WEEKDAY(AM256)=7</formula>
    </cfRule>
    <cfRule type="expression" dxfId="173" priority="45">
      <formula>WEEKDAY(AM256)=1</formula>
    </cfRule>
  </conditionalFormatting>
  <conditionalFormatting sqref="AM172:AO172">
    <cfRule type="expression" dxfId="172" priority="21">
      <formula>WEEKDAY(AM172)=7</formula>
    </cfRule>
    <cfRule type="expression" dxfId="171" priority="22">
      <formula>WEEKDAY(AM172)=1</formula>
    </cfRule>
    <cfRule type="expression" dxfId="170" priority="23">
      <formula>WEEKDAY(AM172)=1</formula>
    </cfRule>
    <cfRule type="expression" dxfId="169" priority="24">
      <formula>WEEKDAY(AM172)=7</formula>
    </cfRule>
    <cfRule type="expression" dxfId="168" priority="25">
      <formula>WEEKDAY(AM172)=1</formula>
    </cfRule>
  </conditionalFormatting>
  <conditionalFormatting sqref="AM200:AO200">
    <cfRule type="expression" dxfId="167" priority="16">
      <formula>WEEKDAY(AM200)=7</formula>
    </cfRule>
    <cfRule type="expression" dxfId="166" priority="17">
      <formula>WEEKDAY(AM200)=1</formula>
    </cfRule>
    <cfRule type="expression" dxfId="165" priority="18">
      <formula>WEEKDAY(AM200)=1</formula>
    </cfRule>
    <cfRule type="expression" dxfId="164" priority="19">
      <formula>WEEKDAY(AM200)=7</formula>
    </cfRule>
    <cfRule type="expression" dxfId="163" priority="20">
      <formula>WEEKDAY(AM200)=1</formula>
    </cfRule>
  </conditionalFormatting>
  <conditionalFormatting sqref="AM228:AO228">
    <cfRule type="expression" dxfId="162" priority="11">
      <formula>WEEKDAY(AM228)=7</formula>
    </cfRule>
    <cfRule type="expression" dxfId="161" priority="12">
      <formula>WEEKDAY(AM228)=1</formula>
    </cfRule>
    <cfRule type="expression" dxfId="160" priority="13">
      <formula>WEEKDAY(AM228)=1</formula>
    </cfRule>
    <cfRule type="expression" dxfId="159" priority="14">
      <formula>WEEKDAY(AM228)=7</formula>
    </cfRule>
    <cfRule type="expression" dxfId="158" priority="15">
      <formula>WEEKDAY(AM228)=1</formula>
    </cfRule>
  </conditionalFormatting>
  <conditionalFormatting sqref="AM284:AO284">
    <cfRule type="expression" dxfId="157" priority="6">
      <formula>WEEKDAY(AM284)=7</formula>
    </cfRule>
    <cfRule type="expression" dxfId="156" priority="7">
      <formula>WEEKDAY(AM284)=1</formula>
    </cfRule>
    <cfRule type="expression" dxfId="155" priority="8">
      <formula>WEEKDAY(AM284)=1</formula>
    </cfRule>
    <cfRule type="expression" dxfId="154" priority="9">
      <formula>WEEKDAY(AM284)=7</formula>
    </cfRule>
    <cfRule type="expression" dxfId="153" priority="10">
      <formula>WEEKDAY(AM284)=1</formula>
    </cfRule>
  </conditionalFormatting>
  <conditionalFormatting sqref="AM312:AO312">
    <cfRule type="expression" dxfId="152" priority="1">
      <formula>WEEKDAY(AM312)=7</formula>
    </cfRule>
    <cfRule type="expression" dxfId="151" priority="2">
      <formula>WEEKDAY(AM312)=1</formula>
    </cfRule>
    <cfRule type="expression" dxfId="150" priority="3">
      <formula>WEEKDAY(AM312)=1</formula>
    </cfRule>
    <cfRule type="expression" dxfId="149" priority="4">
      <formula>WEEKDAY(AM312)=7</formula>
    </cfRule>
    <cfRule type="expression" dxfId="148" priority="5">
      <formula>WEEKDAY(AM312)=1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84" orientation="landscape" horizontalDpi="4294967293" verticalDpi="0" r:id="rId1"/>
  <rowBreaks count="11" manualBreakCount="11">
    <brk id="28" max="16383" man="1"/>
    <brk id="56" max="16383" man="1"/>
    <brk id="84" max="16383" man="1"/>
    <brk id="112" max="16383" man="1"/>
    <brk id="140" max="16383" man="1"/>
    <brk id="168" max="16383" man="1"/>
    <brk id="196" max="16383" man="1"/>
    <brk id="224" max="16383" man="1"/>
    <brk id="252" max="46" man="1"/>
    <brk id="280" max="46" man="1"/>
    <brk id="308" max="4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36"/>
  <sheetViews>
    <sheetView view="pageBreakPreview" zoomScale="80" zoomScaleNormal="80" zoomScaleSheetLayoutView="80" workbookViewId="0">
      <selection activeCell="A85" sqref="A85:AQ87"/>
    </sheetView>
  </sheetViews>
  <sheetFormatPr defaultColWidth="3.5" defaultRowHeight="13.5"/>
  <cols>
    <col min="1" max="42" width="3.5" style="52"/>
    <col min="43" max="43" width="4.375" style="52" bestFit="1" customWidth="1"/>
    <col min="44" max="44" width="3.5" style="52" hidden="1" customWidth="1"/>
    <col min="45" max="46" width="3.5" style="54" hidden="1" customWidth="1"/>
    <col min="47" max="47" width="3.5" style="52" hidden="1" customWidth="1"/>
    <col min="48" max="50" width="3.5" style="52"/>
    <col min="51" max="51" width="9.375" style="52" bestFit="1" customWidth="1"/>
    <col min="52" max="52" width="4.625" style="52" bestFit="1" customWidth="1"/>
    <col min="53" max="53" width="8.5" style="52" bestFit="1" customWidth="1"/>
    <col min="54" max="16384" width="3.5" style="52"/>
  </cols>
  <sheetData>
    <row r="1" spans="1:53" ht="18" customHeight="1">
      <c r="A1" s="372" t="s">
        <v>298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372"/>
      <c r="AC1" s="372"/>
      <c r="AD1" s="372"/>
      <c r="AE1" s="372"/>
      <c r="AF1" s="372"/>
      <c r="AG1" s="372"/>
      <c r="AH1" s="372"/>
      <c r="AI1" s="372"/>
      <c r="AJ1" s="372"/>
      <c r="AK1" s="372"/>
      <c r="AL1" s="372"/>
      <c r="AM1" s="372"/>
      <c r="AN1" s="372"/>
      <c r="AO1" s="372"/>
      <c r="AP1" s="372"/>
      <c r="AQ1" s="372"/>
      <c r="AS1" s="53">
        <v>1</v>
      </c>
    </row>
    <row r="2" spans="1:53" ht="18" customHeight="1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372"/>
      <c r="AI2" s="372"/>
      <c r="AJ2" s="372"/>
      <c r="AK2" s="372"/>
      <c r="AL2" s="372"/>
      <c r="AM2" s="372"/>
      <c r="AN2" s="372"/>
      <c r="AO2" s="372"/>
      <c r="AP2" s="372"/>
      <c r="AQ2" s="372"/>
    </row>
    <row r="3" spans="1:53" ht="18" customHeight="1">
      <c r="A3" s="372"/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</row>
    <row r="4" spans="1:53" ht="24.75" customHeight="1">
      <c r="C4" s="521" t="s">
        <v>239</v>
      </c>
      <c r="D4" s="522"/>
      <c r="E4" s="522"/>
      <c r="F4" s="523"/>
      <c r="G4" s="577" t="s">
        <v>295</v>
      </c>
      <c r="H4" s="578"/>
      <c r="I4" s="578"/>
      <c r="J4" s="578"/>
      <c r="K4" s="578"/>
      <c r="L4" s="578"/>
      <c r="M4" s="578"/>
      <c r="N4" s="578"/>
      <c r="O4" s="579"/>
      <c r="P4" s="521" t="s">
        <v>240</v>
      </c>
      <c r="Q4" s="522"/>
      <c r="R4" s="522"/>
      <c r="S4" s="523"/>
      <c r="T4" s="574" t="str">
        <f>E8</f>
        <v>ウェストフットコム</v>
      </c>
      <c r="U4" s="575"/>
      <c r="V4" s="575"/>
      <c r="W4" s="575"/>
      <c r="X4" s="575"/>
      <c r="Y4" s="575"/>
      <c r="Z4" s="575"/>
      <c r="AA4" s="575"/>
      <c r="AB4" s="576"/>
      <c r="AC4" s="521" t="s">
        <v>241</v>
      </c>
      <c r="AD4" s="522"/>
      <c r="AE4" s="522"/>
      <c r="AF4" s="523"/>
      <c r="AG4" s="375">
        <v>44101</v>
      </c>
      <c r="AH4" s="376"/>
      <c r="AI4" s="376"/>
      <c r="AJ4" s="376"/>
      <c r="AK4" s="376"/>
      <c r="AL4" s="376"/>
      <c r="AM4" s="387" t="s">
        <v>242</v>
      </c>
      <c r="AN4" s="387"/>
      <c r="AO4" s="388"/>
      <c r="AP4" s="55"/>
    </row>
    <row r="5" spans="1:53" ht="18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56"/>
      <c r="Y5" s="56"/>
      <c r="Z5" s="56"/>
      <c r="AA5" s="56"/>
      <c r="AB5" s="56"/>
      <c r="AC5" s="56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</row>
    <row r="6" spans="1:53" ht="24.95" customHeight="1">
      <c r="C6" s="564">
        <v>1</v>
      </c>
      <c r="D6" s="565"/>
      <c r="E6" s="566" t="s">
        <v>66</v>
      </c>
      <c r="F6" s="567"/>
      <c r="G6" s="567"/>
      <c r="H6" s="567"/>
      <c r="I6" s="567"/>
      <c r="J6" s="567"/>
      <c r="K6" s="567"/>
      <c r="L6" s="567"/>
      <c r="M6" s="567"/>
      <c r="N6" s="568"/>
      <c r="O6" s="55"/>
      <c r="P6" s="55"/>
      <c r="Q6" s="519">
        <v>4</v>
      </c>
      <c r="R6" s="520"/>
      <c r="S6" s="516" t="s">
        <v>26</v>
      </c>
      <c r="T6" s="517"/>
      <c r="U6" s="517"/>
      <c r="V6" s="517"/>
      <c r="W6" s="517"/>
      <c r="X6" s="517"/>
      <c r="Y6" s="517"/>
      <c r="Z6" s="517"/>
      <c r="AA6" s="517"/>
      <c r="AB6" s="518"/>
      <c r="AC6" s="56"/>
      <c r="AD6" s="55"/>
      <c r="AE6" s="519">
        <v>7</v>
      </c>
      <c r="AF6" s="520"/>
      <c r="AG6" s="516" t="s">
        <v>64</v>
      </c>
      <c r="AH6" s="517"/>
      <c r="AI6" s="517"/>
      <c r="AJ6" s="517"/>
      <c r="AK6" s="517"/>
      <c r="AL6" s="517"/>
      <c r="AM6" s="517"/>
      <c r="AN6" s="517"/>
      <c r="AO6" s="517"/>
      <c r="AP6" s="518"/>
    </row>
    <row r="7" spans="1:53" ht="24.95" customHeight="1">
      <c r="C7" s="560">
        <v>2</v>
      </c>
      <c r="D7" s="561"/>
      <c r="E7" s="399" t="s">
        <v>17</v>
      </c>
      <c r="F7" s="400"/>
      <c r="G7" s="400"/>
      <c r="H7" s="400"/>
      <c r="I7" s="400"/>
      <c r="J7" s="400"/>
      <c r="K7" s="400"/>
      <c r="L7" s="400"/>
      <c r="M7" s="400"/>
      <c r="N7" s="401"/>
      <c r="O7" s="55"/>
      <c r="P7" s="55"/>
      <c r="Q7" s="512">
        <v>5</v>
      </c>
      <c r="R7" s="513"/>
      <c r="S7" s="360" t="s">
        <v>288</v>
      </c>
      <c r="T7" s="361"/>
      <c r="U7" s="361"/>
      <c r="V7" s="361"/>
      <c r="W7" s="361"/>
      <c r="X7" s="361"/>
      <c r="Y7" s="361"/>
      <c r="Z7" s="361"/>
      <c r="AA7" s="361"/>
      <c r="AB7" s="362"/>
      <c r="AC7" s="56"/>
      <c r="AD7" s="55"/>
      <c r="AE7" s="512">
        <v>8</v>
      </c>
      <c r="AF7" s="513"/>
      <c r="AG7" s="360" t="s">
        <v>292</v>
      </c>
      <c r="AH7" s="361"/>
      <c r="AI7" s="361"/>
      <c r="AJ7" s="361"/>
      <c r="AK7" s="361"/>
      <c r="AL7" s="361"/>
      <c r="AM7" s="361"/>
      <c r="AN7" s="361"/>
      <c r="AO7" s="361"/>
      <c r="AP7" s="362"/>
    </row>
    <row r="8" spans="1:53" ht="24.95" customHeight="1">
      <c r="C8" s="537">
        <v>3</v>
      </c>
      <c r="D8" s="538"/>
      <c r="E8" s="382" t="s">
        <v>21</v>
      </c>
      <c r="F8" s="383"/>
      <c r="G8" s="383"/>
      <c r="H8" s="383"/>
      <c r="I8" s="383"/>
      <c r="J8" s="383"/>
      <c r="K8" s="383"/>
      <c r="L8" s="383"/>
      <c r="M8" s="383"/>
      <c r="N8" s="384"/>
      <c r="O8" s="55"/>
      <c r="P8" s="55"/>
      <c r="Q8" s="508">
        <v>6</v>
      </c>
      <c r="R8" s="509"/>
      <c r="S8" s="353" t="s">
        <v>63</v>
      </c>
      <c r="T8" s="354"/>
      <c r="U8" s="354"/>
      <c r="V8" s="354"/>
      <c r="W8" s="354"/>
      <c r="X8" s="354"/>
      <c r="Y8" s="354"/>
      <c r="Z8" s="354"/>
      <c r="AA8" s="354"/>
      <c r="AB8" s="355"/>
      <c r="AC8" s="56"/>
      <c r="AD8" s="55"/>
      <c r="AE8" s="508">
        <v>9</v>
      </c>
      <c r="AF8" s="509"/>
      <c r="AG8" s="353" t="s">
        <v>47</v>
      </c>
      <c r="AH8" s="354"/>
      <c r="AI8" s="354"/>
      <c r="AJ8" s="354"/>
      <c r="AK8" s="354"/>
      <c r="AL8" s="354"/>
      <c r="AM8" s="354"/>
      <c r="AN8" s="354"/>
      <c r="AO8" s="354"/>
      <c r="AP8" s="355"/>
    </row>
    <row r="9" spans="1:53" ht="18" customHeight="1">
      <c r="C9" s="57"/>
      <c r="D9" s="55"/>
      <c r="E9" s="55"/>
      <c r="F9" s="55"/>
      <c r="G9" s="55"/>
      <c r="H9" s="55"/>
      <c r="T9" s="55"/>
      <c r="V9" s="55"/>
      <c r="X9" s="55"/>
      <c r="Z9" s="55"/>
      <c r="AB9" s="55"/>
      <c r="AC9" s="55"/>
    </row>
    <row r="10" spans="1:53" ht="21.95" customHeight="1" thickBot="1">
      <c r="B10" s="54" t="s">
        <v>243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</row>
    <row r="11" spans="1:53" ht="21.95" customHeight="1" thickBot="1">
      <c r="B11" s="58"/>
      <c r="C11" s="348" t="s">
        <v>244</v>
      </c>
      <c r="D11" s="349"/>
      <c r="E11" s="333"/>
      <c r="F11" s="348" t="s">
        <v>245</v>
      </c>
      <c r="G11" s="349"/>
      <c r="H11" s="349"/>
      <c r="I11" s="333"/>
      <c r="J11" s="348" t="s">
        <v>246</v>
      </c>
      <c r="K11" s="349"/>
      <c r="L11" s="349"/>
      <c r="M11" s="349"/>
      <c r="N11" s="349"/>
      <c r="O11" s="349"/>
      <c r="P11" s="350"/>
      <c r="Q11" s="332" t="s">
        <v>247</v>
      </c>
      <c r="R11" s="349"/>
      <c r="S11" s="349"/>
      <c r="T11" s="349"/>
      <c r="U11" s="349"/>
      <c r="V11" s="349"/>
      <c r="W11" s="350"/>
      <c r="X11" s="332" t="s">
        <v>246</v>
      </c>
      <c r="Y11" s="349"/>
      <c r="Z11" s="349"/>
      <c r="AA11" s="349"/>
      <c r="AB11" s="349"/>
      <c r="AC11" s="349"/>
      <c r="AD11" s="333"/>
      <c r="AE11" s="348" t="s">
        <v>245</v>
      </c>
      <c r="AF11" s="349"/>
      <c r="AG11" s="349"/>
      <c r="AH11" s="333"/>
      <c r="AI11" s="348" t="s">
        <v>248</v>
      </c>
      <c r="AJ11" s="349"/>
      <c r="AK11" s="349"/>
      <c r="AL11" s="349"/>
      <c r="AM11" s="349"/>
      <c r="AN11" s="350"/>
      <c r="AO11" s="332" t="s">
        <v>249</v>
      </c>
      <c r="AP11" s="333"/>
    </row>
    <row r="12" spans="1:53" ht="18" customHeight="1">
      <c r="B12" s="496">
        <v>1</v>
      </c>
      <c r="C12" s="497">
        <v>0.35416666666666669</v>
      </c>
      <c r="D12" s="498"/>
      <c r="E12" s="499"/>
      <c r="F12" s="500"/>
      <c r="G12" s="501"/>
      <c r="H12" s="501"/>
      <c r="I12" s="502"/>
      <c r="J12" s="534" t="str">
        <f>E6</f>
        <v>ＦＣみらい Ｖ</v>
      </c>
      <c r="K12" s="379"/>
      <c r="L12" s="379"/>
      <c r="M12" s="379"/>
      <c r="N12" s="379"/>
      <c r="O12" s="379"/>
      <c r="P12" s="535"/>
      <c r="Q12" s="328">
        <f>S12+S13</f>
        <v>0</v>
      </c>
      <c r="R12" s="411"/>
      <c r="S12" s="59">
        <v>0</v>
      </c>
      <c r="T12" s="60" t="s">
        <v>250</v>
      </c>
      <c r="U12" s="59">
        <v>0</v>
      </c>
      <c r="V12" s="328">
        <f>U12+U13</f>
        <v>2</v>
      </c>
      <c r="W12" s="411"/>
      <c r="X12" s="380" t="str">
        <f>E7</f>
        <v>みはらＳＣｊｒ</v>
      </c>
      <c r="Y12" s="379"/>
      <c r="Z12" s="379"/>
      <c r="AA12" s="379"/>
      <c r="AB12" s="379"/>
      <c r="AC12" s="379"/>
      <c r="AD12" s="536"/>
      <c r="AE12" s="500"/>
      <c r="AF12" s="501"/>
      <c r="AG12" s="501"/>
      <c r="AH12" s="502"/>
      <c r="AI12" s="492">
        <v>3</v>
      </c>
      <c r="AJ12" s="493"/>
      <c r="AK12" s="494">
        <v>1</v>
      </c>
      <c r="AL12" s="493"/>
      <c r="AM12" s="494">
        <v>2</v>
      </c>
      <c r="AN12" s="495"/>
      <c r="AO12" s="328">
        <v>3</v>
      </c>
      <c r="AP12" s="329"/>
      <c r="AS12" s="54">
        <v>1</v>
      </c>
      <c r="AT12" s="54">
        <v>2</v>
      </c>
      <c r="AZ12" s="256"/>
      <c r="BA12" s="257"/>
    </row>
    <row r="13" spans="1:53" ht="18" customHeight="1">
      <c r="B13" s="489"/>
      <c r="C13" s="335"/>
      <c r="D13" s="336"/>
      <c r="E13" s="337"/>
      <c r="F13" s="482"/>
      <c r="G13" s="483"/>
      <c r="H13" s="483"/>
      <c r="I13" s="484"/>
      <c r="J13" s="532"/>
      <c r="K13" s="529"/>
      <c r="L13" s="529"/>
      <c r="M13" s="529"/>
      <c r="N13" s="529"/>
      <c r="O13" s="529"/>
      <c r="P13" s="533"/>
      <c r="Q13" s="281"/>
      <c r="R13" s="324"/>
      <c r="S13" s="61">
        <v>0</v>
      </c>
      <c r="T13" s="62" t="s">
        <v>250</v>
      </c>
      <c r="U13" s="61">
        <v>2</v>
      </c>
      <c r="V13" s="281"/>
      <c r="W13" s="324"/>
      <c r="X13" s="528"/>
      <c r="Y13" s="529"/>
      <c r="Z13" s="529"/>
      <c r="AA13" s="529"/>
      <c r="AB13" s="529"/>
      <c r="AC13" s="529"/>
      <c r="AD13" s="530"/>
      <c r="AE13" s="482"/>
      <c r="AF13" s="483"/>
      <c r="AG13" s="483"/>
      <c r="AH13" s="484"/>
      <c r="AI13" s="485"/>
      <c r="AJ13" s="486"/>
      <c r="AK13" s="487"/>
      <c r="AL13" s="486"/>
      <c r="AM13" s="487"/>
      <c r="AN13" s="488"/>
      <c r="AO13" s="281"/>
      <c r="AP13" s="282"/>
      <c r="AZ13" s="258"/>
      <c r="BA13" s="259"/>
    </row>
    <row r="14" spans="1:53" ht="18" customHeight="1">
      <c r="B14" s="467">
        <v>2</v>
      </c>
      <c r="C14" s="469">
        <v>0.39583333333333331</v>
      </c>
      <c r="D14" s="470"/>
      <c r="E14" s="471"/>
      <c r="F14" s="453"/>
      <c r="G14" s="454"/>
      <c r="H14" s="454"/>
      <c r="I14" s="455"/>
      <c r="J14" s="418" t="str">
        <f>E7</f>
        <v>みはらＳＣｊｒ</v>
      </c>
      <c r="K14" s="377"/>
      <c r="L14" s="377"/>
      <c r="M14" s="377"/>
      <c r="N14" s="377"/>
      <c r="O14" s="377"/>
      <c r="P14" s="531"/>
      <c r="Q14" s="265">
        <f t="shared" ref="Q14" si="0">S14+S15</f>
        <v>1</v>
      </c>
      <c r="R14" s="409"/>
      <c r="S14" s="63">
        <v>0</v>
      </c>
      <c r="T14" s="64" t="s">
        <v>250</v>
      </c>
      <c r="U14" s="63">
        <v>0</v>
      </c>
      <c r="V14" s="265">
        <f t="shared" ref="V14" si="1">U14+U15</f>
        <v>0</v>
      </c>
      <c r="W14" s="409"/>
      <c r="X14" s="378" t="str">
        <f>E8</f>
        <v>ウェストフットコム</v>
      </c>
      <c r="Y14" s="377"/>
      <c r="Z14" s="377"/>
      <c r="AA14" s="377"/>
      <c r="AB14" s="377"/>
      <c r="AC14" s="377"/>
      <c r="AD14" s="527"/>
      <c r="AE14" s="453"/>
      <c r="AF14" s="454"/>
      <c r="AG14" s="454"/>
      <c r="AH14" s="455"/>
      <c r="AI14" s="459">
        <v>1</v>
      </c>
      <c r="AJ14" s="460"/>
      <c r="AK14" s="463">
        <v>2</v>
      </c>
      <c r="AL14" s="460"/>
      <c r="AM14" s="463">
        <v>3</v>
      </c>
      <c r="AN14" s="465"/>
      <c r="AO14" s="265">
        <v>1</v>
      </c>
      <c r="AP14" s="266"/>
      <c r="AS14" s="54">
        <v>3</v>
      </c>
      <c r="AT14" s="54">
        <v>4</v>
      </c>
      <c r="AZ14" s="258"/>
      <c r="BA14" s="260"/>
    </row>
    <row r="15" spans="1:53" ht="18" customHeight="1">
      <c r="B15" s="489"/>
      <c r="C15" s="335"/>
      <c r="D15" s="336"/>
      <c r="E15" s="337"/>
      <c r="F15" s="482"/>
      <c r="G15" s="483"/>
      <c r="H15" s="483"/>
      <c r="I15" s="484"/>
      <c r="J15" s="532"/>
      <c r="K15" s="529"/>
      <c r="L15" s="529"/>
      <c r="M15" s="529"/>
      <c r="N15" s="529"/>
      <c r="O15" s="529"/>
      <c r="P15" s="533"/>
      <c r="Q15" s="281"/>
      <c r="R15" s="324"/>
      <c r="S15" s="61">
        <v>1</v>
      </c>
      <c r="T15" s="62" t="s">
        <v>250</v>
      </c>
      <c r="U15" s="61">
        <v>0</v>
      </c>
      <c r="V15" s="281"/>
      <c r="W15" s="324"/>
      <c r="X15" s="528"/>
      <c r="Y15" s="529"/>
      <c r="Z15" s="529"/>
      <c r="AA15" s="529"/>
      <c r="AB15" s="529"/>
      <c r="AC15" s="529"/>
      <c r="AD15" s="530"/>
      <c r="AE15" s="482"/>
      <c r="AF15" s="483"/>
      <c r="AG15" s="483"/>
      <c r="AH15" s="484"/>
      <c r="AI15" s="485"/>
      <c r="AJ15" s="486"/>
      <c r="AK15" s="487"/>
      <c r="AL15" s="486"/>
      <c r="AM15" s="487"/>
      <c r="AN15" s="488"/>
      <c r="AO15" s="281"/>
      <c r="AP15" s="282"/>
      <c r="AZ15" s="105"/>
      <c r="BA15" s="105"/>
    </row>
    <row r="16" spans="1:53" ht="18" customHeight="1">
      <c r="B16" s="467">
        <v>3</v>
      </c>
      <c r="C16" s="469">
        <v>0.4375</v>
      </c>
      <c r="D16" s="470"/>
      <c r="E16" s="471"/>
      <c r="F16" s="453"/>
      <c r="G16" s="454"/>
      <c r="H16" s="454"/>
      <c r="I16" s="455"/>
      <c r="J16" s="418" t="str">
        <f>E6</f>
        <v>ＦＣみらい Ｖ</v>
      </c>
      <c r="K16" s="377"/>
      <c r="L16" s="377"/>
      <c r="M16" s="377"/>
      <c r="N16" s="377"/>
      <c r="O16" s="377"/>
      <c r="P16" s="531"/>
      <c r="Q16" s="265">
        <f t="shared" ref="Q16" si="2">S16+S17</f>
        <v>3</v>
      </c>
      <c r="R16" s="409"/>
      <c r="S16" s="63">
        <v>1</v>
      </c>
      <c r="T16" s="64" t="s">
        <v>250</v>
      </c>
      <c r="U16" s="63">
        <v>0</v>
      </c>
      <c r="V16" s="265">
        <f t="shared" ref="V16" si="3">U16+U17</f>
        <v>0</v>
      </c>
      <c r="W16" s="409"/>
      <c r="X16" s="378" t="str">
        <f>E8</f>
        <v>ウェストフットコム</v>
      </c>
      <c r="Y16" s="377"/>
      <c r="Z16" s="377"/>
      <c r="AA16" s="377"/>
      <c r="AB16" s="377"/>
      <c r="AC16" s="377"/>
      <c r="AD16" s="527"/>
      <c r="AE16" s="453"/>
      <c r="AF16" s="454"/>
      <c r="AG16" s="454"/>
      <c r="AH16" s="455"/>
      <c r="AI16" s="459">
        <v>2</v>
      </c>
      <c r="AJ16" s="460"/>
      <c r="AK16" s="463">
        <v>3</v>
      </c>
      <c r="AL16" s="460"/>
      <c r="AM16" s="463">
        <v>1</v>
      </c>
      <c r="AN16" s="465"/>
      <c r="AO16" s="265">
        <v>2</v>
      </c>
      <c r="AP16" s="266"/>
      <c r="AS16" s="54">
        <v>5</v>
      </c>
      <c r="AT16" s="54">
        <v>6</v>
      </c>
      <c r="AZ16" s="105"/>
      <c r="BA16" s="105"/>
    </row>
    <row r="17" spans="1:53" ht="18" customHeight="1">
      <c r="B17" s="489"/>
      <c r="C17" s="335"/>
      <c r="D17" s="336"/>
      <c r="E17" s="337"/>
      <c r="F17" s="482"/>
      <c r="G17" s="483"/>
      <c r="H17" s="483"/>
      <c r="I17" s="484"/>
      <c r="J17" s="532"/>
      <c r="K17" s="529"/>
      <c r="L17" s="529"/>
      <c r="M17" s="529"/>
      <c r="N17" s="529"/>
      <c r="O17" s="529"/>
      <c r="P17" s="533"/>
      <c r="Q17" s="281"/>
      <c r="R17" s="324"/>
      <c r="S17" s="61">
        <v>2</v>
      </c>
      <c r="T17" s="62" t="s">
        <v>250</v>
      </c>
      <c r="U17" s="61">
        <v>0</v>
      </c>
      <c r="V17" s="281"/>
      <c r="W17" s="324"/>
      <c r="X17" s="528"/>
      <c r="Y17" s="529"/>
      <c r="Z17" s="529"/>
      <c r="AA17" s="529"/>
      <c r="AB17" s="529"/>
      <c r="AC17" s="529"/>
      <c r="AD17" s="530"/>
      <c r="AE17" s="482"/>
      <c r="AF17" s="483"/>
      <c r="AG17" s="483"/>
      <c r="AH17" s="484"/>
      <c r="AI17" s="485"/>
      <c r="AJ17" s="486"/>
      <c r="AK17" s="487"/>
      <c r="AL17" s="486"/>
      <c r="AM17" s="487"/>
      <c r="AN17" s="488"/>
      <c r="AO17" s="281"/>
      <c r="AP17" s="282"/>
      <c r="AZ17" s="105"/>
      <c r="BA17" s="105"/>
    </row>
    <row r="18" spans="1:53" ht="18" customHeight="1">
      <c r="B18" s="467"/>
      <c r="C18" s="469"/>
      <c r="D18" s="470"/>
      <c r="E18" s="471"/>
      <c r="F18" s="453"/>
      <c r="G18" s="454"/>
      <c r="H18" s="454"/>
      <c r="I18" s="455"/>
      <c r="J18" s="418"/>
      <c r="K18" s="377"/>
      <c r="L18" s="377"/>
      <c r="M18" s="377"/>
      <c r="N18" s="377"/>
      <c r="O18" s="377"/>
      <c r="P18" s="531"/>
      <c r="Q18" s="265">
        <f t="shared" ref="Q18" si="4">S18+S19</f>
        <v>0</v>
      </c>
      <c r="R18" s="409"/>
      <c r="S18" s="63"/>
      <c r="T18" s="64" t="s">
        <v>250</v>
      </c>
      <c r="U18" s="63"/>
      <c r="V18" s="265">
        <f t="shared" ref="V18" si="5">U18+U19</f>
        <v>0</v>
      </c>
      <c r="W18" s="409"/>
      <c r="X18" s="378"/>
      <c r="Y18" s="377"/>
      <c r="Z18" s="377"/>
      <c r="AA18" s="377"/>
      <c r="AB18" s="377"/>
      <c r="AC18" s="377"/>
      <c r="AD18" s="527"/>
      <c r="AE18" s="453"/>
      <c r="AF18" s="454"/>
      <c r="AG18" s="454"/>
      <c r="AH18" s="455"/>
      <c r="AI18" s="459"/>
      <c r="AJ18" s="460"/>
      <c r="AK18" s="463"/>
      <c r="AL18" s="460"/>
      <c r="AM18" s="463"/>
      <c r="AN18" s="465"/>
      <c r="AO18" s="265"/>
      <c r="AP18" s="266"/>
      <c r="AS18" s="54">
        <v>7</v>
      </c>
      <c r="AT18" s="54">
        <v>8</v>
      </c>
    </row>
    <row r="19" spans="1:53" ht="18" customHeight="1">
      <c r="B19" s="489"/>
      <c r="C19" s="335"/>
      <c r="D19" s="336"/>
      <c r="E19" s="337"/>
      <c r="F19" s="482"/>
      <c r="G19" s="483"/>
      <c r="H19" s="483"/>
      <c r="I19" s="484"/>
      <c r="J19" s="532"/>
      <c r="K19" s="529"/>
      <c r="L19" s="529"/>
      <c r="M19" s="529"/>
      <c r="N19" s="529"/>
      <c r="O19" s="529"/>
      <c r="P19" s="533"/>
      <c r="Q19" s="281"/>
      <c r="R19" s="324"/>
      <c r="S19" s="61"/>
      <c r="T19" s="62" t="s">
        <v>250</v>
      </c>
      <c r="U19" s="61"/>
      <c r="V19" s="281"/>
      <c r="W19" s="324"/>
      <c r="X19" s="528"/>
      <c r="Y19" s="529"/>
      <c r="Z19" s="529"/>
      <c r="AA19" s="529"/>
      <c r="AB19" s="529"/>
      <c r="AC19" s="529"/>
      <c r="AD19" s="530"/>
      <c r="AE19" s="482"/>
      <c r="AF19" s="483"/>
      <c r="AG19" s="483"/>
      <c r="AH19" s="484"/>
      <c r="AI19" s="485"/>
      <c r="AJ19" s="486"/>
      <c r="AK19" s="487"/>
      <c r="AL19" s="486"/>
      <c r="AM19" s="487"/>
      <c r="AN19" s="488"/>
      <c r="AO19" s="281"/>
      <c r="AP19" s="282"/>
    </row>
    <row r="20" spans="1:53" ht="18" customHeight="1">
      <c r="B20" s="467"/>
      <c r="C20" s="469"/>
      <c r="D20" s="470"/>
      <c r="E20" s="471"/>
      <c r="F20" s="453"/>
      <c r="G20" s="454"/>
      <c r="H20" s="454"/>
      <c r="I20" s="455"/>
      <c r="J20" s="475"/>
      <c r="K20" s="312"/>
      <c r="L20" s="312"/>
      <c r="M20" s="312"/>
      <c r="N20" s="312"/>
      <c r="O20" s="312"/>
      <c r="P20" s="476"/>
      <c r="Q20" s="265">
        <f t="shared" ref="Q20" si="6">S20+S21</f>
        <v>0</v>
      </c>
      <c r="R20" s="409"/>
      <c r="S20" s="63"/>
      <c r="T20" s="64" t="s">
        <v>250</v>
      </c>
      <c r="U20" s="63"/>
      <c r="V20" s="265">
        <f t="shared" ref="V20" si="7">U20+U21</f>
        <v>0</v>
      </c>
      <c r="W20" s="409"/>
      <c r="X20" s="269"/>
      <c r="Y20" s="312"/>
      <c r="Z20" s="312"/>
      <c r="AA20" s="312"/>
      <c r="AB20" s="312"/>
      <c r="AC20" s="312"/>
      <c r="AD20" s="449"/>
      <c r="AE20" s="453"/>
      <c r="AF20" s="454"/>
      <c r="AG20" s="454"/>
      <c r="AH20" s="455"/>
      <c r="AI20" s="459"/>
      <c r="AJ20" s="460"/>
      <c r="AK20" s="463"/>
      <c r="AL20" s="460"/>
      <c r="AM20" s="463"/>
      <c r="AN20" s="465"/>
      <c r="AO20" s="265"/>
      <c r="AP20" s="266"/>
      <c r="AS20" s="54">
        <v>9</v>
      </c>
      <c r="AT20" s="54">
        <v>1</v>
      </c>
    </row>
    <row r="21" spans="1:53" ht="18" customHeight="1">
      <c r="B21" s="489"/>
      <c r="C21" s="335"/>
      <c r="D21" s="336"/>
      <c r="E21" s="337"/>
      <c r="F21" s="482"/>
      <c r="G21" s="483"/>
      <c r="H21" s="483"/>
      <c r="I21" s="484"/>
      <c r="J21" s="490"/>
      <c r="K21" s="480"/>
      <c r="L21" s="480"/>
      <c r="M21" s="480"/>
      <c r="N21" s="480"/>
      <c r="O21" s="480"/>
      <c r="P21" s="491"/>
      <c r="Q21" s="281"/>
      <c r="R21" s="324"/>
      <c r="S21" s="61"/>
      <c r="T21" s="62" t="s">
        <v>250</v>
      </c>
      <c r="U21" s="61"/>
      <c r="V21" s="281"/>
      <c r="W21" s="324"/>
      <c r="X21" s="479"/>
      <c r="Y21" s="480"/>
      <c r="Z21" s="480"/>
      <c r="AA21" s="480"/>
      <c r="AB21" s="480"/>
      <c r="AC21" s="480"/>
      <c r="AD21" s="481"/>
      <c r="AE21" s="482"/>
      <c r="AF21" s="483"/>
      <c r="AG21" s="483"/>
      <c r="AH21" s="484"/>
      <c r="AI21" s="485"/>
      <c r="AJ21" s="486"/>
      <c r="AK21" s="487"/>
      <c r="AL21" s="486"/>
      <c r="AM21" s="487"/>
      <c r="AN21" s="488"/>
      <c r="AO21" s="281"/>
      <c r="AP21" s="282"/>
    </row>
    <row r="22" spans="1:53" ht="18" customHeight="1">
      <c r="B22" s="467">
        <v>6</v>
      </c>
      <c r="C22" s="469"/>
      <c r="D22" s="470"/>
      <c r="E22" s="471"/>
      <c r="F22" s="453"/>
      <c r="G22" s="454"/>
      <c r="H22" s="454"/>
      <c r="I22" s="455"/>
      <c r="J22" s="475"/>
      <c r="K22" s="312"/>
      <c r="L22" s="312"/>
      <c r="M22" s="312"/>
      <c r="N22" s="312"/>
      <c r="O22" s="312"/>
      <c r="P22" s="476"/>
      <c r="Q22" s="265">
        <f t="shared" ref="Q22" si="8">S22+S23</f>
        <v>0</v>
      </c>
      <c r="R22" s="409"/>
      <c r="S22" s="63"/>
      <c r="T22" s="64" t="s">
        <v>250</v>
      </c>
      <c r="U22" s="63"/>
      <c r="V22" s="265">
        <f t="shared" ref="V22" si="9">U22+U23</f>
        <v>0</v>
      </c>
      <c r="W22" s="409"/>
      <c r="X22" s="269"/>
      <c r="Y22" s="312"/>
      <c r="Z22" s="312"/>
      <c r="AA22" s="312"/>
      <c r="AB22" s="312"/>
      <c r="AC22" s="312"/>
      <c r="AD22" s="449"/>
      <c r="AE22" s="453"/>
      <c r="AF22" s="454"/>
      <c r="AG22" s="454"/>
      <c r="AH22" s="455"/>
      <c r="AI22" s="459"/>
      <c r="AJ22" s="460"/>
      <c r="AK22" s="463"/>
      <c r="AL22" s="460"/>
      <c r="AM22" s="463"/>
      <c r="AN22" s="465"/>
      <c r="AO22" s="265"/>
      <c r="AP22" s="266"/>
      <c r="AS22" s="54">
        <v>2</v>
      </c>
      <c r="AT22" s="54">
        <v>3</v>
      </c>
    </row>
    <row r="23" spans="1:53" ht="18" customHeight="1" thickBot="1">
      <c r="B23" s="468"/>
      <c r="C23" s="472"/>
      <c r="D23" s="473"/>
      <c r="E23" s="474"/>
      <c r="F23" s="456"/>
      <c r="G23" s="457"/>
      <c r="H23" s="457"/>
      <c r="I23" s="458"/>
      <c r="J23" s="477"/>
      <c r="K23" s="451"/>
      <c r="L23" s="451"/>
      <c r="M23" s="451"/>
      <c r="N23" s="451"/>
      <c r="O23" s="451"/>
      <c r="P23" s="478"/>
      <c r="Q23" s="267"/>
      <c r="R23" s="321"/>
      <c r="S23" s="65"/>
      <c r="T23" s="66" t="s">
        <v>250</v>
      </c>
      <c r="U23" s="65"/>
      <c r="V23" s="267"/>
      <c r="W23" s="321"/>
      <c r="X23" s="450"/>
      <c r="Y23" s="451"/>
      <c r="Z23" s="451"/>
      <c r="AA23" s="451"/>
      <c r="AB23" s="451"/>
      <c r="AC23" s="451"/>
      <c r="AD23" s="452"/>
      <c r="AE23" s="456"/>
      <c r="AF23" s="457"/>
      <c r="AG23" s="457"/>
      <c r="AH23" s="458"/>
      <c r="AI23" s="461"/>
      <c r="AJ23" s="462"/>
      <c r="AK23" s="464"/>
      <c r="AL23" s="462"/>
      <c r="AM23" s="464"/>
      <c r="AN23" s="466"/>
      <c r="AO23" s="267"/>
      <c r="AP23" s="268"/>
    </row>
    <row r="24" spans="1:53" ht="18" customHeight="1" thickBot="1">
      <c r="B24" s="67"/>
      <c r="C24" s="68"/>
      <c r="D24" s="68"/>
      <c r="E24" s="68"/>
      <c r="F24" s="67"/>
      <c r="G24" s="67"/>
      <c r="H24" s="67"/>
      <c r="I24" s="67"/>
      <c r="J24" s="67"/>
      <c r="K24" s="69"/>
      <c r="L24" s="69"/>
      <c r="M24" s="70"/>
      <c r="N24" s="71"/>
      <c r="O24" s="70"/>
      <c r="P24" s="69"/>
      <c r="Q24" s="69"/>
      <c r="R24" s="67"/>
      <c r="S24" s="67"/>
      <c r="T24" s="67"/>
      <c r="U24" s="67"/>
      <c r="V24" s="67"/>
      <c r="W24" s="72"/>
      <c r="X24" s="72"/>
      <c r="Y24" s="72"/>
      <c r="Z24" s="72"/>
      <c r="AA24" s="72"/>
      <c r="AB24" s="72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</row>
    <row r="25" spans="1:53" ht="30" customHeight="1" thickBot="1">
      <c r="B25" s="54"/>
      <c r="C25" s="54"/>
      <c r="D25" s="435" t="s">
        <v>251</v>
      </c>
      <c r="E25" s="436"/>
      <c r="F25" s="436"/>
      <c r="G25" s="436"/>
      <c r="H25" s="436"/>
      <c r="I25" s="437"/>
      <c r="J25" s="438" t="s">
        <v>246</v>
      </c>
      <c r="K25" s="436"/>
      <c r="L25" s="436"/>
      <c r="M25" s="436"/>
      <c r="N25" s="436"/>
      <c r="O25" s="436"/>
      <c r="P25" s="436"/>
      <c r="Q25" s="437"/>
      <c r="R25" s="438" t="s">
        <v>252</v>
      </c>
      <c r="S25" s="436"/>
      <c r="T25" s="436"/>
      <c r="U25" s="436"/>
      <c r="V25" s="436"/>
      <c r="W25" s="436"/>
      <c r="X25" s="436"/>
      <c r="Y25" s="436"/>
      <c r="Z25" s="437"/>
      <c r="AA25" s="438" t="s">
        <v>253</v>
      </c>
      <c r="AB25" s="436"/>
      <c r="AC25" s="437"/>
      <c r="AD25" s="438" t="s">
        <v>254</v>
      </c>
      <c r="AE25" s="436"/>
      <c r="AF25" s="436"/>
      <c r="AG25" s="436"/>
      <c r="AH25" s="436"/>
      <c r="AI25" s="436"/>
      <c r="AJ25" s="436"/>
      <c r="AK25" s="436"/>
      <c r="AL25" s="436"/>
      <c r="AM25" s="439"/>
      <c r="AN25" s="54"/>
      <c r="AO25" s="54"/>
      <c r="AP25" s="54"/>
    </row>
    <row r="26" spans="1:53" ht="30" customHeight="1">
      <c r="B26" s="54"/>
      <c r="C26" s="54"/>
      <c r="D26" s="410" t="s">
        <v>255</v>
      </c>
      <c r="E26" s="440"/>
      <c r="F26" s="440"/>
      <c r="G26" s="440"/>
      <c r="H26" s="440"/>
      <c r="I26" s="441"/>
      <c r="J26" s="442"/>
      <c r="K26" s="440"/>
      <c r="L26" s="440"/>
      <c r="M26" s="440"/>
      <c r="N26" s="440"/>
      <c r="O26" s="440"/>
      <c r="P26" s="440"/>
      <c r="Q26" s="441"/>
      <c r="R26" s="442"/>
      <c r="S26" s="440"/>
      <c r="T26" s="440"/>
      <c r="U26" s="440"/>
      <c r="V26" s="440"/>
      <c r="W26" s="440"/>
      <c r="X26" s="440"/>
      <c r="Y26" s="440"/>
      <c r="Z26" s="441"/>
      <c r="AA26" s="443"/>
      <c r="AB26" s="444"/>
      <c r="AC26" s="445"/>
      <c r="AD26" s="446"/>
      <c r="AE26" s="447"/>
      <c r="AF26" s="447"/>
      <c r="AG26" s="447"/>
      <c r="AH26" s="447"/>
      <c r="AI26" s="447"/>
      <c r="AJ26" s="447"/>
      <c r="AK26" s="447"/>
      <c r="AL26" s="447"/>
      <c r="AM26" s="448"/>
      <c r="AN26" s="54"/>
      <c r="AO26" s="54"/>
      <c r="AP26" s="54"/>
    </row>
    <row r="27" spans="1:53" ht="30" customHeight="1">
      <c r="B27" s="54"/>
      <c r="C27" s="54"/>
      <c r="D27" s="304" t="s">
        <v>255</v>
      </c>
      <c r="E27" s="423"/>
      <c r="F27" s="423"/>
      <c r="G27" s="423"/>
      <c r="H27" s="423"/>
      <c r="I27" s="424"/>
      <c r="J27" s="425"/>
      <c r="K27" s="423"/>
      <c r="L27" s="423"/>
      <c r="M27" s="423"/>
      <c r="N27" s="423"/>
      <c r="O27" s="423"/>
      <c r="P27" s="423"/>
      <c r="Q27" s="424"/>
      <c r="R27" s="425"/>
      <c r="S27" s="423"/>
      <c r="T27" s="423"/>
      <c r="U27" s="423"/>
      <c r="V27" s="423"/>
      <c r="W27" s="423"/>
      <c r="X27" s="423"/>
      <c r="Y27" s="423"/>
      <c r="Z27" s="424"/>
      <c r="AA27" s="425"/>
      <c r="AB27" s="423"/>
      <c r="AC27" s="424"/>
      <c r="AD27" s="426"/>
      <c r="AE27" s="427"/>
      <c r="AF27" s="427"/>
      <c r="AG27" s="427"/>
      <c r="AH27" s="427"/>
      <c r="AI27" s="427"/>
      <c r="AJ27" s="427"/>
      <c r="AK27" s="427"/>
      <c r="AL27" s="427"/>
      <c r="AM27" s="428"/>
      <c r="AN27" s="54"/>
      <c r="AO27" s="54"/>
      <c r="AP27" s="54"/>
    </row>
    <row r="28" spans="1:53" ht="30" customHeight="1" thickBot="1">
      <c r="B28" s="54"/>
      <c r="C28" s="54"/>
      <c r="D28" s="305" t="s">
        <v>255</v>
      </c>
      <c r="E28" s="429"/>
      <c r="F28" s="429"/>
      <c r="G28" s="429"/>
      <c r="H28" s="429"/>
      <c r="I28" s="430"/>
      <c r="J28" s="431"/>
      <c r="K28" s="429"/>
      <c r="L28" s="429"/>
      <c r="M28" s="429"/>
      <c r="N28" s="429"/>
      <c r="O28" s="429"/>
      <c r="P28" s="429"/>
      <c r="Q28" s="430"/>
      <c r="R28" s="431"/>
      <c r="S28" s="429"/>
      <c r="T28" s="429"/>
      <c r="U28" s="429"/>
      <c r="V28" s="429"/>
      <c r="W28" s="429"/>
      <c r="X28" s="429"/>
      <c r="Y28" s="429"/>
      <c r="Z28" s="430"/>
      <c r="AA28" s="431"/>
      <c r="AB28" s="429"/>
      <c r="AC28" s="430"/>
      <c r="AD28" s="432"/>
      <c r="AE28" s="433"/>
      <c r="AF28" s="433"/>
      <c r="AG28" s="433"/>
      <c r="AH28" s="433"/>
      <c r="AI28" s="433"/>
      <c r="AJ28" s="433"/>
      <c r="AK28" s="433"/>
      <c r="AL28" s="433"/>
      <c r="AM28" s="434"/>
      <c r="AN28" s="54"/>
      <c r="AO28" s="54"/>
      <c r="AP28" s="54"/>
      <c r="AQ28" s="52">
        <v>1</v>
      </c>
    </row>
    <row r="29" spans="1:53" ht="18" customHeight="1">
      <c r="A29" s="372" t="s">
        <v>299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</row>
    <row r="30" spans="1:53" ht="18" customHeight="1">
      <c r="A30" s="372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</row>
    <row r="31" spans="1:53" ht="18" customHeight="1">
      <c r="A31" s="372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</row>
    <row r="32" spans="1:53" ht="24.95" customHeight="1">
      <c r="B32" s="54"/>
      <c r="C32" s="521" t="s">
        <v>239</v>
      </c>
      <c r="D32" s="522"/>
      <c r="E32" s="522"/>
      <c r="F32" s="523"/>
      <c r="G32" s="577" t="s">
        <v>295</v>
      </c>
      <c r="H32" s="578"/>
      <c r="I32" s="578"/>
      <c r="J32" s="578"/>
      <c r="K32" s="578"/>
      <c r="L32" s="578"/>
      <c r="M32" s="578"/>
      <c r="N32" s="578"/>
      <c r="O32" s="579"/>
      <c r="P32" s="521" t="s">
        <v>240</v>
      </c>
      <c r="Q32" s="522"/>
      <c r="R32" s="522"/>
      <c r="S32" s="523"/>
      <c r="T32" s="574" t="str">
        <f>S36</f>
        <v>ブラッドレスＳＣ</v>
      </c>
      <c r="U32" s="575"/>
      <c r="V32" s="575"/>
      <c r="W32" s="575"/>
      <c r="X32" s="575"/>
      <c r="Y32" s="575"/>
      <c r="Z32" s="575"/>
      <c r="AA32" s="575"/>
      <c r="AB32" s="576"/>
      <c r="AC32" s="521" t="s">
        <v>241</v>
      </c>
      <c r="AD32" s="522"/>
      <c r="AE32" s="522"/>
      <c r="AF32" s="523"/>
      <c r="AG32" s="375">
        <v>44101</v>
      </c>
      <c r="AH32" s="376"/>
      <c r="AI32" s="376"/>
      <c r="AJ32" s="376"/>
      <c r="AK32" s="376"/>
      <c r="AL32" s="376"/>
      <c r="AM32" s="387" t="s">
        <v>242</v>
      </c>
      <c r="AN32" s="387"/>
      <c r="AO32" s="388"/>
      <c r="AP32" s="73"/>
    </row>
    <row r="33" spans="2:53" ht="18" customHeight="1">
      <c r="B33" s="54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4"/>
      <c r="X33" s="74"/>
      <c r="Y33" s="74"/>
      <c r="Z33" s="74"/>
      <c r="AA33" s="74"/>
      <c r="AB33" s="74"/>
      <c r="AC33" s="74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</row>
    <row r="34" spans="2:53" ht="24.95" customHeight="1">
      <c r="B34" s="54"/>
      <c r="C34" s="514">
        <v>1</v>
      </c>
      <c r="D34" s="515"/>
      <c r="E34" s="516" t="s">
        <v>283</v>
      </c>
      <c r="F34" s="517"/>
      <c r="G34" s="517"/>
      <c r="H34" s="517"/>
      <c r="I34" s="517"/>
      <c r="J34" s="517"/>
      <c r="K34" s="517"/>
      <c r="L34" s="517"/>
      <c r="M34" s="517"/>
      <c r="N34" s="518"/>
      <c r="O34" s="55"/>
      <c r="P34" s="55"/>
      <c r="Q34" s="569">
        <v>4</v>
      </c>
      <c r="R34" s="570"/>
      <c r="S34" s="566" t="s">
        <v>286</v>
      </c>
      <c r="T34" s="567"/>
      <c r="U34" s="567"/>
      <c r="V34" s="567"/>
      <c r="W34" s="567"/>
      <c r="X34" s="567"/>
      <c r="Y34" s="567"/>
      <c r="Z34" s="567"/>
      <c r="AA34" s="567"/>
      <c r="AB34" s="568"/>
      <c r="AC34" s="56"/>
      <c r="AD34" s="55"/>
      <c r="AE34" s="519">
        <v>7</v>
      </c>
      <c r="AF34" s="520"/>
      <c r="AG34" s="516" t="s">
        <v>290</v>
      </c>
      <c r="AH34" s="517"/>
      <c r="AI34" s="517"/>
      <c r="AJ34" s="517"/>
      <c r="AK34" s="517"/>
      <c r="AL34" s="517"/>
      <c r="AM34" s="517"/>
      <c r="AN34" s="517"/>
      <c r="AO34" s="517"/>
      <c r="AP34" s="518"/>
    </row>
    <row r="35" spans="2:53" ht="24.95" customHeight="1">
      <c r="B35" s="54"/>
      <c r="C35" s="510">
        <v>2</v>
      </c>
      <c r="D35" s="511"/>
      <c r="E35" s="360" t="s">
        <v>284</v>
      </c>
      <c r="F35" s="361"/>
      <c r="G35" s="361"/>
      <c r="H35" s="361"/>
      <c r="I35" s="361"/>
      <c r="J35" s="361"/>
      <c r="K35" s="361"/>
      <c r="L35" s="361"/>
      <c r="M35" s="361"/>
      <c r="N35" s="362"/>
      <c r="O35" s="55"/>
      <c r="P35" s="55"/>
      <c r="Q35" s="562">
        <v>5</v>
      </c>
      <c r="R35" s="563"/>
      <c r="S35" s="399" t="s">
        <v>287</v>
      </c>
      <c r="T35" s="400"/>
      <c r="U35" s="400"/>
      <c r="V35" s="400"/>
      <c r="W35" s="400"/>
      <c r="X35" s="400"/>
      <c r="Y35" s="400"/>
      <c r="Z35" s="400"/>
      <c r="AA35" s="400"/>
      <c r="AB35" s="401"/>
      <c r="AC35" s="56"/>
      <c r="AD35" s="55"/>
      <c r="AE35" s="512">
        <v>8</v>
      </c>
      <c r="AF35" s="513"/>
      <c r="AG35" s="360" t="s">
        <v>291</v>
      </c>
      <c r="AH35" s="361"/>
      <c r="AI35" s="361"/>
      <c r="AJ35" s="361"/>
      <c r="AK35" s="361"/>
      <c r="AL35" s="361"/>
      <c r="AM35" s="361"/>
      <c r="AN35" s="361"/>
      <c r="AO35" s="361"/>
      <c r="AP35" s="362"/>
    </row>
    <row r="36" spans="2:53" ht="24.95" customHeight="1">
      <c r="B36" s="54"/>
      <c r="C36" s="506">
        <v>3</v>
      </c>
      <c r="D36" s="507"/>
      <c r="E36" s="353" t="s">
        <v>285</v>
      </c>
      <c r="F36" s="354"/>
      <c r="G36" s="354"/>
      <c r="H36" s="354"/>
      <c r="I36" s="354"/>
      <c r="J36" s="354"/>
      <c r="K36" s="354"/>
      <c r="L36" s="354"/>
      <c r="M36" s="354"/>
      <c r="N36" s="355"/>
      <c r="O36" s="55"/>
      <c r="P36" s="55"/>
      <c r="Q36" s="539">
        <v>6</v>
      </c>
      <c r="R36" s="540"/>
      <c r="S36" s="382" t="s">
        <v>289</v>
      </c>
      <c r="T36" s="383"/>
      <c r="U36" s="383"/>
      <c r="V36" s="383"/>
      <c r="W36" s="383"/>
      <c r="X36" s="383"/>
      <c r="Y36" s="383"/>
      <c r="Z36" s="383"/>
      <c r="AA36" s="383"/>
      <c r="AB36" s="384"/>
      <c r="AC36" s="56"/>
      <c r="AD36" s="55"/>
      <c r="AE36" s="508">
        <v>9</v>
      </c>
      <c r="AF36" s="509"/>
      <c r="AG36" s="353" t="s">
        <v>293</v>
      </c>
      <c r="AH36" s="354"/>
      <c r="AI36" s="354"/>
      <c r="AJ36" s="354"/>
      <c r="AK36" s="354"/>
      <c r="AL36" s="354"/>
      <c r="AM36" s="354"/>
      <c r="AN36" s="354"/>
      <c r="AO36" s="354"/>
      <c r="AP36" s="355"/>
    </row>
    <row r="37" spans="2:53" ht="18" customHeight="1">
      <c r="B37" s="54"/>
      <c r="C37" s="75"/>
      <c r="D37" s="73"/>
      <c r="E37" s="73"/>
      <c r="F37" s="73"/>
      <c r="G37" s="73"/>
      <c r="H37" s="7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73"/>
      <c r="U37" s="54"/>
      <c r="V37" s="73"/>
      <c r="W37" s="54"/>
      <c r="X37" s="73"/>
      <c r="Y37" s="54"/>
      <c r="Z37" s="73"/>
      <c r="AA37" s="54"/>
      <c r="AB37" s="73"/>
      <c r="AC37" s="73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2:53" ht="21.75" customHeight="1" thickBot="1">
      <c r="B38" s="54" t="s">
        <v>274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</row>
    <row r="39" spans="2:53" ht="18" customHeight="1" thickBot="1">
      <c r="B39" s="58"/>
      <c r="C39" s="348" t="s">
        <v>244</v>
      </c>
      <c r="D39" s="349"/>
      <c r="E39" s="333"/>
      <c r="F39" s="348" t="s">
        <v>245</v>
      </c>
      <c r="G39" s="349"/>
      <c r="H39" s="349"/>
      <c r="I39" s="333"/>
      <c r="J39" s="348" t="s">
        <v>246</v>
      </c>
      <c r="K39" s="349"/>
      <c r="L39" s="349"/>
      <c r="M39" s="349"/>
      <c r="N39" s="349"/>
      <c r="O39" s="349"/>
      <c r="P39" s="350"/>
      <c r="Q39" s="332" t="s">
        <v>247</v>
      </c>
      <c r="R39" s="349"/>
      <c r="S39" s="349"/>
      <c r="T39" s="349"/>
      <c r="U39" s="349"/>
      <c r="V39" s="349"/>
      <c r="W39" s="350"/>
      <c r="X39" s="332" t="s">
        <v>246</v>
      </c>
      <c r="Y39" s="349"/>
      <c r="Z39" s="349"/>
      <c r="AA39" s="349"/>
      <c r="AB39" s="349"/>
      <c r="AC39" s="349"/>
      <c r="AD39" s="333"/>
      <c r="AE39" s="348" t="s">
        <v>245</v>
      </c>
      <c r="AF39" s="349"/>
      <c r="AG39" s="349"/>
      <c r="AH39" s="333"/>
      <c r="AI39" s="348" t="s">
        <v>248</v>
      </c>
      <c r="AJ39" s="349"/>
      <c r="AK39" s="349"/>
      <c r="AL39" s="349"/>
      <c r="AM39" s="349"/>
      <c r="AN39" s="350"/>
      <c r="AO39" s="332" t="s">
        <v>277</v>
      </c>
      <c r="AP39" s="333"/>
    </row>
    <row r="40" spans="2:53" ht="18" customHeight="1">
      <c r="B40" s="496">
        <v>1</v>
      </c>
      <c r="C40" s="497">
        <v>0.52083333333333337</v>
      </c>
      <c r="D40" s="498"/>
      <c r="E40" s="499"/>
      <c r="F40" s="500"/>
      <c r="G40" s="501"/>
      <c r="H40" s="501"/>
      <c r="I40" s="502"/>
      <c r="J40" s="534" t="str">
        <f>S34</f>
        <v>Ｓ４スペランツァ</v>
      </c>
      <c r="K40" s="379"/>
      <c r="L40" s="379"/>
      <c r="M40" s="379"/>
      <c r="N40" s="379"/>
      <c r="O40" s="379"/>
      <c r="P40" s="535"/>
      <c r="Q40" s="328">
        <f>S40+S41</f>
        <v>2</v>
      </c>
      <c r="R40" s="411"/>
      <c r="S40" s="59">
        <v>1</v>
      </c>
      <c r="T40" s="60" t="s">
        <v>250</v>
      </c>
      <c r="U40" s="59">
        <v>0</v>
      </c>
      <c r="V40" s="328">
        <f>U40+U41</f>
        <v>0</v>
      </c>
      <c r="W40" s="411"/>
      <c r="X40" s="380" t="str">
        <f>S35</f>
        <v>豊郷ＪＦＣ宇都宮Ｕ１２</v>
      </c>
      <c r="Y40" s="379"/>
      <c r="Z40" s="379"/>
      <c r="AA40" s="379"/>
      <c r="AB40" s="379"/>
      <c r="AC40" s="379"/>
      <c r="AD40" s="536"/>
      <c r="AE40" s="500"/>
      <c r="AF40" s="501"/>
      <c r="AG40" s="501"/>
      <c r="AH40" s="502"/>
      <c r="AI40" s="492">
        <v>6</v>
      </c>
      <c r="AJ40" s="493"/>
      <c r="AK40" s="494">
        <v>4</v>
      </c>
      <c r="AL40" s="493"/>
      <c r="AM40" s="494">
        <v>5</v>
      </c>
      <c r="AN40" s="495"/>
      <c r="AO40" s="328">
        <v>6</v>
      </c>
      <c r="AP40" s="329"/>
      <c r="AY40" s="105"/>
      <c r="AZ40" s="256"/>
      <c r="BA40" s="257"/>
    </row>
    <row r="41" spans="2:53" ht="18" customHeight="1">
      <c r="B41" s="489"/>
      <c r="C41" s="335"/>
      <c r="D41" s="336"/>
      <c r="E41" s="337"/>
      <c r="F41" s="482"/>
      <c r="G41" s="483"/>
      <c r="H41" s="483"/>
      <c r="I41" s="484"/>
      <c r="J41" s="532"/>
      <c r="K41" s="529"/>
      <c r="L41" s="529"/>
      <c r="M41" s="529"/>
      <c r="N41" s="529"/>
      <c r="O41" s="529"/>
      <c r="P41" s="533"/>
      <c r="Q41" s="281"/>
      <c r="R41" s="324"/>
      <c r="S41" s="61">
        <v>1</v>
      </c>
      <c r="T41" s="62" t="s">
        <v>250</v>
      </c>
      <c r="U41" s="61">
        <v>0</v>
      </c>
      <c r="V41" s="281"/>
      <c r="W41" s="324"/>
      <c r="X41" s="528"/>
      <c r="Y41" s="529"/>
      <c r="Z41" s="529"/>
      <c r="AA41" s="529"/>
      <c r="AB41" s="529"/>
      <c r="AC41" s="529"/>
      <c r="AD41" s="530"/>
      <c r="AE41" s="482"/>
      <c r="AF41" s="483"/>
      <c r="AG41" s="483"/>
      <c r="AH41" s="484"/>
      <c r="AI41" s="485"/>
      <c r="AJ41" s="486"/>
      <c r="AK41" s="487"/>
      <c r="AL41" s="486"/>
      <c r="AM41" s="487"/>
      <c r="AN41" s="488"/>
      <c r="AO41" s="281"/>
      <c r="AP41" s="282"/>
      <c r="AY41" s="105"/>
      <c r="AZ41" s="258"/>
      <c r="BA41" s="259"/>
    </row>
    <row r="42" spans="2:53" ht="18" customHeight="1">
      <c r="B42" s="467">
        <v>2</v>
      </c>
      <c r="C42" s="469">
        <v>0.5625</v>
      </c>
      <c r="D42" s="470"/>
      <c r="E42" s="471"/>
      <c r="F42" s="453"/>
      <c r="G42" s="454"/>
      <c r="H42" s="454"/>
      <c r="I42" s="455"/>
      <c r="J42" s="418" t="str">
        <f>S35</f>
        <v>豊郷ＪＦＣ宇都宮Ｕ１２</v>
      </c>
      <c r="K42" s="377"/>
      <c r="L42" s="377"/>
      <c r="M42" s="377"/>
      <c r="N42" s="377"/>
      <c r="O42" s="377"/>
      <c r="P42" s="531"/>
      <c r="Q42" s="265">
        <f t="shared" ref="Q42" si="10">S42+S43</f>
        <v>0</v>
      </c>
      <c r="R42" s="409"/>
      <c r="S42" s="63">
        <v>0</v>
      </c>
      <c r="T42" s="64" t="s">
        <v>250</v>
      </c>
      <c r="U42" s="63">
        <v>3</v>
      </c>
      <c r="V42" s="265">
        <f t="shared" ref="V42" si="11">U42+U43</f>
        <v>5</v>
      </c>
      <c r="W42" s="409"/>
      <c r="X42" s="378" t="str">
        <f>S36</f>
        <v>ブラッドレスＳＣ</v>
      </c>
      <c r="Y42" s="377"/>
      <c r="Z42" s="377"/>
      <c r="AA42" s="377"/>
      <c r="AB42" s="377"/>
      <c r="AC42" s="377"/>
      <c r="AD42" s="527"/>
      <c r="AE42" s="453"/>
      <c r="AF42" s="454"/>
      <c r="AG42" s="454"/>
      <c r="AH42" s="455"/>
      <c r="AI42" s="459">
        <v>4</v>
      </c>
      <c r="AJ42" s="460"/>
      <c r="AK42" s="463">
        <v>5</v>
      </c>
      <c r="AL42" s="460"/>
      <c r="AM42" s="463">
        <v>6</v>
      </c>
      <c r="AN42" s="465"/>
      <c r="AO42" s="265">
        <v>4</v>
      </c>
      <c r="AP42" s="266"/>
      <c r="AY42" s="107"/>
      <c r="AZ42" s="258"/>
      <c r="BA42" s="260"/>
    </row>
    <row r="43" spans="2:53" ht="18" customHeight="1">
      <c r="B43" s="489"/>
      <c r="C43" s="335"/>
      <c r="D43" s="336"/>
      <c r="E43" s="337"/>
      <c r="F43" s="482"/>
      <c r="G43" s="483"/>
      <c r="H43" s="483"/>
      <c r="I43" s="484"/>
      <c r="J43" s="532"/>
      <c r="K43" s="529"/>
      <c r="L43" s="529"/>
      <c r="M43" s="529"/>
      <c r="N43" s="529"/>
      <c r="O43" s="529"/>
      <c r="P43" s="533"/>
      <c r="Q43" s="281"/>
      <c r="R43" s="324"/>
      <c r="S43" s="61">
        <v>0</v>
      </c>
      <c r="T43" s="62" t="s">
        <v>250</v>
      </c>
      <c r="U43" s="61">
        <v>2</v>
      </c>
      <c r="V43" s="281"/>
      <c r="W43" s="324"/>
      <c r="X43" s="528"/>
      <c r="Y43" s="529"/>
      <c r="Z43" s="529"/>
      <c r="AA43" s="529"/>
      <c r="AB43" s="529"/>
      <c r="AC43" s="529"/>
      <c r="AD43" s="530"/>
      <c r="AE43" s="482"/>
      <c r="AF43" s="483"/>
      <c r="AG43" s="483"/>
      <c r="AH43" s="484"/>
      <c r="AI43" s="485"/>
      <c r="AJ43" s="486"/>
      <c r="AK43" s="487"/>
      <c r="AL43" s="486"/>
      <c r="AM43" s="487"/>
      <c r="AN43" s="488"/>
      <c r="AO43" s="281"/>
      <c r="AP43" s="282"/>
      <c r="AY43" s="108"/>
      <c r="AZ43" s="105"/>
      <c r="BA43" s="105"/>
    </row>
    <row r="44" spans="2:53" ht="18" customHeight="1">
      <c r="B44" s="467">
        <v>3</v>
      </c>
      <c r="C44" s="469">
        <v>0.60416666666666663</v>
      </c>
      <c r="D44" s="470"/>
      <c r="E44" s="471"/>
      <c r="F44" s="453"/>
      <c r="G44" s="454"/>
      <c r="H44" s="454"/>
      <c r="I44" s="455"/>
      <c r="J44" s="418" t="str">
        <f>S34</f>
        <v>Ｓ４スペランツァ</v>
      </c>
      <c r="K44" s="377"/>
      <c r="L44" s="377"/>
      <c r="M44" s="377"/>
      <c r="N44" s="377"/>
      <c r="O44" s="377"/>
      <c r="P44" s="531"/>
      <c r="Q44" s="265">
        <f t="shared" ref="Q44" si="12">S44+S45</f>
        <v>3</v>
      </c>
      <c r="R44" s="409"/>
      <c r="S44" s="63">
        <v>2</v>
      </c>
      <c r="T44" s="64" t="s">
        <v>250</v>
      </c>
      <c r="U44" s="63">
        <v>2</v>
      </c>
      <c r="V44" s="265">
        <f t="shared" ref="V44" si="13">U44+U45</f>
        <v>2</v>
      </c>
      <c r="W44" s="409"/>
      <c r="X44" s="378" t="str">
        <f>S36</f>
        <v>ブラッドレスＳＣ</v>
      </c>
      <c r="Y44" s="377"/>
      <c r="Z44" s="377"/>
      <c r="AA44" s="377"/>
      <c r="AB44" s="377"/>
      <c r="AC44" s="377"/>
      <c r="AD44" s="527"/>
      <c r="AE44" s="453"/>
      <c r="AF44" s="454"/>
      <c r="AG44" s="454"/>
      <c r="AH44" s="455"/>
      <c r="AI44" s="459">
        <v>5</v>
      </c>
      <c r="AJ44" s="460"/>
      <c r="AK44" s="463">
        <v>6</v>
      </c>
      <c r="AL44" s="460"/>
      <c r="AM44" s="463">
        <v>4</v>
      </c>
      <c r="AN44" s="465"/>
      <c r="AO44" s="265">
        <v>5</v>
      </c>
      <c r="AP44" s="266"/>
      <c r="AY44" s="108"/>
      <c r="AZ44" s="105"/>
      <c r="BA44" s="105"/>
    </row>
    <row r="45" spans="2:53" ht="18" customHeight="1">
      <c r="B45" s="489"/>
      <c r="C45" s="335"/>
      <c r="D45" s="336"/>
      <c r="E45" s="337"/>
      <c r="F45" s="482"/>
      <c r="G45" s="483"/>
      <c r="H45" s="483"/>
      <c r="I45" s="484"/>
      <c r="J45" s="532"/>
      <c r="K45" s="529"/>
      <c r="L45" s="529"/>
      <c r="M45" s="529"/>
      <c r="N45" s="529"/>
      <c r="O45" s="529"/>
      <c r="P45" s="533"/>
      <c r="Q45" s="281"/>
      <c r="R45" s="324"/>
      <c r="S45" s="61">
        <v>1</v>
      </c>
      <c r="T45" s="62" t="s">
        <v>250</v>
      </c>
      <c r="U45" s="61">
        <v>0</v>
      </c>
      <c r="V45" s="281"/>
      <c r="W45" s="324"/>
      <c r="X45" s="528"/>
      <c r="Y45" s="529"/>
      <c r="Z45" s="529"/>
      <c r="AA45" s="529"/>
      <c r="AB45" s="529"/>
      <c r="AC45" s="529"/>
      <c r="AD45" s="530"/>
      <c r="AE45" s="482"/>
      <c r="AF45" s="483"/>
      <c r="AG45" s="483"/>
      <c r="AH45" s="484"/>
      <c r="AI45" s="485"/>
      <c r="AJ45" s="486"/>
      <c r="AK45" s="487"/>
      <c r="AL45" s="486"/>
      <c r="AM45" s="487"/>
      <c r="AN45" s="488"/>
      <c r="AO45" s="281"/>
      <c r="AP45" s="282"/>
      <c r="AY45" s="108"/>
      <c r="AZ45" s="105"/>
      <c r="BA45" s="105"/>
    </row>
    <row r="46" spans="2:53" ht="18" customHeight="1">
      <c r="B46" s="467"/>
      <c r="C46" s="469"/>
      <c r="D46" s="470"/>
      <c r="E46" s="471"/>
      <c r="F46" s="453"/>
      <c r="G46" s="454"/>
      <c r="H46" s="454"/>
      <c r="I46" s="455"/>
      <c r="J46" s="418"/>
      <c r="K46" s="377"/>
      <c r="L46" s="377"/>
      <c r="M46" s="377"/>
      <c r="N46" s="377"/>
      <c r="O46" s="377"/>
      <c r="P46" s="531"/>
      <c r="Q46" s="265">
        <f t="shared" ref="Q46" si="14">S46+S47</f>
        <v>0</v>
      </c>
      <c r="R46" s="409"/>
      <c r="S46" s="63"/>
      <c r="T46" s="64" t="s">
        <v>250</v>
      </c>
      <c r="U46" s="63"/>
      <c r="V46" s="265">
        <f t="shared" ref="V46" si="15">U46+U47</f>
        <v>0</v>
      </c>
      <c r="W46" s="409"/>
      <c r="X46" s="378"/>
      <c r="Y46" s="377"/>
      <c r="Z46" s="377"/>
      <c r="AA46" s="377"/>
      <c r="AB46" s="377"/>
      <c r="AC46" s="377"/>
      <c r="AD46" s="527"/>
      <c r="AE46" s="453"/>
      <c r="AF46" s="454"/>
      <c r="AG46" s="454"/>
      <c r="AH46" s="455"/>
      <c r="AI46" s="459"/>
      <c r="AJ46" s="460"/>
      <c r="AK46" s="463"/>
      <c r="AL46" s="460"/>
      <c r="AM46" s="463"/>
      <c r="AN46" s="465"/>
      <c r="AO46" s="265"/>
      <c r="AP46" s="266"/>
      <c r="AY46" s="103"/>
      <c r="AZ46" s="103"/>
      <c r="BA46" s="103"/>
    </row>
    <row r="47" spans="2:53" ht="18" customHeight="1">
      <c r="B47" s="489"/>
      <c r="C47" s="335"/>
      <c r="D47" s="336"/>
      <c r="E47" s="337"/>
      <c r="F47" s="482"/>
      <c r="G47" s="483"/>
      <c r="H47" s="483"/>
      <c r="I47" s="484"/>
      <c r="J47" s="532"/>
      <c r="K47" s="529"/>
      <c r="L47" s="529"/>
      <c r="M47" s="529"/>
      <c r="N47" s="529"/>
      <c r="O47" s="529"/>
      <c r="P47" s="533"/>
      <c r="Q47" s="281"/>
      <c r="R47" s="324"/>
      <c r="S47" s="61"/>
      <c r="T47" s="62" t="s">
        <v>250</v>
      </c>
      <c r="U47" s="61"/>
      <c r="V47" s="281"/>
      <c r="W47" s="324"/>
      <c r="X47" s="528"/>
      <c r="Y47" s="529"/>
      <c r="Z47" s="529"/>
      <c r="AA47" s="529"/>
      <c r="AB47" s="529"/>
      <c r="AC47" s="529"/>
      <c r="AD47" s="530"/>
      <c r="AE47" s="482"/>
      <c r="AF47" s="483"/>
      <c r="AG47" s="483"/>
      <c r="AH47" s="484"/>
      <c r="AI47" s="485"/>
      <c r="AJ47" s="486"/>
      <c r="AK47" s="487"/>
      <c r="AL47" s="486"/>
      <c r="AM47" s="487"/>
      <c r="AN47" s="488"/>
      <c r="AO47" s="281"/>
      <c r="AP47" s="282"/>
    </row>
    <row r="48" spans="2:53" ht="18" customHeight="1">
      <c r="B48" s="467"/>
      <c r="C48" s="469"/>
      <c r="D48" s="470"/>
      <c r="E48" s="471"/>
      <c r="F48" s="453"/>
      <c r="G48" s="454"/>
      <c r="H48" s="454"/>
      <c r="I48" s="455"/>
      <c r="J48" s="475"/>
      <c r="K48" s="312"/>
      <c r="L48" s="312"/>
      <c r="M48" s="312"/>
      <c r="N48" s="312"/>
      <c r="O48" s="312"/>
      <c r="P48" s="476"/>
      <c r="Q48" s="265">
        <f t="shared" ref="Q48" si="16">S48+S49</f>
        <v>0</v>
      </c>
      <c r="R48" s="409"/>
      <c r="S48" s="63"/>
      <c r="T48" s="64" t="s">
        <v>250</v>
      </c>
      <c r="U48" s="63"/>
      <c r="V48" s="265">
        <f t="shared" ref="V48" si="17">U48+U49</f>
        <v>0</v>
      </c>
      <c r="W48" s="409"/>
      <c r="X48" s="269"/>
      <c r="Y48" s="312"/>
      <c r="Z48" s="312"/>
      <c r="AA48" s="312"/>
      <c r="AB48" s="312"/>
      <c r="AC48" s="312"/>
      <c r="AD48" s="449"/>
      <c r="AE48" s="453"/>
      <c r="AF48" s="454"/>
      <c r="AG48" s="454"/>
      <c r="AH48" s="455"/>
      <c r="AI48" s="459"/>
      <c r="AJ48" s="460"/>
      <c r="AK48" s="463"/>
      <c r="AL48" s="460"/>
      <c r="AM48" s="463"/>
      <c r="AN48" s="465"/>
      <c r="AO48" s="265"/>
      <c r="AP48" s="266"/>
    </row>
    <row r="49" spans="1:43" ht="18" customHeight="1">
      <c r="B49" s="489"/>
      <c r="C49" s="335"/>
      <c r="D49" s="336"/>
      <c r="E49" s="337"/>
      <c r="F49" s="482"/>
      <c r="G49" s="483"/>
      <c r="H49" s="483"/>
      <c r="I49" s="484"/>
      <c r="J49" s="490"/>
      <c r="K49" s="480"/>
      <c r="L49" s="480"/>
      <c r="M49" s="480"/>
      <c r="N49" s="480"/>
      <c r="O49" s="480"/>
      <c r="P49" s="491"/>
      <c r="Q49" s="281"/>
      <c r="R49" s="324"/>
      <c r="S49" s="61"/>
      <c r="T49" s="62" t="s">
        <v>250</v>
      </c>
      <c r="U49" s="61"/>
      <c r="V49" s="281"/>
      <c r="W49" s="324"/>
      <c r="X49" s="479"/>
      <c r="Y49" s="480"/>
      <c r="Z49" s="480"/>
      <c r="AA49" s="480"/>
      <c r="AB49" s="480"/>
      <c r="AC49" s="480"/>
      <c r="AD49" s="481"/>
      <c r="AE49" s="482"/>
      <c r="AF49" s="483"/>
      <c r="AG49" s="483"/>
      <c r="AH49" s="484"/>
      <c r="AI49" s="485"/>
      <c r="AJ49" s="486"/>
      <c r="AK49" s="487"/>
      <c r="AL49" s="486"/>
      <c r="AM49" s="487"/>
      <c r="AN49" s="488"/>
      <c r="AO49" s="281"/>
      <c r="AP49" s="282"/>
    </row>
    <row r="50" spans="1:43" ht="18" customHeight="1">
      <c r="B50" s="467"/>
      <c r="C50" s="469"/>
      <c r="D50" s="470"/>
      <c r="E50" s="471"/>
      <c r="F50" s="453"/>
      <c r="G50" s="454"/>
      <c r="H50" s="454"/>
      <c r="I50" s="455"/>
      <c r="J50" s="475"/>
      <c r="K50" s="312"/>
      <c r="L50" s="312"/>
      <c r="M50" s="312"/>
      <c r="N50" s="312"/>
      <c r="O50" s="312"/>
      <c r="P50" s="476"/>
      <c r="Q50" s="265">
        <f t="shared" ref="Q50" si="18">S50+S51</f>
        <v>0</v>
      </c>
      <c r="R50" s="409"/>
      <c r="S50" s="63"/>
      <c r="T50" s="64" t="s">
        <v>250</v>
      </c>
      <c r="U50" s="63"/>
      <c r="V50" s="265">
        <f t="shared" ref="V50" si="19">U50+U51</f>
        <v>0</v>
      </c>
      <c r="W50" s="409"/>
      <c r="X50" s="269"/>
      <c r="Y50" s="312"/>
      <c r="Z50" s="312"/>
      <c r="AA50" s="312"/>
      <c r="AB50" s="312"/>
      <c r="AC50" s="312"/>
      <c r="AD50" s="449"/>
      <c r="AE50" s="453"/>
      <c r="AF50" s="454"/>
      <c r="AG50" s="454"/>
      <c r="AH50" s="455"/>
      <c r="AI50" s="459"/>
      <c r="AJ50" s="460"/>
      <c r="AK50" s="463"/>
      <c r="AL50" s="460"/>
      <c r="AM50" s="463"/>
      <c r="AN50" s="465"/>
      <c r="AO50" s="265"/>
      <c r="AP50" s="266"/>
    </row>
    <row r="51" spans="1:43" ht="18" customHeight="1" thickBot="1">
      <c r="B51" s="468"/>
      <c r="C51" s="472"/>
      <c r="D51" s="473"/>
      <c r="E51" s="474"/>
      <c r="F51" s="456"/>
      <c r="G51" s="457"/>
      <c r="H51" s="457"/>
      <c r="I51" s="458"/>
      <c r="J51" s="477"/>
      <c r="K51" s="451"/>
      <c r="L51" s="451"/>
      <c r="M51" s="451"/>
      <c r="N51" s="451"/>
      <c r="O51" s="451"/>
      <c r="P51" s="478"/>
      <c r="Q51" s="267"/>
      <c r="R51" s="321"/>
      <c r="S51" s="65"/>
      <c r="T51" s="66" t="s">
        <v>250</v>
      </c>
      <c r="U51" s="65"/>
      <c r="V51" s="267"/>
      <c r="W51" s="321"/>
      <c r="X51" s="450"/>
      <c r="Y51" s="451"/>
      <c r="Z51" s="451"/>
      <c r="AA51" s="451"/>
      <c r="AB51" s="451"/>
      <c r="AC51" s="451"/>
      <c r="AD51" s="452"/>
      <c r="AE51" s="456"/>
      <c r="AF51" s="457"/>
      <c r="AG51" s="457"/>
      <c r="AH51" s="458"/>
      <c r="AI51" s="461"/>
      <c r="AJ51" s="462"/>
      <c r="AK51" s="464"/>
      <c r="AL51" s="462"/>
      <c r="AM51" s="464"/>
      <c r="AN51" s="466"/>
      <c r="AO51" s="267"/>
      <c r="AP51" s="268"/>
    </row>
    <row r="52" spans="1:43" ht="18" customHeight="1" thickBot="1">
      <c r="B52" s="67"/>
      <c r="C52" s="68"/>
      <c r="D52" s="68"/>
      <c r="E52" s="68"/>
      <c r="F52" s="67"/>
      <c r="G52" s="67"/>
      <c r="H52" s="67"/>
      <c r="I52" s="67"/>
      <c r="J52" s="67"/>
      <c r="K52" s="69"/>
      <c r="L52" s="69"/>
      <c r="M52" s="70"/>
      <c r="N52" s="71"/>
      <c r="O52" s="70"/>
      <c r="P52" s="69"/>
      <c r="Q52" s="69"/>
      <c r="R52" s="67"/>
      <c r="S52" s="67"/>
      <c r="T52" s="67"/>
      <c r="U52" s="67"/>
      <c r="V52" s="67"/>
      <c r="W52" s="72"/>
      <c r="X52" s="72"/>
      <c r="Y52" s="72"/>
      <c r="Z52" s="72"/>
      <c r="AA52" s="72"/>
      <c r="AB52" s="72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</row>
    <row r="53" spans="1:43" ht="30" customHeight="1" thickBot="1">
      <c r="B53" s="54"/>
      <c r="C53" s="54"/>
      <c r="D53" s="435" t="s">
        <v>251</v>
      </c>
      <c r="E53" s="436"/>
      <c r="F53" s="436"/>
      <c r="G53" s="436"/>
      <c r="H53" s="436"/>
      <c r="I53" s="437"/>
      <c r="J53" s="438" t="s">
        <v>246</v>
      </c>
      <c r="K53" s="436"/>
      <c r="L53" s="436"/>
      <c r="M53" s="436"/>
      <c r="N53" s="436"/>
      <c r="O53" s="436"/>
      <c r="P53" s="436"/>
      <c r="Q53" s="437"/>
      <c r="R53" s="438" t="s">
        <v>252</v>
      </c>
      <c r="S53" s="436"/>
      <c r="T53" s="436"/>
      <c r="U53" s="436"/>
      <c r="V53" s="436"/>
      <c r="W53" s="436"/>
      <c r="X53" s="436"/>
      <c r="Y53" s="436"/>
      <c r="Z53" s="437"/>
      <c r="AA53" s="438" t="s">
        <v>253</v>
      </c>
      <c r="AB53" s="436"/>
      <c r="AC53" s="437"/>
      <c r="AD53" s="438" t="s">
        <v>254</v>
      </c>
      <c r="AE53" s="436"/>
      <c r="AF53" s="436"/>
      <c r="AG53" s="436"/>
      <c r="AH53" s="436"/>
      <c r="AI53" s="436"/>
      <c r="AJ53" s="436"/>
      <c r="AK53" s="436"/>
      <c r="AL53" s="436"/>
      <c r="AM53" s="439"/>
      <c r="AN53" s="54"/>
      <c r="AO53" s="54"/>
      <c r="AP53" s="54"/>
    </row>
    <row r="54" spans="1:43" ht="30" customHeight="1">
      <c r="B54" s="54"/>
      <c r="C54" s="54"/>
      <c r="D54" s="410" t="s">
        <v>255</v>
      </c>
      <c r="E54" s="440"/>
      <c r="F54" s="440"/>
      <c r="G54" s="440"/>
      <c r="H54" s="440"/>
      <c r="I54" s="441"/>
      <c r="J54" s="442"/>
      <c r="K54" s="440"/>
      <c r="L54" s="440"/>
      <c r="M54" s="440"/>
      <c r="N54" s="440"/>
      <c r="O54" s="440"/>
      <c r="P54" s="440"/>
      <c r="Q54" s="441"/>
      <c r="R54" s="442"/>
      <c r="S54" s="440"/>
      <c r="T54" s="440"/>
      <c r="U54" s="440"/>
      <c r="V54" s="440"/>
      <c r="W54" s="440"/>
      <c r="X54" s="440"/>
      <c r="Y54" s="440"/>
      <c r="Z54" s="441"/>
      <c r="AA54" s="443"/>
      <c r="AB54" s="444"/>
      <c r="AC54" s="445"/>
      <c r="AD54" s="446"/>
      <c r="AE54" s="447"/>
      <c r="AF54" s="447"/>
      <c r="AG54" s="447"/>
      <c r="AH54" s="447"/>
      <c r="AI54" s="447"/>
      <c r="AJ54" s="447"/>
      <c r="AK54" s="447"/>
      <c r="AL54" s="447"/>
      <c r="AM54" s="448"/>
      <c r="AN54" s="54"/>
      <c r="AO54" s="54"/>
      <c r="AP54" s="54"/>
    </row>
    <row r="55" spans="1:43" ht="30" customHeight="1">
      <c r="B55" s="54"/>
      <c r="C55" s="54"/>
      <c r="D55" s="304" t="s">
        <v>255</v>
      </c>
      <c r="E55" s="423"/>
      <c r="F55" s="423"/>
      <c r="G55" s="423"/>
      <c r="H55" s="423"/>
      <c r="I55" s="424"/>
      <c r="J55" s="425"/>
      <c r="K55" s="423"/>
      <c r="L55" s="423"/>
      <c r="M55" s="423"/>
      <c r="N55" s="423"/>
      <c r="O55" s="423"/>
      <c r="P55" s="423"/>
      <c r="Q55" s="424"/>
      <c r="R55" s="425"/>
      <c r="S55" s="423"/>
      <c r="T55" s="423"/>
      <c r="U55" s="423"/>
      <c r="V55" s="423"/>
      <c r="W55" s="423"/>
      <c r="X55" s="423"/>
      <c r="Y55" s="423"/>
      <c r="Z55" s="424"/>
      <c r="AA55" s="425"/>
      <c r="AB55" s="423"/>
      <c r="AC55" s="424"/>
      <c r="AD55" s="426"/>
      <c r="AE55" s="427"/>
      <c r="AF55" s="427"/>
      <c r="AG55" s="427"/>
      <c r="AH55" s="427"/>
      <c r="AI55" s="427"/>
      <c r="AJ55" s="427"/>
      <c r="AK55" s="427"/>
      <c r="AL55" s="427"/>
      <c r="AM55" s="428"/>
      <c r="AN55" s="54"/>
      <c r="AO55" s="54"/>
      <c r="AP55" s="54"/>
    </row>
    <row r="56" spans="1:43" ht="30" customHeight="1" thickBot="1">
      <c r="B56" s="54"/>
      <c r="C56" s="54"/>
      <c r="D56" s="305" t="s">
        <v>255</v>
      </c>
      <c r="E56" s="429"/>
      <c r="F56" s="429"/>
      <c r="G56" s="429"/>
      <c r="H56" s="429"/>
      <c r="I56" s="430"/>
      <c r="J56" s="431"/>
      <c r="K56" s="429"/>
      <c r="L56" s="429"/>
      <c r="M56" s="429"/>
      <c r="N56" s="429"/>
      <c r="O56" s="429"/>
      <c r="P56" s="429"/>
      <c r="Q56" s="430"/>
      <c r="R56" s="431"/>
      <c r="S56" s="429"/>
      <c r="T56" s="429"/>
      <c r="U56" s="429"/>
      <c r="V56" s="429"/>
      <c r="W56" s="429"/>
      <c r="X56" s="429"/>
      <c r="Y56" s="429"/>
      <c r="Z56" s="430"/>
      <c r="AA56" s="431"/>
      <c r="AB56" s="429"/>
      <c r="AC56" s="430"/>
      <c r="AD56" s="432"/>
      <c r="AE56" s="433"/>
      <c r="AF56" s="433"/>
      <c r="AG56" s="433"/>
      <c r="AH56" s="433"/>
      <c r="AI56" s="433"/>
      <c r="AJ56" s="433"/>
      <c r="AK56" s="433"/>
      <c r="AL56" s="433"/>
      <c r="AM56" s="434"/>
      <c r="AN56" s="54"/>
      <c r="AO56" s="54"/>
      <c r="AP56" s="54"/>
      <c r="AQ56" s="52">
        <v>2</v>
      </c>
    </row>
    <row r="57" spans="1:43" ht="18" customHeight="1">
      <c r="A57" s="372" t="s">
        <v>298</v>
      </c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</row>
    <row r="58" spans="1:43" ht="18" customHeight="1">
      <c r="A58" s="372"/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</row>
    <row r="59" spans="1:43" ht="18" customHeight="1">
      <c r="A59" s="372"/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2"/>
      <c r="AO59" s="372"/>
      <c r="AP59" s="372"/>
      <c r="AQ59" s="372"/>
    </row>
    <row r="60" spans="1:43" ht="24.95" customHeight="1">
      <c r="B60" s="54"/>
      <c r="C60" s="521" t="s">
        <v>239</v>
      </c>
      <c r="D60" s="522"/>
      <c r="E60" s="522"/>
      <c r="F60" s="523"/>
      <c r="G60" s="521" t="s">
        <v>296</v>
      </c>
      <c r="H60" s="522"/>
      <c r="I60" s="522"/>
      <c r="J60" s="522"/>
      <c r="K60" s="522"/>
      <c r="L60" s="522"/>
      <c r="M60" s="522"/>
      <c r="N60" s="522"/>
      <c r="O60" s="523"/>
      <c r="P60" s="521" t="s">
        <v>240</v>
      </c>
      <c r="Q60" s="522"/>
      <c r="R60" s="522"/>
      <c r="S60" s="523"/>
      <c r="T60" s="574" t="str">
        <f>AG63</f>
        <v>石井ＦＣ</v>
      </c>
      <c r="U60" s="575"/>
      <c r="V60" s="575"/>
      <c r="W60" s="575"/>
      <c r="X60" s="575"/>
      <c r="Y60" s="575"/>
      <c r="Z60" s="575"/>
      <c r="AA60" s="575"/>
      <c r="AB60" s="576"/>
      <c r="AC60" s="521" t="s">
        <v>241</v>
      </c>
      <c r="AD60" s="522"/>
      <c r="AE60" s="522"/>
      <c r="AF60" s="523"/>
      <c r="AG60" s="375">
        <v>44101</v>
      </c>
      <c r="AH60" s="376"/>
      <c r="AI60" s="376"/>
      <c r="AJ60" s="376"/>
      <c r="AK60" s="376"/>
      <c r="AL60" s="376"/>
      <c r="AM60" s="387" t="s">
        <v>242</v>
      </c>
      <c r="AN60" s="387"/>
      <c r="AO60" s="388"/>
      <c r="AP60" s="73"/>
    </row>
    <row r="61" spans="1:43" ht="18" customHeight="1">
      <c r="B61" s="54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4"/>
      <c r="X61" s="74"/>
      <c r="Y61" s="74"/>
      <c r="Z61" s="74"/>
      <c r="AA61" s="74"/>
      <c r="AB61" s="74"/>
      <c r="AC61" s="74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</row>
    <row r="62" spans="1:43" ht="24.95" customHeight="1">
      <c r="B62" s="54"/>
      <c r="C62" s="514">
        <v>1</v>
      </c>
      <c r="D62" s="515"/>
      <c r="E62" s="516" t="s">
        <v>283</v>
      </c>
      <c r="F62" s="517"/>
      <c r="G62" s="517"/>
      <c r="H62" s="517"/>
      <c r="I62" s="517"/>
      <c r="J62" s="517"/>
      <c r="K62" s="517"/>
      <c r="L62" s="517"/>
      <c r="M62" s="517"/>
      <c r="N62" s="518"/>
      <c r="O62" s="55"/>
      <c r="P62" s="55"/>
      <c r="Q62" s="519">
        <v>4</v>
      </c>
      <c r="R62" s="520"/>
      <c r="S62" s="516" t="s">
        <v>286</v>
      </c>
      <c r="T62" s="517"/>
      <c r="U62" s="517"/>
      <c r="V62" s="517"/>
      <c r="W62" s="517"/>
      <c r="X62" s="517"/>
      <c r="Y62" s="517"/>
      <c r="Z62" s="517"/>
      <c r="AA62" s="517"/>
      <c r="AB62" s="518"/>
      <c r="AC62" s="56"/>
      <c r="AD62" s="55"/>
      <c r="AE62" s="569">
        <v>7</v>
      </c>
      <c r="AF62" s="570"/>
      <c r="AG62" s="566" t="s">
        <v>290</v>
      </c>
      <c r="AH62" s="567"/>
      <c r="AI62" s="567"/>
      <c r="AJ62" s="567"/>
      <c r="AK62" s="567"/>
      <c r="AL62" s="567"/>
      <c r="AM62" s="567"/>
      <c r="AN62" s="567"/>
      <c r="AO62" s="567"/>
      <c r="AP62" s="568"/>
    </row>
    <row r="63" spans="1:43" ht="24.95" customHeight="1">
      <c r="B63" s="54"/>
      <c r="C63" s="510">
        <v>2</v>
      </c>
      <c r="D63" s="511"/>
      <c r="E63" s="360" t="s">
        <v>284</v>
      </c>
      <c r="F63" s="361"/>
      <c r="G63" s="361"/>
      <c r="H63" s="361"/>
      <c r="I63" s="361"/>
      <c r="J63" s="361"/>
      <c r="K63" s="361"/>
      <c r="L63" s="361"/>
      <c r="M63" s="361"/>
      <c r="N63" s="362"/>
      <c r="O63" s="55"/>
      <c r="P63" s="55"/>
      <c r="Q63" s="512">
        <v>5</v>
      </c>
      <c r="R63" s="513"/>
      <c r="S63" s="360" t="s">
        <v>287</v>
      </c>
      <c r="T63" s="361"/>
      <c r="U63" s="361"/>
      <c r="V63" s="361"/>
      <c r="W63" s="361"/>
      <c r="X63" s="361"/>
      <c r="Y63" s="361"/>
      <c r="Z63" s="361"/>
      <c r="AA63" s="361"/>
      <c r="AB63" s="362"/>
      <c r="AC63" s="56"/>
      <c r="AD63" s="55"/>
      <c r="AE63" s="562">
        <v>8</v>
      </c>
      <c r="AF63" s="563"/>
      <c r="AG63" s="399" t="s">
        <v>291</v>
      </c>
      <c r="AH63" s="400"/>
      <c r="AI63" s="400"/>
      <c r="AJ63" s="400"/>
      <c r="AK63" s="400"/>
      <c r="AL63" s="400"/>
      <c r="AM63" s="400"/>
      <c r="AN63" s="400"/>
      <c r="AO63" s="400"/>
      <c r="AP63" s="401"/>
    </row>
    <row r="64" spans="1:43" ht="24.95" customHeight="1">
      <c r="B64" s="54"/>
      <c r="C64" s="506">
        <v>3</v>
      </c>
      <c r="D64" s="507"/>
      <c r="E64" s="353" t="s">
        <v>285</v>
      </c>
      <c r="F64" s="354"/>
      <c r="G64" s="354"/>
      <c r="H64" s="354"/>
      <c r="I64" s="354"/>
      <c r="J64" s="354"/>
      <c r="K64" s="354"/>
      <c r="L64" s="354"/>
      <c r="M64" s="354"/>
      <c r="N64" s="355"/>
      <c r="O64" s="55"/>
      <c r="P64" s="55"/>
      <c r="Q64" s="508">
        <v>6</v>
      </c>
      <c r="R64" s="509"/>
      <c r="S64" s="353" t="s">
        <v>289</v>
      </c>
      <c r="T64" s="354"/>
      <c r="U64" s="354"/>
      <c r="V64" s="354"/>
      <c r="W64" s="354"/>
      <c r="X64" s="354"/>
      <c r="Y64" s="354"/>
      <c r="Z64" s="354"/>
      <c r="AA64" s="354"/>
      <c r="AB64" s="355"/>
      <c r="AC64" s="56"/>
      <c r="AD64" s="55"/>
      <c r="AE64" s="539">
        <v>9</v>
      </c>
      <c r="AF64" s="540"/>
      <c r="AG64" s="382" t="s">
        <v>293</v>
      </c>
      <c r="AH64" s="383"/>
      <c r="AI64" s="383"/>
      <c r="AJ64" s="383"/>
      <c r="AK64" s="383"/>
      <c r="AL64" s="383"/>
      <c r="AM64" s="383"/>
      <c r="AN64" s="383"/>
      <c r="AO64" s="383"/>
      <c r="AP64" s="384"/>
    </row>
    <row r="65" spans="2:53" ht="18" customHeight="1">
      <c r="B65" s="54"/>
      <c r="C65" s="75"/>
      <c r="D65" s="73"/>
      <c r="E65" s="73"/>
      <c r="F65" s="73"/>
      <c r="G65" s="73"/>
      <c r="H65" s="7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73"/>
      <c r="U65" s="54"/>
      <c r="V65" s="73"/>
      <c r="W65" s="54"/>
      <c r="X65" s="73"/>
      <c r="Y65" s="54"/>
      <c r="Z65" s="73"/>
      <c r="AA65" s="54"/>
      <c r="AB65" s="73"/>
      <c r="AC65" s="73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</row>
    <row r="66" spans="2:53" ht="21.75" customHeight="1" thickBot="1">
      <c r="B66" s="54" t="s">
        <v>243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</row>
    <row r="67" spans="2:53" ht="21.95" customHeight="1" thickBot="1">
      <c r="B67" s="58"/>
      <c r="C67" s="348" t="s">
        <v>244</v>
      </c>
      <c r="D67" s="349"/>
      <c r="E67" s="333"/>
      <c r="F67" s="348" t="s">
        <v>245</v>
      </c>
      <c r="G67" s="349"/>
      <c r="H67" s="349"/>
      <c r="I67" s="333"/>
      <c r="J67" s="348" t="s">
        <v>246</v>
      </c>
      <c r="K67" s="349"/>
      <c r="L67" s="349"/>
      <c r="M67" s="349"/>
      <c r="N67" s="349"/>
      <c r="O67" s="349"/>
      <c r="P67" s="350"/>
      <c r="Q67" s="332" t="s">
        <v>247</v>
      </c>
      <c r="R67" s="349"/>
      <c r="S67" s="349"/>
      <c r="T67" s="349"/>
      <c r="U67" s="349"/>
      <c r="V67" s="349"/>
      <c r="W67" s="350"/>
      <c r="X67" s="332" t="s">
        <v>246</v>
      </c>
      <c r="Y67" s="349"/>
      <c r="Z67" s="349"/>
      <c r="AA67" s="349"/>
      <c r="AB67" s="349"/>
      <c r="AC67" s="349"/>
      <c r="AD67" s="333"/>
      <c r="AE67" s="348" t="s">
        <v>245</v>
      </c>
      <c r="AF67" s="349"/>
      <c r="AG67" s="349"/>
      <c r="AH67" s="333"/>
      <c r="AI67" s="348" t="s">
        <v>248</v>
      </c>
      <c r="AJ67" s="349"/>
      <c r="AK67" s="349"/>
      <c r="AL67" s="349"/>
      <c r="AM67" s="349"/>
      <c r="AN67" s="350"/>
      <c r="AO67" s="332" t="s">
        <v>249</v>
      </c>
      <c r="AP67" s="333"/>
    </row>
    <row r="68" spans="2:53" ht="18" customHeight="1">
      <c r="B68" s="496">
        <v>1</v>
      </c>
      <c r="C68" s="497">
        <v>0.35416666666666669</v>
      </c>
      <c r="D68" s="498"/>
      <c r="E68" s="499"/>
      <c r="F68" s="500"/>
      <c r="G68" s="501"/>
      <c r="H68" s="501"/>
      <c r="I68" s="502"/>
      <c r="J68" s="534" t="str">
        <f>AG62</f>
        <v>ＳＵＧＡＯ.ＳＣ</v>
      </c>
      <c r="K68" s="379"/>
      <c r="L68" s="379"/>
      <c r="M68" s="379"/>
      <c r="N68" s="379"/>
      <c r="O68" s="379"/>
      <c r="P68" s="535"/>
      <c r="Q68" s="328">
        <f>S68+S69</f>
        <v>2</v>
      </c>
      <c r="R68" s="411"/>
      <c r="S68" s="59">
        <v>1</v>
      </c>
      <c r="T68" s="60" t="s">
        <v>250</v>
      </c>
      <c r="U68" s="59">
        <v>0</v>
      </c>
      <c r="V68" s="328">
        <f>U68+U69</f>
        <v>0</v>
      </c>
      <c r="W68" s="411"/>
      <c r="X68" s="380" t="str">
        <f>AG63</f>
        <v>石井ＦＣ</v>
      </c>
      <c r="Y68" s="379"/>
      <c r="Z68" s="379"/>
      <c r="AA68" s="379"/>
      <c r="AB68" s="379"/>
      <c r="AC68" s="379"/>
      <c r="AD68" s="536"/>
      <c r="AE68" s="500"/>
      <c r="AF68" s="501"/>
      <c r="AG68" s="501"/>
      <c r="AH68" s="502"/>
      <c r="AI68" s="492">
        <v>9</v>
      </c>
      <c r="AJ68" s="493"/>
      <c r="AK68" s="494">
        <v>7</v>
      </c>
      <c r="AL68" s="493"/>
      <c r="AM68" s="494">
        <v>8</v>
      </c>
      <c r="AN68" s="495"/>
      <c r="AO68" s="328">
        <v>9</v>
      </c>
      <c r="AP68" s="329"/>
      <c r="AS68" s="54">
        <v>1</v>
      </c>
      <c r="AT68" s="54">
        <v>3</v>
      </c>
      <c r="AZ68" s="256"/>
      <c r="BA68" s="257"/>
    </row>
    <row r="69" spans="2:53" ht="18" customHeight="1">
      <c r="B69" s="489"/>
      <c r="C69" s="335"/>
      <c r="D69" s="336"/>
      <c r="E69" s="337"/>
      <c r="F69" s="482"/>
      <c r="G69" s="483"/>
      <c r="H69" s="483"/>
      <c r="I69" s="484"/>
      <c r="J69" s="532"/>
      <c r="K69" s="529"/>
      <c r="L69" s="529"/>
      <c r="M69" s="529"/>
      <c r="N69" s="529"/>
      <c r="O69" s="529"/>
      <c r="P69" s="533"/>
      <c r="Q69" s="281"/>
      <c r="R69" s="324"/>
      <c r="S69" s="61">
        <v>1</v>
      </c>
      <c r="T69" s="62" t="s">
        <v>250</v>
      </c>
      <c r="U69" s="61">
        <v>0</v>
      </c>
      <c r="V69" s="281"/>
      <c r="W69" s="324"/>
      <c r="X69" s="528"/>
      <c r="Y69" s="529"/>
      <c r="Z69" s="529"/>
      <c r="AA69" s="529"/>
      <c r="AB69" s="529"/>
      <c r="AC69" s="529"/>
      <c r="AD69" s="530"/>
      <c r="AE69" s="482"/>
      <c r="AF69" s="483"/>
      <c r="AG69" s="483"/>
      <c r="AH69" s="484"/>
      <c r="AI69" s="485"/>
      <c r="AJ69" s="486"/>
      <c r="AK69" s="487"/>
      <c r="AL69" s="486"/>
      <c r="AM69" s="487"/>
      <c r="AN69" s="488"/>
      <c r="AO69" s="281"/>
      <c r="AP69" s="282"/>
      <c r="AZ69" s="258"/>
      <c r="BA69" s="259"/>
    </row>
    <row r="70" spans="2:53" ht="18" customHeight="1">
      <c r="B70" s="467">
        <v>2</v>
      </c>
      <c r="C70" s="469">
        <v>0.39583333333333331</v>
      </c>
      <c r="D70" s="470"/>
      <c r="E70" s="471"/>
      <c r="F70" s="453"/>
      <c r="G70" s="454"/>
      <c r="H70" s="454"/>
      <c r="I70" s="455"/>
      <c r="J70" s="418" t="str">
        <f>AG63</f>
        <v>石井ＦＣ</v>
      </c>
      <c r="K70" s="377"/>
      <c r="L70" s="377"/>
      <c r="M70" s="377"/>
      <c r="N70" s="377"/>
      <c r="O70" s="377"/>
      <c r="P70" s="531"/>
      <c r="Q70" s="265">
        <f t="shared" ref="Q70" si="20">S70+S71</f>
        <v>0</v>
      </c>
      <c r="R70" s="409"/>
      <c r="S70" s="63">
        <v>0</v>
      </c>
      <c r="T70" s="64" t="s">
        <v>250</v>
      </c>
      <c r="U70" s="63">
        <v>3</v>
      </c>
      <c r="V70" s="265">
        <f t="shared" ref="V70" si="21">U70+U71</f>
        <v>5</v>
      </c>
      <c r="W70" s="409"/>
      <c r="X70" s="378" t="str">
        <f>AG64</f>
        <v>ともぞうＳＣ Ｂ</v>
      </c>
      <c r="Y70" s="377"/>
      <c r="Z70" s="377"/>
      <c r="AA70" s="377"/>
      <c r="AB70" s="377"/>
      <c r="AC70" s="377"/>
      <c r="AD70" s="527"/>
      <c r="AE70" s="453"/>
      <c r="AF70" s="454"/>
      <c r="AG70" s="454"/>
      <c r="AH70" s="455"/>
      <c r="AI70" s="459">
        <v>7</v>
      </c>
      <c r="AJ70" s="460"/>
      <c r="AK70" s="463">
        <v>8</v>
      </c>
      <c r="AL70" s="460"/>
      <c r="AM70" s="463">
        <v>9</v>
      </c>
      <c r="AN70" s="465"/>
      <c r="AO70" s="265">
        <v>7</v>
      </c>
      <c r="AP70" s="266"/>
      <c r="AS70" s="54">
        <v>6</v>
      </c>
      <c r="AT70" s="54">
        <v>8</v>
      </c>
      <c r="AZ70" s="258"/>
      <c r="BA70" s="260"/>
    </row>
    <row r="71" spans="2:53" ht="18" customHeight="1">
      <c r="B71" s="489"/>
      <c r="C71" s="335"/>
      <c r="D71" s="336"/>
      <c r="E71" s="337"/>
      <c r="F71" s="482"/>
      <c r="G71" s="483"/>
      <c r="H71" s="483"/>
      <c r="I71" s="484"/>
      <c r="J71" s="532"/>
      <c r="K71" s="529"/>
      <c r="L71" s="529"/>
      <c r="M71" s="529"/>
      <c r="N71" s="529"/>
      <c r="O71" s="529"/>
      <c r="P71" s="533"/>
      <c r="Q71" s="281"/>
      <c r="R71" s="324"/>
      <c r="S71" s="61">
        <v>0</v>
      </c>
      <c r="T71" s="62" t="s">
        <v>250</v>
      </c>
      <c r="U71" s="61">
        <v>2</v>
      </c>
      <c r="V71" s="281"/>
      <c r="W71" s="324"/>
      <c r="X71" s="528"/>
      <c r="Y71" s="529"/>
      <c r="Z71" s="529"/>
      <c r="AA71" s="529"/>
      <c r="AB71" s="529"/>
      <c r="AC71" s="529"/>
      <c r="AD71" s="530"/>
      <c r="AE71" s="482"/>
      <c r="AF71" s="483"/>
      <c r="AG71" s="483"/>
      <c r="AH71" s="484"/>
      <c r="AI71" s="485"/>
      <c r="AJ71" s="486"/>
      <c r="AK71" s="487"/>
      <c r="AL71" s="486"/>
      <c r="AM71" s="487"/>
      <c r="AN71" s="488"/>
      <c r="AO71" s="281"/>
      <c r="AP71" s="282"/>
      <c r="AZ71" s="105"/>
      <c r="BA71" s="105"/>
    </row>
    <row r="72" spans="2:53" ht="18" customHeight="1">
      <c r="B72" s="467">
        <v>3</v>
      </c>
      <c r="C72" s="469">
        <v>0.4375</v>
      </c>
      <c r="D72" s="470"/>
      <c r="E72" s="471"/>
      <c r="F72" s="453"/>
      <c r="G72" s="454"/>
      <c r="H72" s="454"/>
      <c r="I72" s="455"/>
      <c r="J72" s="418" t="str">
        <f>AG62</f>
        <v>ＳＵＧＡＯ.ＳＣ</v>
      </c>
      <c r="K72" s="377"/>
      <c r="L72" s="377"/>
      <c r="M72" s="377"/>
      <c r="N72" s="377"/>
      <c r="O72" s="377"/>
      <c r="P72" s="531"/>
      <c r="Q72" s="265">
        <f t="shared" ref="Q72" si="22">S72+S73</f>
        <v>3</v>
      </c>
      <c r="R72" s="409"/>
      <c r="S72" s="63">
        <v>2</v>
      </c>
      <c r="T72" s="64" t="s">
        <v>250</v>
      </c>
      <c r="U72" s="63">
        <v>2</v>
      </c>
      <c r="V72" s="265">
        <f t="shared" ref="V72" si="23">U72+U73</f>
        <v>2</v>
      </c>
      <c r="W72" s="409"/>
      <c r="X72" s="378" t="str">
        <f>AG64</f>
        <v>ともぞうＳＣ Ｂ</v>
      </c>
      <c r="Y72" s="377"/>
      <c r="Z72" s="377"/>
      <c r="AA72" s="377"/>
      <c r="AB72" s="377"/>
      <c r="AC72" s="377"/>
      <c r="AD72" s="527"/>
      <c r="AE72" s="453"/>
      <c r="AF72" s="454"/>
      <c r="AG72" s="454"/>
      <c r="AH72" s="455"/>
      <c r="AI72" s="459">
        <v>8</v>
      </c>
      <c r="AJ72" s="460"/>
      <c r="AK72" s="463">
        <v>9</v>
      </c>
      <c r="AL72" s="460"/>
      <c r="AM72" s="463">
        <v>7</v>
      </c>
      <c r="AN72" s="465"/>
      <c r="AO72" s="265">
        <v>8</v>
      </c>
      <c r="AP72" s="266"/>
      <c r="AS72" s="54">
        <v>2</v>
      </c>
      <c r="AT72" s="54">
        <v>4</v>
      </c>
      <c r="AZ72" s="105"/>
      <c r="BA72" s="105"/>
    </row>
    <row r="73" spans="2:53" ht="18" customHeight="1">
      <c r="B73" s="489"/>
      <c r="C73" s="335"/>
      <c r="D73" s="336"/>
      <c r="E73" s="337"/>
      <c r="F73" s="482"/>
      <c r="G73" s="483"/>
      <c r="H73" s="483"/>
      <c r="I73" s="484"/>
      <c r="J73" s="532"/>
      <c r="K73" s="529"/>
      <c r="L73" s="529"/>
      <c r="M73" s="529"/>
      <c r="N73" s="529"/>
      <c r="O73" s="529"/>
      <c r="P73" s="533"/>
      <c r="Q73" s="281"/>
      <c r="R73" s="324"/>
      <c r="S73" s="61">
        <v>1</v>
      </c>
      <c r="T73" s="62" t="s">
        <v>250</v>
      </c>
      <c r="U73" s="61">
        <v>0</v>
      </c>
      <c r="V73" s="281"/>
      <c r="W73" s="324"/>
      <c r="X73" s="528"/>
      <c r="Y73" s="529"/>
      <c r="Z73" s="529"/>
      <c r="AA73" s="529"/>
      <c r="AB73" s="529"/>
      <c r="AC73" s="529"/>
      <c r="AD73" s="530"/>
      <c r="AE73" s="482"/>
      <c r="AF73" s="483"/>
      <c r="AG73" s="483"/>
      <c r="AH73" s="484"/>
      <c r="AI73" s="485"/>
      <c r="AJ73" s="486"/>
      <c r="AK73" s="487"/>
      <c r="AL73" s="486"/>
      <c r="AM73" s="487"/>
      <c r="AN73" s="488"/>
      <c r="AO73" s="281"/>
      <c r="AP73" s="282"/>
      <c r="AZ73" s="105"/>
      <c r="BA73" s="105"/>
    </row>
    <row r="74" spans="2:53" ht="18" customHeight="1">
      <c r="B74" s="467">
        <v>4</v>
      </c>
      <c r="C74" s="469"/>
      <c r="D74" s="470"/>
      <c r="E74" s="471"/>
      <c r="F74" s="453"/>
      <c r="G74" s="454"/>
      <c r="H74" s="454"/>
      <c r="I74" s="455"/>
      <c r="J74" s="418"/>
      <c r="K74" s="377"/>
      <c r="L74" s="377"/>
      <c r="M74" s="377"/>
      <c r="N74" s="377"/>
      <c r="O74" s="377"/>
      <c r="P74" s="531"/>
      <c r="Q74" s="265">
        <f t="shared" ref="Q74" si="24">S74+S75</f>
        <v>0</v>
      </c>
      <c r="R74" s="409"/>
      <c r="S74" s="63"/>
      <c r="T74" s="64" t="s">
        <v>250</v>
      </c>
      <c r="U74" s="63"/>
      <c r="V74" s="265">
        <f t="shared" ref="V74" si="25">U74+U75</f>
        <v>0</v>
      </c>
      <c r="W74" s="409"/>
      <c r="X74" s="378"/>
      <c r="Y74" s="377"/>
      <c r="Z74" s="377"/>
      <c r="AA74" s="377"/>
      <c r="AB74" s="377"/>
      <c r="AC74" s="377"/>
      <c r="AD74" s="527"/>
      <c r="AE74" s="453"/>
      <c r="AF74" s="454"/>
      <c r="AG74" s="454"/>
      <c r="AH74" s="455"/>
      <c r="AI74" s="459"/>
      <c r="AJ74" s="460"/>
      <c r="AK74" s="463"/>
      <c r="AL74" s="460"/>
      <c r="AM74" s="463"/>
      <c r="AN74" s="465"/>
      <c r="AO74" s="265"/>
      <c r="AP74" s="266"/>
      <c r="AS74" s="54">
        <v>7</v>
      </c>
      <c r="AT74" s="54">
        <v>9</v>
      </c>
    </row>
    <row r="75" spans="2:53" ht="18" customHeight="1">
      <c r="B75" s="489"/>
      <c r="C75" s="335"/>
      <c r="D75" s="336"/>
      <c r="E75" s="337"/>
      <c r="F75" s="482"/>
      <c r="G75" s="483"/>
      <c r="H75" s="483"/>
      <c r="I75" s="484"/>
      <c r="J75" s="532"/>
      <c r="K75" s="529"/>
      <c r="L75" s="529"/>
      <c r="M75" s="529"/>
      <c r="N75" s="529"/>
      <c r="O75" s="529"/>
      <c r="P75" s="533"/>
      <c r="Q75" s="281"/>
      <c r="R75" s="324"/>
      <c r="S75" s="61"/>
      <c r="T75" s="62" t="s">
        <v>250</v>
      </c>
      <c r="U75" s="61"/>
      <c r="V75" s="281"/>
      <c r="W75" s="324"/>
      <c r="X75" s="528"/>
      <c r="Y75" s="529"/>
      <c r="Z75" s="529"/>
      <c r="AA75" s="529"/>
      <c r="AB75" s="529"/>
      <c r="AC75" s="529"/>
      <c r="AD75" s="530"/>
      <c r="AE75" s="482"/>
      <c r="AF75" s="483"/>
      <c r="AG75" s="483"/>
      <c r="AH75" s="484"/>
      <c r="AI75" s="485"/>
      <c r="AJ75" s="486"/>
      <c r="AK75" s="487"/>
      <c r="AL75" s="486"/>
      <c r="AM75" s="487"/>
      <c r="AN75" s="488"/>
      <c r="AO75" s="281"/>
      <c r="AP75" s="282"/>
    </row>
    <row r="76" spans="2:53" ht="18" customHeight="1">
      <c r="B76" s="467"/>
      <c r="C76" s="469"/>
      <c r="D76" s="470"/>
      <c r="E76" s="471"/>
      <c r="F76" s="453"/>
      <c r="G76" s="454"/>
      <c r="H76" s="454"/>
      <c r="I76" s="455"/>
      <c r="J76" s="475"/>
      <c r="K76" s="312"/>
      <c r="L76" s="312"/>
      <c r="M76" s="312"/>
      <c r="N76" s="312"/>
      <c r="O76" s="312"/>
      <c r="P76" s="476"/>
      <c r="Q76" s="265">
        <f t="shared" ref="Q76" si="26">S76+S77</f>
        <v>0</v>
      </c>
      <c r="R76" s="409"/>
      <c r="S76" s="63"/>
      <c r="T76" s="64" t="s">
        <v>250</v>
      </c>
      <c r="U76" s="63"/>
      <c r="V76" s="265">
        <f t="shared" ref="V76" si="27">U76+U77</f>
        <v>0</v>
      </c>
      <c r="W76" s="409"/>
      <c r="X76" s="269"/>
      <c r="Y76" s="312"/>
      <c r="Z76" s="312"/>
      <c r="AA76" s="312"/>
      <c r="AB76" s="312"/>
      <c r="AC76" s="312"/>
      <c r="AD76" s="449"/>
      <c r="AE76" s="453"/>
      <c r="AF76" s="454"/>
      <c r="AG76" s="454"/>
      <c r="AH76" s="455"/>
      <c r="AI76" s="459"/>
      <c r="AJ76" s="460"/>
      <c r="AK76" s="463"/>
      <c r="AL76" s="460"/>
      <c r="AM76" s="463"/>
      <c r="AN76" s="465"/>
      <c r="AO76" s="265"/>
      <c r="AP76" s="266"/>
      <c r="AS76" s="54">
        <v>3</v>
      </c>
      <c r="AT76" s="54">
        <v>5</v>
      </c>
    </row>
    <row r="77" spans="2:53" ht="18" customHeight="1">
      <c r="B77" s="489"/>
      <c r="C77" s="335"/>
      <c r="D77" s="336"/>
      <c r="E77" s="337"/>
      <c r="F77" s="482"/>
      <c r="G77" s="483"/>
      <c r="H77" s="483"/>
      <c r="I77" s="484"/>
      <c r="J77" s="490"/>
      <c r="K77" s="480"/>
      <c r="L77" s="480"/>
      <c r="M77" s="480"/>
      <c r="N77" s="480"/>
      <c r="O77" s="480"/>
      <c r="P77" s="491"/>
      <c r="Q77" s="281"/>
      <c r="R77" s="324"/>
      <c r="S77" s="61"/>
      <c r="T77" s="62" t="s">
        <v>250</v>
      </c>
      <c r="U77" s="61"/>
      <c r="V77" s="281"/>
      <c r="W77" s="324"/>
      <c r="X77" s="479"/>
      <c r="Y77" s="480"/>
      <c r="Z77" s="480"/>
      <c r="AA77" s="480"/>
      <c r="AB77" s="480"/>
      <c r="AC77" s="480"/>
      <c r="AD77" s="481"/>
      <c r="AE77" s="482"/>
      <c r="AF77" s="483"/>
      <c r="AG77" s="483"/>
      <c r="AH77" s="484"/>
      <c r="AI77" s="485"/>
      <c r="AJ77" s="486"/>
      <c r="AK77" s="487"/>
      <c r="AL77" s="486"/>
      <c r="AM77" s="487"/>
      <c r="AN77" s="488"/>
      <c r="AO77" s="281"/>
      <c r="AP77" s="282"/>
    </row>
    <row r="78" spans="2:53" ht="18" customHeight="1">
      <c r="B78" s="467"/>
      <c r="C78" s="469"/>
      <c r="D78" s="470"/>
      <c r="E78" s="471"/>
      <c r="F78" s="453"/>
      <c r="G78" s="454"/>
      <c r="H78" s="454"/>
      <c r="I78" s="455"/>
      <c r="J78" s="475"/>
      <c r="K78" s="312"/>
      <c r="L78" s="312"/>
      <c r="M78" s="312"/>
      <c r="N78" s="312"/>
      <c r="O78" s="312"/>
      <c r="P78" s="476"/>
      <c r="Q78" s="265">
        <f t="shared" ref="Q78" si="28">S78+S79</f>
        <v>0</v>
      </c>
      <c r="R78" s="409"/>
      <c r="S78" s="63"/>
      <c r="T78" s="64" t="s">
        <v>250</v>
      </c>
      <c r="U78" s="63"/>
      <c r="V78" s="265">
        <f t="shared" ref="V78" si="29">U78+U79</f>
        <v>0</v>
      </c>
      <c r="W78" s="409"/>
      <c r="X78" s="269"/>
      <c r="Y78" s="312"/>
      <c r="Z78" s="312"/>
      <c r="AA78" s="312"/>
      <c r="AB78" s="312"/>
      <c r="AC78" s="312"/>
      <c r="AD78" s="449"/>
      <c r="AE78" s="453"/>
      <c r="AF78" s="454"/>
      <c r="AG78" s="454"/>
      <c r="AH78" s="455"/>
      <c r="AI78" s="459"/>
      <c r="AJ78" s="460"/>
      <c r="AK78" s="463"/>
      <c r="AL78" s="460"/>
      <c r="AM78" s="463"/>
      <c r="AN78" s="465"/>
      <c r="AO78" s="265"/>
      <c r="AP78" s="266"/>
      <c r="AS78" s="54">
        <v>8</v>
      </c>
      <c r="AT78" s="54">
        <v>1</v>
      </c>
    </row>
    <row r="79" spans="2:53" ht="18" customHeight="1" thickBot="1">
      <c r="B79" s="468"/>
      <c r="C79" s="472"/>
      <c r="D79" s="473"/>
      <c r="E79" s="474"/>
      <c r="F79" s="456"/>
      <c r="G79" s="457"/>
      <c r="H79" s="457"/>
      <c r="I79" s="458"/>
      <c r="J79" s="477"/>
      <c r="K79" s="451"/>
      <c r="L79" s="451"/>
      <c r="M79" s="451"/>
      <c r="N79" s="451"/>
      <c r="O79" s="451"/>
      <c r="P79" s="478"/>
      <c r="Q79" s="267"/>
      <c r="R79" s="321"/>
      <c r="S79" s="65"/>
      <c r="T79" s="66" t="s">
        <v>250</v>
      </c>
      <c r="U79" s="65"/>
      <c r="V79" s="267"/>
      <c r="W79" s="321"/>
      <c r="X79" s="450"/>
      <c r="Y79" s="451"/>
      <c r="Z79" s="451"/>
      <c r="AA79" s="451"/>
      <c r="AB79" s="451"/>
      <c r="AC79" s="451"/>
      <c r="AD79" s="452"/>
      <c r="AE79" s="456"/>
      <c r="AF79" s="457"/>
      <c r="AG79" s="457"/>
      <c r="AH79" s="458"/>
      <c r="AI79" s="461"/>
      <c r="AJ79" s="462"/>
      <c r="AK79" s="464"/>
      <c r="AL79" s="462"/>
      <c r="AM79" s="464"/>
      <c r="AN79" s="466"/>
      <c r="AO79" s="267"/>
      <c r="AP79" s="268"/>
    </row>
    <row r="80" spans="2:53" ht="18" customHeight="1" thickBot="1">
      <c r="B80" s="67"/>
      <c r="C80" s="68"/>
      <c r="D80" s="68"/>
      <c r="E80" s="68"/>
      <c r="F80" s="67"/>
      <c r="G80" s="67"/>
      <c r="H80" s="67"/>
      <c r="I80" s="67"/>
      <c r="J80" s="67"/>
      <c r="K80" s="69"/>
      <c r="L80" s="69"/>
      <c r="M80" s="70"/>
      <c r="N80" s="71"/>
      <c r="O80" s="70"/>
      <c r="P80" s="69"/>
      <c r="Q80" s="69"/>
      <c r="R80" s="67"/>
      <c r="S80" s="67"/>
      <c r="T80" s="67"/>
      <c r="U80" s="67"/>
      <c r="V80" s="67"/>
      <c r="W80" s="72"/>
      <c r="X80" s="72"/>
      <c r="Y80" s="72"/>
      <c r="Z80" s="72"/>
      <c r="AA80" s="72"/>
      <c r="AB80" s="72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</row>
    <row r="81" spans="1:53" ht="30" customHeight="1" thickBot="1">
      <c r="B81" s="54"/>
      <c r="C81" s="54"/>
      <c r="D81" s="435" t="s">
        <v>251</v>
      </c>
      <c r="E81" s="436"/>
      <c r="F81" s="436"/>
      <c r="G81" s="436"/>
      <c r="H81" s="436"/>
      <c r="I81" s="437"/>
      <c r="J81" s="438" t="s">
        <v>246</v>
      </c>
      <c r="K81" s="436"/>
      <c r="L81" s="436"/>
      <c r="M81" s="436"/>
      <c r="N81" s="436"/>
      <c r="O81" s="436"/>
      <c r="P81" s="436"/>
      <c r="Q81" s="437"/>
      <c r="R81" s="438" t="s">
        <v>252</v>
      </c>
      <c r="S81" s="436"/>
      <c r="T81" s="436"/>
      <c r="U81" s="436"/>
      <c r="V81" s="436"/>
      <c r="W81" s="436"/>
      <c r="X81" s="436"/>
      <c r="Y81" s="436"/>
      <c r="Z81" s="437"/>
      <c r="AA81" s="438" t="s">
        <v>253</v>
      </c>
      <c r="AB81" s="436"/>
      <c r="AC81" s="437"/>
      <c r="AD81" s="438" t="s">
        <v>254</v>
      </c>
      <c r="AE81" s="436"/>
      <c r="AF81" s="436"/>
      <c r="AG81" s="436"/>
      <c r="AH81" s="436"/>
      <c r="AI81" s="436"/>
      <c r="AJ81" s="436"/>
      <c r="AK81" s="436"/>
      <c r="AL81" s="436"/>
      <c r="AM81" s="439"/>
      <c r="AN81" s="54"/>
      <c r="AO81" s="54"/>
      <c r="AP81" s="54"/>
    </row>
    <row r="82" spans="1:53" ht="30" customHeight="1">
      <c r="B82" s="54"/>
      <c r="C82" s="54"/>
      <c r="D82" s="410" t="s">
        <v>255</v>
      </c>
      <c r="E82" s="440"/>
      <c r="F82" s="440"/>
      <c r="G82" s="440"/>
      <c r="H82" s="440"/>
      <c r="I82" s="441"/>
      <c r="J82" s="442"/>
      <c r="K82" s="440"/>
      <c r="L82" s="440"/>
      <c r="M82" s="440"/>
      <c r="N82" s="440"/>
      <c r="O82" s="440"/>
      <c r="P82" s="440"/>
      <c r="Q82" s="441"/>
      <c r="R82" s="442"/>
      <c r="S82" s="440"/>
      <c r="T82" s="440"/>
      <c r="U82" s="440"/>
      <c r="V82" s="440"/>
      <c r="W82" s="440"/>
      <c r="X82" s="440"/>
      <c r="Y82" s="440"/>
      <c r="Z82" s="441"/>
      <c r="AA82" s="443"/>
      <c r="AB82" s="444"/>
      <c r="AC82" s="445"/>
      <c r="AD82" s="446"/>
      <c r="AE82" s="447"/>
      <c r="AF82" s="447"/>
      <c r="AG82" s="447"/>
      <c r="AH82" s="447"/>
      <c r="AI82" s="447"/>
      <c r="AJ82" s="447"/>
      <c r="AK82" s="447"/>
      <c r="AL82" s="447"/>
      <c r="AM82" s="448"/>
      <c r="AN82" s="54"/>
      <c r="AO82" s="54"/>
      <c r="AP82" s="54"/>
    </row>
    <row r="83" spans="1:53" ht="30" customHeight="1">
      <c r="B83" s="54"/>
      <c r="C83" s="54"/>
      <c r="D83" s="304" t="s">
        <v>255</v>
      </c>
      <c r="E83" s="423"/>
      <c r="F83" s="423"/>
      <c r="G83" s="423"/>
      <c r="H83" s="423"/>
      <c r="I83" s="424"/>
      <c r="J83" s="425"/>
      <c r="K83" s="423"/>
      <c r="L83" s="423"/>
      <c r="M83" s="423"/>
      <c r="N83" s="423"/>
      <c r="O83" s="423"/>
      <c r="P83" s="423"/>
      <c r="Q83" s="424"/>
      <c r="R83" s="425"/>
      <c r="S83" s="423"/>
      <c r="T83" s="423"/>
      <c r="U83" s="423"/>
      <c r="V83" s="423"/>
      <c r="W83" s="423"/>
      <c r="X83" s="423"/>
      <c r="Y83" s="423"/>
      <c r="Z83" s="424"/>
      <c r="AA83" s="425"/>
      <c r="AB83" s="423"/>
      <c r="AC83" s="424"/>
      <c r="AD83" s="426"/>
      <c r="AE83" s="427"/>
      <c r="AF83" s="427"/>
      <c r="AG83" s="427"/>
      <c r="AH83" s="427"/>
      <c r="AI83" s="427"/>
      <c r="AJ83" s="427"/>
      <c r="AK83" s="427"/>
      <c r="AL83" s="427"/>
      <c r="AM83" s="428"/>
      <c r="AN83" s="54"/>
      <c r="AO83" s="54"/>
      <c r="AP83" s="54"/>
    </row>
    <row r="84" spans="1:53" ht="30" customHeight="1" thickBot="1">
      <c r="B84" s="54"/>
      <c r="C84" s="54"/>
      <c r="D84" s="305" t="s">
        <v>255</v>
      </c>
      <c r="E84" s="429"/>
      <c r="F84" s="429"/>
      <c r="G84" s="429"/>
      <c r="H84" s="429"/>
      <c r="I84" s="430"/>
      <c r="J84" s="431"/>
      <c r="K84" s="429"/>
      <c r="L84" s="429"/>
      <c r="M84" s="429"/>
      <c r="N84" s="429"/>
      <c r="O84" s="429"/>
      <c r="P84" s="429"/>
      <c r="Q84" s="430"/>
      <c r="R84" s="431"/>
      <c r="S84" s="429"/>
      <c r="T84" s="429"/>
      <c r="U84" s="429"/>
      <c r="V84" s="429"/>
      <c r="W84" s="429"/>
      <c r="X84" s="429"/>
      <c r="Y84" s="429"/>
      <c r="Z84" s="430"/>
      <c r="AA84" s="431"/>
      <c r="AB84" s="429"/>
      <c r="AC84" s="430"/>
      <c r="AD84" s="432"/>
      <c r="AE84" s="433"/>
      <c r="AF84" s="433"/>
      <c r="AG84" s="433"/>
      <c r="AH84" s="433"/>
      <c r="AI84" s="433"/>
      <c r="AJ84" s="433"/>
      <c r="AK84" s="433"/>
      <c r="AL84" s="433"/>
      <c r="AM84" s="434"/>
      <c r="AN84" s="54"/>
      <c r="AO84" s="54"/>
      <c r="AP84" s="54"/>
      <c r="AQ84" s="52">
        <v>3</v>
      </c>
    </row>
    <row r="85" spans="1:53" ht="18" customHeight="1">
      <c r="A85" s="372" t="s">
        <v>300</v>
      </c>
      <c r="B85" s="372"/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372"/>
      <c r="AO85" s="372"/>
      <c r="AP85" s="372"/>
      <c r="AQ85" s="372"/>
    </row>
    <row r="86" spans="1:53" ht="18" customHeight="1">
      <c r="A86" s="372"/>
      <c r="B86" s="372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2"/>
      <c r="AP86" s="372"/>
      <c r="AQ86" s="372"/>
    </row>
    <row r="87" spans="1:53" ht="18" customHeight="1">
      <c r="A87" s="372"/>
      <c r="B87" s="372"/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  <c r="T87" s="372"/>
      <c r="U87" s="372"/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2"/>
      <c r="AK87" s="372"/>
      <c r="AL87" s="372"/>
      <c r="AM87" s="372"/>
      <c r="AN87" s="372"/>
      <c r="AO87" s="372"/>
      <c r="AP87" s="372"/>
      <c r="AQ87" s="372"/>
    </row>
    <row r="88" spans="1:53" ht="24.95" customHeight="1">
      <c r="B88" s="54"/>
      <c r="C88" s="521" t="s">
        <v>239</v>
      </c>
      <c r="D88" s="522"/>
      <c r="E88" s="522"/>
      <c r="F88" s="523"/>
      <c r="G88" s="524" t="s">
        <v>294</v>
      </c>
      <c r="H88" s="525"/>
      <c r="I88" s="525"/>
      <c r="J88" s="525"/>
      <c r="K88" s="525"/>
      <c r="L88" s="525"/>
      <c r="M88" s="525"/>
      <c r="N88" s="525"/>
      <c r="O88" s="526"/>
      <c r="P88" s="521" t="s">
        <v>240</v>
      </c>
      <c r="Q88" s="522"/>
      <c r="R88" s="522"/>
      <c r="S88" s="523"/>
      <c r="T88" s="571" t="s">
        <v>406</v>
      </c>
      <c r="U88" s="572"/>
      <c r="V88" s="572"/>
      <c r="W88" s="572"/>
      <c r="X88" s="572"/>
      <c r="Y88" s="572"/>
      <c r="Z88" s="572"/>
      <c r="AA88" s="572"/>
      <c r="AB88" s="573"/>
      <c r="AC88" s="521" t="s">
        <v>241</v>
      </c>
      <c r="AD88" s="522"/>
      <c r="AE88" s="522"/>
      <c r="AF88" s="523"/>
      <c r="AG88" s="551">
        <v>44114</v>
      </c>
      <c r="AH88" s="552"/>
      <c r="AI88" s="552"/>
      <c r="AJ88" s="552"/>
      <c r="AK88" s="552"/>
      <c r="AL88" s="552"/>
      <c r="AM88" s="367" t="s">
        <v>256</v>
      </c>
      <c r="AN88" s="367"/>
      <c r="AO88" s="368"/>
      <c r="AP88" s="73"/>
    </row>
    <row r="89" spans="1:53" ht="18" customHeight="1">
      <c r="B89" s="54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4"/>
      <c r="X89" s="74"/>
      <c r="Y89" s="74"/>
      <c r="Z89" s="74"/>
      <c r="AA89" s="74"/>
      <c r="AB89" s="74"/>
      <c r="AC89" s="74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</row>
    <row r="90" spans="1:53" ht="24.95" customHeight="1">
      <c r="B90" s="54"/>
      <c r="C90" s="564">
        <v>1</v>
      </c>
      <c r="D90" s="565"/>
      <c r="E90" s="566" t="s">
        <v>406</v>
      </c>
      <c r="F90" s="567"/>
      <c r="G90" s="567"/>
      <c r="H90" s="567"/>
      <c r="I90" s="567"/>
      <c r="J90" s="567"/>
      <c r="K90" s="567"/>
      <c r="L90" s="567"/>
      <c r="M90" s="567"/>
      <c r="N90" s="568"/>
      <c r="O90" s="55"/>
      <c r="P90" s="55"/>
      <c r="Q90" s="569">
        <v>4</v>
      </c>
      <c r="R90" s="570"/>
      <c r="S90" s="566" t="s">
        <v>286</v>
      </c>
      <c r="T90" s="567"/>
      <c r="U90" s="567"/>
      <c r="V90" s="567"/>
      <c r="W90" s="567"/>
      <c r="X90" s="567"/>
      <c r="Y90" s="567"/>
      <c r="Z90" s="567"/>
      <c r="AA90" s="567"/>
      <c r="AB90" s="568"/>
      <c r="AC90" s="56"/>
      <c r="AD90" s="55"/>
      <c r="AE90" s="569">
        <v>7</v>
      </c>
      <c r="AF90" s="570"/>
      <c r="AG90" s="566" t="s">
        <v>290</v>
      </c>
      <c r="AH90" s="567"/>
      <c r="AI90" s="567"/>
      <c r="AJ90" s="567"/>
      <c r="AK90" s="567"/>
      <c r="AL90" s="567"/>
      <c r="AM90" s="567"/>
      <c r="AN90" s="567"/>
      <c r="AO90" s="567"/>
      <c r="AP90" s="568"/>
    </row>
    <row r="91" spans="1:53" ht="24.95" customHeight="1">
      <c r="B91" s="54"/>
      <c r="C91" s="510">
        <v>2</v>
      </c>
      <c r="D91" s="511"/>
      <c r="E91" s="360" t="s">
        <v>284</v>
      </c>
      <c r="F91" s="361"/>
      <c r="G91" s="361"/>
      <c r="H91" s="361"/>
      <c r="I91" s="361"/>
      <c r="J91" s="361"/>
      <c r="K91" s="361"/>
      <c r="L91" s="361"/>
      <c r="M91" s="361"/>
      <c r="N91" s="362"/>
      <c r="O91" s="55"/>
      <c r="P91" s="55"/>
      <c r="Q91" s="512">
        <v>5</v>
      </c>
      <c r="R91" s="513"/>
      <c r="S91" s="360" t="s">
        <v>287</v>
      </c>
      <c r="T91" s="361"/>
      <c r="U91" s="361"/>
      <c r="V91" s="361"/>
      <c r="W91" s="361"/>
      <c r="X91" s="361"/>
      <c r="Y91" s="361"/>
      <c r="Z91" s="361"/>
      <c r="AA91" s="361"/>
      <c r="AB91" s="362"/>
      <c r="AC91" s="56"/>
      <c r="AD91" s="55"/>
      <c r="AE91" s="512">
        <v>8</v>
      </c>
      <c r="AF91" s="513"/>
      <c r="AG91" s="360" t="s">
        <v>291</v>
      </c>
      <c r="AH91" s="361"/>
      <c r="AI91" s="361"/>
      <c r="AJ91" s="361"/>
      <c r="AK91" s="361"/>
      <c r="AL91" s="361"/>
      <c r="AM91" s="361"/>
      <c r="AN91" s="361"/>
      <c r="AO91" s="361"/>
      <c r="AP91" s="362"/>
    </row>
    <row r="92" spans="1:53" ht="24.95" customHeight="1">
      <c r="B92" s="54"/>
      <c r="C92" s="506">
        <v>3</v>
      </c>
      <c r="D92" s="507"/>
      <c r="E92" s="353" t="s">
        <v>285</v>
      </c>
      <c r="F92" s="354"/>
      <c r="G92" s="354"/>
      <c r="H92" s="354"/>
      <c r="I92" s="354"/>
      <c r="J92" s="354"/>
      <c r="K92" s="354"/>
      <c r="L92" s="354"/>
      <c r="M92" s="354"/>
      <c r="N92" s="355"/>
      <c r="O92" s="55"/>
      <c r="P92" s="55"/>
      <c r="Q92" s="508">
        <v>6</v>
      </c>
      <c r="R92" s="509"/>
      <c r="S92" s="353" t="s">
        <v>289</v>
      </c>
      <c r="T92" s="354"/>
      <c r="U92" s="354"/>
      <c r="V92" s="354"/>
      <c r="W92" s="354"/>
      <c r="X92" s="354"/>
      <c r="Y92" s="354"/>
      <c r="Z92" s="354"/>
      <c r="AA92" s="354"/>
      <c r="AB92" s="355"/>
      <c r="AC92" s="56"/>
      <c r="AD92" s="55"/>
      <c r="AE92" s="508">
        <v>9</v>
      </c>
      <c r="AF92" s="509"/>
      <c r="AG92" s="353" t="s">
        <v>293</v>
      </c>
      <c r="AH92" s="354"/>
      <c r="AI92" s="354"/>
      <c r="AJ92" s="354"/>
      <c r="AK92" s="354"/>
      <c r="AL92" s="354"/>
      <c r="AM92" s="354"/>
      <c r="AN92" s="354"/>
      <c r="AO92" s="354"/>
      <c r="AP92" s="355"/>
    </row>
    <row r="93" spans="1:53" ht="18" customHeight="1">
      <c r="B93" s="54"/>
      <c r="C93" s="75"/>
      <c r="D93" s="73"/>
      <c r="E93" s="73"/>
      <c r="F93" s="73"/>
      <c r="G93" s="73"/>
      <c r="H93" s="73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73"/>
      <c r="U93" s="54"/>
      <c r="V93" s="73"/>
      <c r="W93" s="54"/>
      <c r="X93" s="73"/>
      <c r="Y93" s="54"/>
      <c r="Z93" s="73"/>
      <c r="AA93" s="54"/>
      <c r="AB93" s="73"/>
      <c r="AC93" s="73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</row>
    <row r="94" spans="1:53" ht="21.95" customHeight="1" thickBot="1">
      <c r="B94" s="54" t="s">
        <v>243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</row>
    <row r="95" spans="1:53" ht="21.95" customHeight="1" thickBot="1">
      <c r="B95" s="58"/>
      <c r="C95" s="348" t="s">
        <v>244</v>
      </c>
      <c r="D95" s="349"/>
      <c r="E95" s="333"/>
      <c r="F95" s="348" t="s">
        <v>245</v>
      </c>
      <c r="G95" s="349"/>
      <c r="H95" s="349"/>
      <c r="I95" s="333"/>
      <c r="J95" s="348" t="s">
        <v>246</v>
      </c>
      <c r="K95" s="349"/>
      <c r="L95" s="349"/>
      <c r="M95" s="349"/>
      <c r="N95" s="349"/>
      <c r="O95" s="349"/>
      <c r="P95" s="350"/>
      <c r="Q95" s="332" t="s">
        <v>247</v>
      </c>
      <c r="R95" s="349"/>
      <c r="S95" s="349"/>
      <c r="T95" s="349"/>
      <c r="U95" s="349"/>
      <c r="V95" s="349"/>
      <c r="W95" s="350"/>
      <c r="X95" s="332" t="s">
        <v>246</v>
      </c>
      <c r="Y95" s="349"/>
      <c r="Z95" s="349"/>
      <c r="AA95" s="349"/>
      <c r="AB95" s="349"/>
      <c r="AC95" s="349"/>
      <c r="AD95" s="333"/>
      <c r="AE95" s="348" t="s">
        <v>245</v>
      </c>
      <c r="AF95" s="349"/>
      <c r="AG95" s="349"/>
      <c r="AH95" s="333"/>
      <c r="AI95" s="348" t="s">
        <v>248</v>
      </c>
      <c r="AJ95" s="349"/>
      <c r="AK95" s="349"/>
      <c r="AL95" s="349"/>
      <c r="AM95" s="349"/>
      <c r="AN95" s="350"/>
      <c r="AO95" s="332" t="s">
        <v>249</v>
      </c>
      <c r="AP95" s="333"/>
    </row>
    <row r="96" spans="1:53" ht="18" customHeight="1">
      <c r="B96" s="496">
        <v>1</v>
      </c>
      <c r="C96" s="497">
        <v>0.35416666666666669</v>
      </c>
      <c r="D96" s="498"/>
      <c r="E96" s="499"/>
      <c r="F96" s="500"/>
      <c r="G96" s="501"/>
      <c r="H96" s="501"/>
      <c r="I96" s="502"/>
      <c r="J96" s="534" t="str">
        <f>E90</f>
        <v>ＦＣみらい Ｖ</v>
      </c>
      <c r="K96" s="379"/>
      <c r="L96" s="379"/>
      <c r="M96" s="379"/>
      <c r="N96" s="379"/>
      <c r="O96" s="379"/>
      <c r="P96" s="535"/>
      <c r="Q96" s="328">
        <f>S96+S97</f>
        <v>0</v>
      </c>
      <c r="R96" s="411"/>
      <c r="S96" s="76"/>
      <c r="T96" s="77" t="s">
        <v>250</v>
      </c>
      <c r="U96" s="76"/>
      <c r="V96" s="328">
        <f>U96+U97</f>
        <v>0</v>
      </c>
      <c r="W96" s="411"/>
      <c r="X96" s="380" t="str">
        <f>S90</f>
        <v>Ｓ４スペランツァ</v>
      </c>
      <c r="Y96" s="379"/>
      <c r="Z96" s="379"/>
      <c r="AA96" s="379"/>
      <c r="AB96" s="379"/>
      <c r="AC96" s="379"/>
      <c r="AD96" s="536"/>
      <c r="AE96" s="500"/>
      <c r="AF96" s="501"/>
      <c r="AG96" s="501"/>
      <c r="AH96" s="502"/>
      <c r="AI96" s="492">
        <v>7</v>
      </c>
      <c r="AJ96" s="493"/>
      <c r="AK96" s="494">
        <v>1</v>
      </c>
      <c r="AL96" s="493"/>
      <c r="AM96" s="494">
        <v>4</v>
      </c>
      <c r="AN96" s="495"/>
      <c r="AO96" s="328">
        <v>7</v>
      </c>
      <c r="AP96" s="329"/>
      <c r="AS96" s="54">
        <v>4</v>
      </c>
      <c r="AT96" s="54">
        <v>7</v>
      </c>
      <c r="AY96" s="105"/>
      <c r="AZ96" s="256"/>
      <c r="BA96" s="257"/>
    </row>
    <row r="97" spans="2:53" ht="18" customHeight="1">
      <c r="B97" s="489"/>
      <c r="C97" s="335"/>
      <c r="D97" s="336"/>
      <c r="E97" s="337"/>
      <c r="F97" s="482"/>
      <c r="G97" s="483"/>
      <c r="H97" s="483"/>
      <c r="I97" s="484"/>
      <c r="J97" s="532"/>
      <c r="K97" s="529"/>
      <c r="L97" s="529"/>
      <c r="M97" s="529"/>
      <c r="N97" s="529"/>
      <c r="O97" s="529"/>
      <c r="P97" s="533"/>
      <c r="Q97" s="281"/>
      <c r="R97" s="324"/>
      <c r="S97" s="61"/>
      <c r="T97" s="62" t="s">
        <v>250</v>
      </c>
      <c r="U97" s="61"/>
      <c r="V97" s="281"/>
      <c r="W97" s="324"/>
      <c r="X97" s="528"/>
      <c r="Y97" s="529"/>
      <c r="Z97" s="529"/>
      <c r="AA97" s="529"/>
      <c r="AB97" s="529"/>
      <c r="AC97" s="529"/>
      <c r="AD97" s="530"/>
      <c r="AE97" s="482"/>
      <c r="AF97" s="483"/>
      <c r="AG97" s="483"/>
      <c r="AH97" s="484"/>
      <c r="AI97" s="485"/>
      <c r="AJ97" s="486"/>
      <c r="AK97" s="487"/>
      <c r="AL97" s="486"/>
      <c r="AM97" s="487"/>
      <c r="AN97" s="488"/>
      <c r="AO97" s="281"/>
      <c r="AP97" s="282"/>
      <c r="AY97" s="105"/>
      <c r="AZ97" s="258"/>
      <c r="BA97" s="259"/>
    </row>
    <row r="98" spans="2:53" ht="18" customHeight="1">
      <c r="B98" s="467">
        <v>2</v>
      </c>
      <c r="C98" s="469">
        <v>0.39583333333333331</v>
      </c>
      <c r="D98" s="470"/>
      <c r="E98" s="471"/>
      <c r="F98" s="453"/>
      <c r="G98" s="454"/>
      <c r="H98" s="454"/>
      <c r="I98" s="455"/>
      <c r="J98" s="418" t="str">
        <f>S90</f>
        <v>Ｓ４スペランツァ</v>
      </c>
      <c r="K98" s="377"/>
      <c r="L98" s="377"/>
      <c r="M98" s="377"/>
      <c r="N98" s="377"/>
      <c r="O98" s="377"/>
      <c r="P98" s="531"/>
      <c r="Q98" s="265">
        <f t="shared" ref="Q98" si="30">S98+S99</f>
        <v>0</v>
      </c>
      <c r="R98" s="409"/>
      <c r="S98" s="63"/>
      <c r="T98" s="64" t="s">
        <v>250</v>
      </c>
      <c r="U98" s="63"/>
      <c r="V98" s="265">
        <f t="shared" ref="V98" si="31">U98+U99</f>
        <v>0</v>
      </c>
      <c r="W98" s="409"/>
      <c r="X98" s="378" t="str">
        <f>AG90</f>
        <v>ＳＵＧＡＯ.ＳＣ</v>
      </c>
      <c r="Y98" s="377"/>
      <c r="Z98" s="377"/>
      <c r="AA98" s="377"/>
      <c r="AB98" s="377"/>
      <c r="AC98" s="377"/>
      <c r="AD98" s="527"/>
      <c r="AE98" s="453"/>
      <c r="AF98" s="454"/>
      <c r="AG98" s="454"/>
      <c r="AH98" s="455"/>
      <c r="AI98" s="459">
        <v>1</v>
      </c>
      <c r="AJ98" s="460"/>
      <c r="AK98" s="463">
        <v>4</v>
      </c>
      <c r="AL98" s="460"/>
      <c r="AM98" s="463">
        <v>7</v>
      </c>
      <c r="AN98" s="465"/>
      <c r="AO98" s="265">
        <v>1</v>
      </c>
      <c r="AP98" s="266"/>
      <c r="AS98" s="54">
        <v>5</v>
      </c>
      <c r="AT98" s="54">
        <v>8</v>
      </c>
      <c r="AY98" s="107"/>
      <c r="AZ98" s="258"/>
      <c r="BA98" s="260"/>
    </row>
    <row r="99" spans="2:53" ht="18" customHeight="1">
      <c r="B99" s="489"/>
      <c r="C99" s="335"/>
      <c r="D99" s="336"/>
      <c r="E99" s="337"/>
      <c r="F99" s="482"/>
      <c r="G99" s="483"/>
      <c r="H99" s="483"/>
      <c r="I99" s="484"/>
      <c r="J99" s="532"/>
      <c r="K99" s="529"/>
      <c r="L99" s="529"/>
      <c r="M99" s="529"/>
      <c r="N99" s="529"/>
      <c r="O99" s="529"/>
      <c r="P99" s="533"/>
      <c r="Q99" s="281"/>
      <c r="R99" s="324"/>
      <c r="S99" s="61"/>
      <c r="T99" s="62" t="s">
        <v>250</v>
      </c>
      <c r="U99" s="61"/>
      <c r="V99" s="281"/>
      <c r="W99" s="324"/>
      <c r="X99" s="528"/>
      <c r="Y99" s="529"/>
      <c r="Z99" s="529"/>
      <c r="AA99" s="529"/>
      <c r="AB99" s="529"/>
      <c r="AC99" s="529"/>
      <c r="AD99" s="530"/>
      <c r="AE99" s="482"/>
      <c r="AF99" s="483"/>
      <c r="AG99" s="483"/>
      <c r="AH99" s="484"/>
      <c r="AI99" s="485"/>
      <c r="AJ99" s="486"/>
      <c r="AK99" s="487"/>
      <c r="AL99" s="486"/>
      <c r="AM99" s="487"/>
      <c r="AN99" s="488"/>
      <c r="AO99" s="281"/>
      <c r="AP99" s="282"/>
      <c r="AY99" s="108"/>
      <c r="AZ99" s="105"/>
      <c r="BA99" s="105"/>
    </row>
    <row r="100" spans="2:53" ht="18" customHeight="1">
      <c r="B100" s="467">
        <v>3</v>
      </c>
      <c r="C100" s="469">
        <v>0.4375</v>
      </c>
      <c r="D100" s="470"/>
      <c r="E100" s="471"/>
      <c r="F100" s="453"/>
      <c r="G100" s="454"/>
      <c r="H100" s="454"/>
      <c r="I100" s="455"/>
      <c r="J100" s="418" t="str">
        <f>E90</f>
        <v>ＦＣみらい Ｖ</v>
      </c>
      <c r="K100" s="377"/>
      <c r="L100" s="377"/>
      <c r="M100" s="377"/>
      <c r="N100" s="377"/>
      <c r="O100" s="377"/>
      <c r="P100" s="531"/>
      <c r="Q100" s="265">
        <f t="shared" ref="Q100" si="32">S100+S101</f>
        <v>0</v>
      </c>
      <c r="R100" s="409"/>
      <c r="S100" s="63"/>
      <c r="T100" s="64" t="s">
        <v>250</v>
      </c>
      <c r="U100" s="63"/>
      <c r="V100" s="265">
        <f t="shared" ref="V100" si="33">U100+U101</f>
        <v>0</v>
      </c>
      <c r="W100" s="409"/>
      <c r="X100" s="378" t="str">
        <f>AG90</f>
        <v>ＳＵＧＡＯ.ＳＣ</v>
      </c>
      <c r="Y100" s="377"/>
      <c r="Z100" s="377"/>
      <c r="AA100" s="377"/>
      <c r="AB100" s="377"/>
      <c r="AC100" s="377"/>
      <c r="AD100" s="527"/>
      <c r="AE100" s="453"/>
      <c r="AF100" s="454"/>
      <c r="AG100" s="454"/>
      <c r="AH100" s="455"/>
      <c r="AI100" s="459">
        <v>4</v>
      </c>
      <c r="AJ100" s="460"/>
      <c r="AK100" s="463">
        <v>7</v>
      </c>
      <c r="AL100" s="460"/>
      <c r="AM100" s="463">
        <v>1</v>
      </c>
      <c r="AN100" s="465"/>
      <c r="AO100" s="265">
        <v>4</v>
      </c>
      <c r="AP100" s="266"/>
      <c r="AS100" s="54">
        <v>6</v>
      </c>
      <c r="AT100" s="54">
        <v>9</v>
      </c>
      <c r="AY100" s="108"/>
      <c r="AZ100" s="105"/>
      <c r="BA100" s="105"/>
    </row>
    <row r="101" spans="2:53" ht="18" customHeight="1">
      <c r="B101" s="489"/>
      <c r="C101" s="335"/>
      <c r="D101" s="336"/>
      <c r="E101" s="337"/>
      <c r="F101" s="482"/>
      <c r="G101" s="483"/>
      <c r="H101" s="483"/>
      <c r="I101" s="484"/>
      <c r="J101" s="532"/>
      <c r="K101" s="529"/>
      <c r="L101" s="529"/>
      <c r="M101" s="529"/>
      <c r="N101" s="529"/>
      <c r="O101" s="529"/>
      <c r="P101" s="533"/>
      <c r="Q101" s="281"/>
      <c r="R101" s="324"/>
      <c r="S101" s="61"/>
      <c r="T101" s="62" t="s">
        <v>250</v>
      </c>
      <c r="U101" s="61"/>
      <c r="V101" s="281"/>
      <c r="W101" s="324"/>
      <c r="X101" s="528"/>
      <c r="Y101" s="529"/>
      <c r="Z101" s="529"/>
      <c r="AA101" s="529"/>
      <c r="AB101" s="529"/>
      <c r="AC101" s="529"/>
      <c r="AD101" s="530"/>
      <c r="AE101" s="482"/>
      <c r="AF101" s="483"/>
      <c r="AG101" s="483"/>
      <c r="AH101" s="484"/>
      <c r="AI101" s="485"/>
      <c r="AJ101" s="486"/>
      <c r="AK101" s="487"/>
      <c r="AL101" s="486"/>
      <c r="AM101" s="487"/>
      <c r="AN101" s="488"/>
      <c r="AO101" s="281"/>
      <c r="AP101" s="282"/>
      <c r="AY101" s="108"/>
      <c r="AZ101" s="105"/>
      <c r="BA101" s="105"/>
    </row>
    <row r="102" spans="2:53" ht="18" customHeight="1">
      <c r="B102" s="467"/>
      <c r="C102" s="469"/>
      <c r="D102" s="470"/>
      <c r="E102" s="471"/>
      <c r="F102" s="453"/>
      <c r="G102" s="454"/>
      <c r="H102" s="454"/>
      <c r="I102" s="455"/>
      <c r="J102" s="418"/>
      <c r="K102" s="377"/>
      <c r="L102" s="377"/>
      <c r="M102" s="377"/>
      <c r="N102" s="377"/>
      <c r="O102" s="377"/>
      <c r="P102" s="531"/>
      <c r="Q102" s="265">
        <f t="shared" ref="Q102" si="34">S102+S103</f>
        <v>0</v>
      </c>
      <c r="R102" s="409"/>
      <c r="S102" s="63"/>
      <c r="T102" s="64" t="s">
        <v>250</v>
      </c>
      <c r="U102" s="63"/>
      <c r="V102" s="265">
        <f t="shared" ref="V102" si="35">U102+U103</f>
        <v>0</v>
      </c>
      <c r="W102" s="409"/>
      <c r="X102" s="378"/>
      <c r="Y102" s="377"/>
      <c r="Z102" s="377"/>
      <c r="AA102" s="377"/>
      <c r="AB102" s="377"/>
      <c r="AC102" s="377"/>
      <c r="AD102" s="527"/>
      <c r="AE102" s="453"/>
      <c r="AF102" s="454"/>
      <c r="AG102" s="454"/>
      <c r="AH102" s="455"/>
      <c r="AI102" s="459"/>
      <c r="AJ102" s="460"/>
      <c r="AK102" s="463"/>
      <c r="AL102" s="460"/>
      <c r="AM102" s="463"/>
      <c r="AN102" s="465"/>
      <c r="AO102" s="265"/>
      <c r="AP102" s="266"/>
      <c r="AS102" s="54">
        <v>1</v>
      </c>
      <c r="AT102" s="54">
        <v>4</v>
      </c>
    </row>
    <row r="103" spans="2:53" ht="18" customHeight="1">
      <c r="B103" s="489"/>
      <c r="C103" s="335"/>
      <c r="D103" s="336"/>
      <c r="E103" s="337"/>
      <c r="F103" s="482"/>
      <c r="G103" s="483"/>
      <c r="H103" s="483"/>
      <c r="I103" s="484"/>
      <c r="J103" s="532"/>
      <c r="K103" s="529"/>
      <c r="L103" s="529"/>
      <c r="M103" s="529"/>
      <c r="N103" s="529"/>
      <c r="O103" s="529"/>
      <c r="P103" s="533"/>
      <c r="Q103" s="281"/>
      <c r="R103" s="324"/>
      <c r="S103" s="61"/>
      <c r="T103" s="62" t="s">
        <v>250</v>
      </c>
      <c r="U103" s="61"/>
      <c r="V103" s="281"/>
      <c r="W103" s="324"/>
      <c r="X103" s="528"/>
      <c r="Y103" s="529"/>
      <c r="Z103" s="529"/>
      <c r="AA103" s="529"/>
      <c r="AB103" s="529"/>
      <c r="AC103" s="529"/>
      <c r="AD103" s="530"/>
      <c r="AE103" s="482"/>
      <c r="AF103" s="483"/>
      <c r="AG103" s="483"/>
      <c r="AH103" s="484"/>
      <c r="AI103" s="485"/>
      <c r="AJ103" s="486"/>
      <c r="AK103" s="487"/>
      <c r="AL103" s="486"/>
      <c r="AM103" s="487"/>
      <c r="AN103" s="488"/>
      <c r="AO103" s="281"/>
      <c r="AP103" s="282"/>
    </row>
    <row r="104" spans="2:53" ht="18" customHeight="1">
      <c r="B104" s="467"/>
      <c r="C104" s="469"/>
      <c r="D104" s="470"/>
      <c r="E104" s="471"/>
      <c r="F104" s="453"/>
      <c r="G104" s="454"/>
      <c r="H104" s="454"/>
      <c r="I104" s="455"/>
      <c r="J104" s="475"/>
      <c r="K104" s="312"/>
      <c r="L104" s="312"/>
      <c r="M104" s="312"/>
      <c r="N104" s="312"/>
      <c r="O104" s="312"/>
      <c r="P104" s="476"/>
      <c r="Q104" s="265">
        <f t="shared" ref="Q104" si="36">S104+S105</f>
        <v>0</v>
      </c>
      <c r="R104" s="409"/>
      <c r="S104" s="63"/>
      <c r="T104" s="64" t="s">
        <v>250</v>
      </c>
      <c r="U104" s="63"/>
      <c r="V104" s="265">
        <f t="shared" ref="V104" si="37">U104+U105</f>
        <v>0</v>
      </c>
      <c r="W104" s="409"/>
      <c r="X104" s="269"/>
      <c r="Y104" s="312"/>
      <c r="Z104" s="312"/>
      <c r="AA104" s="312"/>
      <c r="AB104" s="312"/>
      <c r="AC104" s="312"/>
      <c r="AD104" s="449"/>
      <c r="AE104" s="453"/>
      <c r="AF104" s="454"/>
      <c r="AG104" s="454"/>
      <c r="AH104" s="455"/>
      <c r="AI104" s="459"/>
      <c r="AJ104" s="460"/>
      <c r="AK104" s="463"/>
      <c r="AL104" s="460"/>
      <c r="AM104" s="463"/>
      <c r="AN104" s="465"/>
      <c r="AO104" s="265"/>
      <c r="AP104" s="266"/>
      <c r="AS104" s="54">
        <v>2</v>
      </c>
      <c r="AT104" s="54">
        <v>5</v>
      </c>
    </row>
    <row r="105" spans="2:53" ht="18" customHeight="1">
      <c r="B105" s="489"/>
      <c r="C105" s="335"/>
      <c r="D105" s="336"/>
      <c r="E105" s="337"/>
      <c r="F105" s="482"/>
      <c r="G105" s="483"/>
      <c r="H105" s="483"/>
      <c r="I105" s="484"/>
      <c r="J105" s="490"/>
      <c r="K105" s="480"/>
      <c r="L105" s="480"/>
      <c r="M105" s="480"/>
      <c r="N105" s="480"/>
      <c r="O105" s="480"/>
      <c r="P105" s="491"/>
      <c r="Q105" s="281"/>
      <c r="R105" s="324"/>
      <c r="S105" s="61"/>
      <c r="T105" s="62" t="s">
        <v>250</v>
      </c>
      <c r="U105" s="61"/>
      <c r="V105" s="281"/>
      <c r="W105" s="324"/>
      <c r="X105" s="479"/>
      <c r="Y105" s="480"/>
      <c r="Z105" s="480"/>
      <c r="AA105" s="480"/>
      <c r="AB105" s="480"/>
      <c r="AC105" s="480"/>
      <c r="AD105" s="481"/>
      <c r="AE105" s="482"/>
      <c r="AF105" s="483"/>
      <c r="AG105" s="483"/>
      <c r="AH105" s="484"/>
      <c r="AI105" s="485"/>
      <c r="AJ105" s="486"/>
      <c r="AK105" s="487"/>
      <c r="AL105" s="486"/>
      <c r="AM105" s="487"/>
      <c r="AN105" s="488"/>
      <c r="AO105" s="281"/>
      <c r="AP105" s="282"/>
    </row>
    <row r="106" spans="2:53" ht="18" customHeight="1">
      <c r="B106" s="467"/>
      <c r="C106" s="469"/>
      <c r="D106" s="470"/>
      <c r="E106" s="471"/>
      <c r="F106" s="453"/>
      <c r="G106" s="454"/>
      <c r="H106" s="454"/>
      <c r="I106" s="455"/>
      <c r="J106" s="475"/>
      <c r="K106" s="312"/>
      <c r="L106" s="312"/>
      <c r="M106" s="312"/>
      <c r="N106" s="312"/>
      <c r="O106" s="312"/>
      <c r="P106" s="476"/>
      <c r="Q106" s="265">
        <f t="shared" ref="Q106" si="38">S106+S107</f>
        <v>0</v>
      </c>
      <c r="R106" s="409"/>
      <c r="S106" s="63"/>
      <c r="T106" s="64" t="s">
        <v>250</v>
      </c>
      <c r="U106" s="63"/>
      <c r="V106" s="265">
        <f t="shared" ref="V106" si="39">U106+U107</f>
        <v>0</v>
      </c>
      <c r="W106" s="409"/>
      <c r="X106" s="269"/>
      <c r="Y106" s="312"/>
      <c r="Z106" s="312"/>
      <c r="AA106" s="312"/>
      <c r="AB106" s="312"/>
      <c r="AC106" s="312"/>
      <c r="AD106" s="449"/>
      <c r="AE106" s="453"/>
      <c r="AF106" s="454"/>
      <c r="AG106" s="454"/>
      <c r="AH106" s="455"/>
      <c r="AI106" s="459"/>
      <c r="AJ106" s="460"/>
      <c r="AK106" s="463"/>
      <c r="AL106" s="460"/>
      <c r="AM106" s="463"/>
      <c r="AN106" s="465"/>
      <c r="AO106" s="265"/>
      <c r="AP106" s="266"/>
      <c r="AS106" s="54">
        <v>3</v>
      </c>
      <c r="AT106" s="54">
        <v>6</v>
      </c>
    </row>
    <row r="107" spans="2:53" ht="18" customHeight="1" thickBot="1">
      <c r="B107" s="468"/>
      <c r="C107" s="472"/>
      <c r="D107" s="473"/>
      <c r="E107" s="474"/>
      <c r="F107" s="456"/>
      <c r="G107" s="457"/>
      <c r="H107" s="457"/>
      <c r="I107" s="458"/>
      <c r="J107" s="477"/>
      <c r="K107" s="451"/>
      <c r="L107" s="451"/>
      <c r="M107" s="451"/>
      <c r="N107" s="451"/>
      <c r="O107" s="451"/>
      <c r="P107" s="478"/>
      <c r="Q107" s="267"/>
      <c r="R107" s="321"/>
      <c r="S107" s="65"/>
      <c r="T107" s="66" t="s">
        <v>250</v>
      </c>
      <c r="U107" s="65"/>
      <c r="V107" s="267"/>
      <c r="W107" s="321"/>
      <c r="X107" s="450"/>
      <c r="Y107" s="451"/>
      <c r="Z107" s="451"/>
      <c r="AA107" s="451"/>
      <c r="AB107" s="451"/>
      <c r="AC107" s="451"/>
      <c r="AD107" s="452"/>
      <c r="AE107" s="456"/>
      <c r="AF107" s="457"/>
      <c r="AG107" s="457"/>
      <c r="AH107" s="458"/>
      <c r="AI107" s="461"/>
      <c r="AJ107" s="462"/>
      <c r="AK107" s="464"/>
      <c r="AL107" s="462"/>
      <c r="AM107" s="464"/>
      <c r="AN107" s="466"/>
      <c r="AO107" s="267"/>
      <c r="AP107" s="268"/>
    </row>
    <row r="108" spans="2:53" ht="18" customHeight="1" thickBot="1">
      <c r="B108" s="67"/>
      <c r="C108" s="68"/>
      <c r="D108" s="68"/>
      <c r="E108" s="68"/>
      <c r="F108" s="67"/>
      <c r="G108" s="67"/>
      <c r="H108" s="67"/>
      <c r="I108" s="67"/>
      <c r="J108" s="67"/>
      <c r="K108" s="69"/>
      <c r="L108" s="69"/>
      <c r="M108" s="70"/>
      <c r="N108" s="71"/>
      <c r="O108" s="70"/>
      <c r="P108" s="69"/>
      <c r="Q108" s="69"/>
      <c r="R108" s="67"/>
      <c r="S108" s="67"/>
      <c r="T108" s="67"/>
      <c r="U108" s="67"/>
      <c r="V108" s="67"/>
      <c r="W108" s="72"/>
      <c r="X108" s="72"/>
      <c r="Y108" s="72"/>
      <c r="Z108" s="72"/>
      <c r="AA108" s="72"/>
      <c r="AB108" s="72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</row>
    <row r="109" spans="2:53" ht="30" customHeight="1" thickBot="1">
      <c r="B109" s="54"/>
      <c r="C109" s="54"/>
      <c r="D109" s="435" t="s">
        <v>251</v>
      </c>
      <c r="E109" s="436"/>
      <c r="F109" s="436"/>
      <c r="G109" s="436"/>
      <c r="H109" s="436"/>
      <c r="I109" s="437"/>
      <c r="J109" s="438" t="s">
        <v>246</v>
      </c>
      <c r="K109" s="436"/>
      <c r="L109" s="436"/>
      <c r="M109" s="436"/>
      <c r="N109" s="436"/>
      <c r="O109" s="436"/>
      <c r="P109" s="436"/>
      <c r="Q109" s="437"/>
      <c r="R109" s="438"/>
      <c r="S109" s="436"/>
      <c r="T109" s="436"/>
      <c r="U109" s="436"/>
      <c r="V109" s="436"/>
      <c r="W109" s="436"/>
      <c r="X109" s="436"/>
      <c r="Y109" s="436"/>
      <c r="Z109" s="437"/>
      <c r="AA109" s="438" t="s">
        <v>253</v>
      </c>
      <c r="AB109" s="436"/>
      <c r="AC109" s="437"/>
      <c r="AD109" s="438" t="s">
        <v>254</v>
      </c>
      <c r="AE109" s="436"/>
      <c r="AF109" s="436"/>
      <c r="AG109" s="436"/>
      <c r="AH109" s="436"/>
      <c r="AI109" s="436"/>
      <c r="AJ109" s="436"/>
      <c r="AK109" s="436"/>
      <c r="AL109" s="436"/>
      <c r="AM109" s="439"/>
      <c r="AN109" s="54"/>
      <c r="AO109" s="54"/>
      <c r="AP109" s="54"/>
    </row>
    <row r="110" spans="2:53" ht="30" customHeight="1">
      <c r="B110" s="54"/>
      <c r="C110" s="54"/>
      <c r="D110" s="410" t="s">
        <v>255</v>
      </c>
      <c r="E110" s="440"/>
      <c r="F110" s="440"/>
      <c r="G110" s="440"/>
      <c r="H110" s="440"/>
      <c r="I110" s="441"/>
      <c r="J110" s="442"/>
      <c r="K110" s="440"/>
      <c r="L110" s="440"/>
      <c r="M110" s="440"/>
      <c r="N110" s="440"/>
      <c r="O110" s="440"/>
      <c r="P110" s="440"/>
      <c r="Q110" s="441"/>
      <c r="R110" s="442"/>
      <c r="S110" s="440"/>
      <c r="T110" s="440"/>
      <c r="U110" s="440"/>
      <c r="V110" s="440"/>
      <c r="W110" s="440"/>
      <c r="X110" s="440"/>
      <c r="Y110" s="440"/>
      <c r="Z110" s="441"/>
      <c r="AA110" s="443"/>
      <c r="AB110" s="444"/>
      <c r="AC110" s="445"/>
      <c r="AD110" s="446"/>
      <c r="AE110" s="447"/>
      <c r="AF110" s="447"/>
      <c r="AG110" s="447"/>
      <c r="AH110" s="447"/>
      <c r="AI110" s="447"/>
      <c r="AJ110" s="447"/>
      <c r="AK110" s="447"/>
      <c r="AL110" s="447"/>
      <c r="AM110" s="448"/>
      <c r="AN110" s="54"/>
      <c r="AO110" s="54"/>
      <c r="AP110" s="54"/>
    </row>
    <row r="111" spans="2:53" ht="30" customHeight="1">
      <c r="B111" s="54"/>
      <c r="C111" s="54"/>
      <c r="D111" s="304" t="s">
        <v>255</v>
      </c>
      <c r="E111" s="423"/>
      <c r="F111" s="423"/>
      <c r="G111" s="423"/>
      <c r="H111" s="423"/>
      <c r="I111" s="424"/>
      <c r="J111" s="425"/>
      <c r="K111" s="423"/>
      <c r="L111" s="423"/>
      <c r="M111" s="423"/>
      <c r="N111" s="423"/>
      <c r="O111" s="423"/>
      <c r="P111" s="423"/>
      <c r="Q111" s="424"/>
      <c r="R111" s="425"/>
      <c r="S111" s="423"/>
      <c r="T111" s="423"/>
      <c r="U111" s="423"/>
      <c r="V111" s="423"/>
      <c r="W111" s="423"/>
      <c r="X111" s="423"/>
      <c r="Y111" s="423"/>
      <c r="Z111" s="424"/>
      <c r="AA111" s="425"/>
      <c r="AB111" s="423"/>
      <c r="AC111" s="424"/>
      <c r="AD111" s="426"/>
      <c r="AE111" s="427"/>
      <c r="AF111" s="427"/>
      <c r="AG111" s="427"/>
      <c r="AH111" s="427"/>
      <c r="AI111" s="427"/>
      <c r="AJ111" s="427"/>
      <c r="AK111" s="427"/>
      <c r="AL111" s="427"/>
      <c r="AM111" s="428"/>
      <c r="AN111" s="54"/>
      <c r="AO111" s="54"/>
      <c r="AP111" s="54"/>
    </row>
    <row r="112" spans="2:53" ht="30" customHeight="1" thickBot="1">
      <c r="B112" s="54"/>
      <c r="C112" s="54"/>
      <c r="D112" s="305" t="s">
        <v>255</v>
      </c>
      <c r="E112" s="429"/>
      <c r="F112" s="429"/>
      <c r="G112" s="429"/>
      <c r="H112" s="429"/>
      <c r="I112" s="430"/>
      <c r="J112" s="431"/>
      <c r="K112" s="429"/>
      <c r="L112" s="429"/>
      <c r="M112" s="429"/>
      <c r="N112" s="429"/>
      <c r="O112" s="429"/>
      <c r="P112" s="429"/>
      <c r="Q112" s="430"/>
      <c r="R112" s="431"/>
      <c r="S112" s="429"/>
      <c r="T112" s="429"/>
      <c r="U112" s="429"/>
      <c r="V112" s="429"/>
      <c r="W112" s="429"/>
      <c r="X112" s="429"/>
      <c r="Y112" s="429"/>
      <c r="Z112" s="430"/>
      <c r="AA112" s="431"/>
      <c r="AB112" s="429"/>
      <c r="AC112" s="430"/>
      <c r="AD112" s="432"/>
      <c r="AE112" s="433"/>
      <c r="AF112" s="433"/>
      <c r="AG112" s="433"/>
      <c r="AH112" s="433"/>
      <c r="AI112" s="433"/>
      <c r="AJ112" s="433"/>
      <c r="AK112" s="433"/>
      <c r="AL112" s="433"/>
      <c r="AM112" s="434"/>
      <c r="AN112" s="54"/>
      <c r="AO112" s="54"/>
      <c r="AP112" s="54"/>
      <c r="AQ112" s="52">
        <v>4</v>
      </c>
    </row>
    <row r="113" spans="1:78" ht="18" customHeight="1">
      <c r="A113" s="372" t="s">
        <v>301</v>
      </c>
      <c r="B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372"/>
      <c r="X113" s="372"/>
      <c r="Y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372"/>
      <c r="AJ113" s="372"/>
      <c r="AK113" s="372"/>
      <c r="AL113" s="372"/>
      <c r="AM113" s="372"/>
      <c r="AN113" s="372"/>
      <c r="AO113" s="372"/>
      <c r="AP113" s="372"/>
      <c r="AQ113" s="372"/>
    </row>
    <row r="114" spans="1:78" ht="18" customHeight="1">
      <c r="A114" s="372"/>
      <c r="B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2"/>
      <c r="AL114" s="372"/>
      <c r="AM114" s="372"/>
      <c r="AN114" s="372"/>
      <c r="AO114" s="372"/>
      <c r="AP114" s="372"/>
      <c r="AQ114" s="372"/>
    </row>
    <row r="115" spans="1:78" ht="18" customHeight="1">
      <c r="A115" s="372"/>
      <c r="B115" s="372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2"/>
      <c r="AL115" s="372"/>
      <c r="AM115" s="372"/>
      <c r="AN115" s="372"/>
      <c r="AO115" s="372"/>
      <c r="AP115" s="372"/>
      <c r="AQ115" s="372"/>
    </row>
    <row r="116" spans="1:78" ht="24.95" customHeight="1">
      <c r="B116" s="54"/>
      <c r="C116" s="521" t="s">
        <v>239</v>
      </c>
      <c r="D116" s="522"/>
      <c r="E116" s="522"/>
      <c r="F116" s="523"/>
      <c r="G116" s="524" t="s">
        <v>106</v>
      </c>
      <c r="H116" s="525"/>
      <c r="I116" s="525"/>
      <c r="J116" s="525"/>
      <c r="K116" s="525"/>
      <c r="L116" s="525"/>
      <c r="M116" s="525"/>
      <c r="N116" s="525"/>
      <c r="O116" s="526"/>
      <c r="P116" s="521" t="s">
        <v>240</v>
      </c>
      <c r="Q116" s="522"/>
      <c r="R116" s="522"/>
      <c r="S116" s="523"/>
      <c r="T116" s="548" t="s">
        <v>413</v>
      </c>
      <c r="U116" s="549"/>
      <c r="V116" s="549"/>
      <c r="W116" s="549"/>
      <c r="X116" s="549"/>
      <c r="Y116" s="549"/>
      <c r="Z116" s="549"/>
      <c r="AA116" s="549"/>
      <c r="AB116" s="550"/>
      <c r="AC116" s="521" t="s">
        <v>241</v>
      </c>
      <c r="AD116" s="522"/>
      <c r="AE116" s="522"/>
      <c r="AF116" s="523"/>
      <c r="AG116" s="551">
        <v>44114</v>
      </c>
      <c r="AH116" s="552"/>
      <c r="AI116" s="552"/>
      <c r="AJ116" s="552"/>
      <c r="AK116" s="552"/>
      <c r="AL116" s="552"/>
      <c r="AM116" s="367" t="s">
        <v>256</v>
      </c>
      <c r="AN116" s="367"/>
      <c r="AO116" s="368"/>
      <c r="AP116" s="73"/>
      <c r="AY116" s="422"/>
      <c r="AZ116" s="422"/>
      <c r="BA116" s="422"/>
      <c r="BB116" s="422"/>
      <c r="BC116" s="580"/>
      <c r="BD116" s="580"/>
      <c r="BE116" s="580"/>
      <c r="BF116" s="580"/>
      <c r="BG116" s="580"/>
      <c r="BH116" s="580"/>
      <c r="BI116" s="580"/>
      <c r="BJ116" s="580"/>
      <c r="BK116" s="580"/>
      <c r="BL116" s="422"/>
      <c r="BM116" s="422"/>
      <c r="BN116" s="422"/>
      <c r="BO116" s="422"/>
      <c r="BP116" s="580"/>
      <c r="BQ116" s="580"/>
      <c r="BR116" s="580"/>
      <c r="BS116" s="580"/>
      <c r="BT116" s="580"/>
      <c r="BU116" s="580"/>
      <c r="BV116" s="580"/>
      <c r="BW116" s="580"/>
      <c r="BX116" s="580"/>
      <c r="BY116" s="103"/>
      <c r="BZ116" s="103"/>
    </row>
    <row r="117" spans="1:78" ht="18" customHeight="1">
      <c r="B117" s="54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4"/>
      <c r="X117" s="74"/>
      <c r="Y117" s="74"/>
      <c r="Z117" s="74"/>
      <c r="AA117" s="74"/>
      <c r="AB117" s="74"/>
      <c r="AC117" s="74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</row>
    <row r="118" spans="1:78" ht="24.95" customHeight="1">
      <c r="B118" s="54"/>
      <c r="C118" s="514">
        <v>1</v>
      </c>
      <c r="D118" s="515"/>
      <c r="E118" s="516" t="s">
        <v>283</v>
      </c>
      <c r="F118" s="517"/>
      <c r="G118" s="517"/>
      <c r="H118" s="517"/>
      <c r="I118" s="517"/>
      <c r="J118" s="517"/>
      <c r="K118" s="517"/>
      <c r="L118" s="517"/>
      <c r="M118" s="517"/>
      <c r="N118" s="518"/>
      <c r="O118" s="55"/>
      <c r="P118" s="55"/>
      <c r="Q118" s="519">
        <v>4</v>
      </c>
      <c r="R118" s="520"/>
      <c r="S118" s="516" t="s">
        <v>286</v>
      </c>
      <c r="T118" s="517"/>
      <c r="U118" s="517"/>
      <c r="V118" s="517"/>
      <c r="W118" s="517"/>
      <c r="X118" s="517"/>
      <c r="Y118" s="517"/>
      <c r="Z118" s="517"/>
      <c r="AA118" s="517"/>
      <c r="AB118" s="518"/>
      <c r="AC118" s="56"/>
      <c r="AD118" s="55"/>
      <c r="AE118" s="519">
        <v>7</v>
      </c>
      <c r="AF118" s="520"/>
      <c r="AG118" s="516" t="s">
        <v>290</v>
      </c>
      <c r="AH118" s="517"/>
      <c r="AI118" s="517"/>
      <c r="AJ118" s="517"/>
      <c r="AK118" s="517"/>
      <c r="AL118" s="517"/>
      <c r="AM118" s="517"/>
      <c r="AN118" s="517"/>
      <c r="AO118" s="517"/>
      <c r="AP118" s="518"/>
    </row>
    <row r="119" spans="1:78" ht="24.95" customHeight="1">
      <c r="B119" s="54"/>
      <c r="C119" s="560">
        <v>2</v>
      </c>
      <c r="D119" s="561"/>
      <c r="E119" s="399" t="s">
        <v>284</v>
      </c>
      <c r="F119" s="400"/>
      <c r="G119" s="400"/>
      <c r="H119" s="400"/>
      <c r="I119" s="400"/>
      <c r="J119" s="400"/>
      <c r="K119" s="400"/>
      <c r="L119" s="400"/>
      <c r="M119" s="400"/>
      <c r="N119" s="401"/>
      <c r="O119" s="55"/>
      <c r="P119" s="55"/>
      <c r="Q119" s="562">
        <v>5</v>
      </c>
      <c r="R119" s="563"/>
      <c r="S119" s="399" t="s">
        <v>287</v>
      </c>
      <c r="T119" s="400"/>
      <c r="U119" s="400"/>
      <c r="V119" s="400"/>
      <c r="W119" s="400"/>
      <c r="X119" s="400"/>
      <c r="Y119" s="400"/>
      <c r="Z119" s="400"/>
      <c r="AA119" s="400"/>
      <c r="AB119" s="401"/>
      <c r="AC119" s="56"/>
      <c r="AD119" s="55"/>
      <c r="AE119" s="562">
        <v>8</v>
      </c>
      <c r="AF119" s="563"/>
      <c r="AG119" s="399" t="s">
        <v>291</v>
      </c>
      <c r="AH119" s="400"/>
      <c r="AI119" s="400"/>
      <c r="AJ119" s="400"/>
      <c r="AK119" s="400"/>
      <c r="AL119" s="400"/>
      <c r="AM119" s="400"/>
      <c r="AN119" s="400"/>
      <c r="AO119" s="400"/>
      <c r="AP119" s="401"/>
    </row>
    <row r="120" spans="1:78" ht="24.95" customHeight="1">
      <c r="B120" s="54"/>
      <c r="C120" s="553">
        <v>3</v>
      </c>
      <c r="D120" s="554"/>
      <c r="E120" s="555" t="s">
        <v>285</v>
      </c>
      <c r="F120" s="556"/>
      <c r="G120" s="556"/>
      <c r="H120" s="556"/>
      <c r="I120" s="556"/>
      <c r="J120" s="556"/>
      <c r="K120" s="556"/>
      <c r="L120" s="556"/>
      <c r="M120" s="556"/>
      <c r="N120" s="557"/>
      <c r="O120" s="78"/>
      <c r="P120" s="78"/>
      <c r="Q120" s="558">
        <v>6</v>
      </c>
      <c r="R120" s="559"/>
      <c r="S120" s="555" t="s">
        <v>289</v>
      </c>
      <c r="T120" s="556"/>
      <c r="U120" s="556"/>
      <c r="V120" s="556"/>
      <c r="W120" s="556"/>
      <c r="X120" s="556"/>
      <c r="Y120" s="556"/>
      <c r="Z120" s="556"/>
      <c r="AA120" s="556"/>
      <c r="AB120" s="557"/>
      <c r="AC120" s="79"/>
      <c r="AD120" s="78"/>
      <c r="AE120" s="558">
        <v>9</v>
      </c>
      <c r="AF120" s="559"/>
      <c r="AG120" s="555" t="s">
        <v>407</v>
      </c>
      <c r="AH120" s="556"/>
      <c r="AI120" s="556"/>
      <c r="AJ120" s="556"/>
      <c r="AK120" s="556"/>
      <c r="AL120" s="556"/>
      <c r="AM120" s="556"/>
      <c r="AN120" s="556"/>
      <c r="AO120" s="556"/>
      <c r="AP120" s="557"/>
    </row>
    <row r="121" spans="1:78" ht="18" customHeight="1">
      <c r="B121" s="54"/>
      <c r="C121" s="75"/>
      <c r="D121" s="73"/>
      <c r="E121" s="73"/>
      <c r="F121" s="73"/>
      <c r="G121" s="73"/>
      <c r="H121" s="73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73"/>
      <c r="U121" s="54"/>
      <c r="V121" s="73"/>
      <c r="W121" s="54"/>
      <c r="X121" s="73"/>
      <c r="Y121" s="54"/>
      <c r="Z121" s="73"/>
      <c r="AA121" s="54"/>
      <c r="AB121" s="73"/>
      <c r="AC121" s="73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</row>
    <row r="122" spans="1:78" ht="21.95" customHeight="1" thickBot="1">
      <c r="B122" s="54" t="s">
        <v>243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</row>
    <row r="123" spans="1:78" ht="21.95" customHeight="1" thickBot="1">
      <c r="B123" s="58"/>
      <c r="C123" s="348" t="s">
        <v>244</v>
      </c>
      <c r="D123" s="349"/>
      <c r="E123" s="333"/>
      <c r="F123" s="348" t="s">
        <v>245</v>
      </c>
      <c r="G123" s="349"/>
      <c r="H123" s="349"/>
      <c r="I123" s="333"/>
      <c r="J123" s="348" t="s">
        <v>246</v>
      </c>
      <c r="K123" s="349"/>
      <c r="L123" s="349"/>
      <c r="M123" s="349"/>
      <c r="N123" s="349"/>
      <c r="O123" s="349"/>
      <c r="P123" s="350"/>
      <c r="Q123" s="332" t="s">
        <v>247</v>
      </c>
      <c r="R123" s="349"/>
      <c r="S123" s="349"/>
      <c r="T123" s="349"/>
      <c r="U123" s="349"/>
      <c r="V123" s="349"/>
      <c r="W123" s="350"/>
      <c r="X123" s="332" t="s">
        <v>246</v>
      </c>
      <c r="Y123" s="349"/>
      <c r="Z123" s="349"/>
      <c r="AA123" s="349"/>
      <c r="AB123" s="349"/>
      <c r="AC123" s="349"/>
      <c r="AD123" s="333"/>
      <c r="AE123" s="348" t="s">
        <v>245</v>
      </c>
      <c r="AF123" s="349"/>
      <c r="AG123" s="349"/>
      <c r="AH123" s="333"/>
      <c r="AI123" s="348" t="s">
        <v>248</v>
      </c>
      <c r="AJ123" s="349"/>
      <c r="AK123" s="349"/>
      <c r="AL123" s="349"/>
      <c r="AM123" s="349"/>
      <c r="AN123" s="350"/>
      <c r="AO123" s="332" t="s">
        <v>249</v>
      </c>
      <c r="AP123" s="333"/>
      <c r="AY123" s="103"/>
      <c r="AZ123" s="103"/>
      <c r="BA123" s="103"/>
    </row>
    <row r="124" spans="1:78" ht="18" customHeight="1">
      <c r="B124" s="496">
        <v>1</v>
      </c>
      <c r="C124" s="497">
        <v>0.375</v>
      </c>
      <c r="D124" s="498"/>
      <c r="E124" s="499"/>
      <c r="F124" s="500"/>
      <c r="G124" s="501"/>
      <c r="H124" s="501"/>
      <c r="I124" s="502"/>
      <c r="J124" s="534" t="str">
        <f>E119</f>
        <v>みはらＳＣｊｒ</v>
      </c>
      <c r="K124" s="379"/>
      <c r="L124" s="379"/>
      <c r="M124" s="379"/>
      <c r="N124" s="379"/>
      <c r="O124" s="379"/>
      <c r="P124" s="535"/>
      <c r="Q124" s="328">
        <f>S124+S125</f>
        <v>0</v>
      </c>
      <c r="R124" s="411"/>
      <c r="S124" s="59"/>
      <c r="T124" s="60" t="s">
        <v>250</v>
      </c>
      <c r="U124" s="59"/>
      <c r="V124" s="328">
        <f>U124+U125</f>
        <v>0</v>
      </c>
      <c r="W124" s="411"/>
      <c r="X124" s="380" t="str">
        <f>S119</f>
        <v>豊郷ＪＦＣ宇都宮Ｕ１２</v>
      </c>
      <c r="Y124" s="379"/>
      <c r="Z124" s="379"/>
      <c r="AA124" s="379"/>
      <c r="AB124" s="379"/>
      <c r="AC124" s="379"/>
      <c r="AD124" s="536"/>
      <c r="AE124" s="500"/>
      <c r="AF124" s="501"/>
      <c r="AG124" s="501"/>
      <c r="AH124" s="502"/>
      <c r="AI124" s="492">
        <v>8</v>
      </c>
      <c r="AJ124" s="493"/>
      <c r="AK124" s="494">
        <v>2</v>
      </c>
      <c r="AL124" s="493"/>
      <c r="AM124" s="494">
        <v>5</v>
      </c>
      <c r="AN124" s="495"/>
      <c r="AO124" s="328">
        <v>8</v>
      </c>
      <c r="AP124" s="329"/>
      <c r="AS124" s="54">
        <v>3</v>
      </c>
      <c r="AT124" s="54">
        <v>7</v>
      </c>
      <c r="AY124" s="105"/>
      <c r="AZ124" s="256"/>
      <c r="BA124" s="257"/>
    </row>
    <row r="125" spans="1:78" ht="18" customHeight="1">
      <c r="B125" s="489"/>
      <c r="C125" s="335"/>
      <c r="D125" s="336"/>
      <c r="E125" s="337"/>
      <c r="F125" s="482"/>
      <c r="G125" s="483"/>
      <c r="H125" s="483"/>
      <c r="I125" s="484"/>
      <c r="J125" s="532"/>
      <c r="K125" s="529"/>
      <c r="L125" s="529"/>
      <c r="M125" s="529"/>
      <c r="N125" s="529"/>
      <c r="O125" s="529"/>
      <c r="P125" s="533"/>
      <c r="Q125" s="281"/>
      <c r="R125" s="324"/>
      <c r="S125" s="61"/>
      <c r="T125" s="62" t="s">
        <v>250</v>
      </c>
      <c r="U125" s="61"/>
      <c r="V125" s="281"/>
      <c r="W125" s="324"/>
      <c r="X125" s="528"/>
      <c r="Y125" s="529"/>
      <c r="Z125" s="529"/>
      <c r="AA125" s="529"/>
      <c r="AB125" s="529"/>
      <c r="AC125" s="529"/>
      <c r="AD125" s="530"/>
      <c r="AE125" s="482"/>
      <c r="AF125" s="483"/>
      <c r="AG125" s="483"/>
      <c r="AH125" s="484"/>
      <c r="AI125" s="485"/>
      <c r="AJ125" s="486"/>
      <c r="AK125" s="487"/>
      <c r="AL125" s="486"/>
      <c r="AM125" s="487"/>
      <c r="AN125" s="488"/>
      <c r="AO125" s="281"/>
      <c r="AP125" s="282"/>
      <c r="AY125" s="105"/>
      <c r="AZ125" s="258"/>
      <c r="BA125" s="259"/>
    </row>
    <row r="126" spans="1:78" ht="18" customHeight="1">
      <c r="B126" s="467">
        <v>2</v>
      </c>
      <c r="C126" s="469">
        <v>0.41666666666666669</v>
      </c>
      <c r="D126" s="470"/>
      <c r="E126" s="471"/>
      <c r="F126" s="453"/>
      <c r="G126" s="454"/>
      <c r="H126" s="454"/>
      <c r="I126" s="455"/>
      <c r="J126" s="418" t="str">
        <f>S119</f>
        <v>豊郷ＪＦＣ宇都宮Ｕ１２</v>
      </c>
      <c r="K126" s="377"/>
      <c r="L126" s="377"/>
      <c r="M126" s="377"/>
      <c r="N126" s="377"/>
      <c r="O126" s="377"/>
      <c r="P126" s="531"/>
      <c r="Q126" s="265">
        <f t="shared" ref="Q126" si="40">S126+S127</f>
        <v>0</v>
      </c>
      <c r="R126" s="409"/>
      <c r="S126" s="63"/>
      <c r="T126" s="64" t="s">
        <v>250</v>
      </c>
      <c r="U126" s="63"/>
      <c r="V126" s="265">
        <f t="shared" ref="V126" si="41">U126+U127</f>
        <v>0</v>
      </c>
      <c r="W126" s="409"/>
      <c r="X126" s="378" t="str">
        <f>AG119</f>
        <v>石井ＦＣ</v>
      </c>
      <c r="Y126" s="377"/>
      <c r="Z126" s="377"/>
      <c r="AA126" s="377"/>
      <c r="AB126" s="377"/>
      <c r="AC126" s="377"/>
      <c r="AD126" s="527"/>
      <c r="AE126" s="453"/>
      <c r="AF126" s="454"/>
      <c r="AG126" s="454"/>
      <c r="AH126" s="455"/>
      <c r="AI126" s="459">
        <v>2</v>
      </c>
      <c r="AJ126" s="460"/>
      <c r="AK126" s="463">
        <v>5</v>
      </c>
      <c r="AL126" s="460"/>
      <c r="AM126" s="463">
        <v>8</v>
      </c>
      <c r="AN126" s="465"/>
      <c r="AO126" s="265">
        <v>2</v>
      </c>
      <c r="AP126" s="266"/>
      <c r="AS126" s="54">
        <v>4</v>
      </c>
      <c r="AT126" s="54">
        <v>8</v>
      </c>
      <c r="AY126" s="107"/>
      <c r="AZ126" s="258"/>
      <c r="BA126" s="260"/>
    </row>
    <row r="127" spans="1:78" ht="18" customHeight="1">
      <c r="B127" s="489"/>
      <c r="C127" s="335"/>
      <c r="D127" s="336"/>
      <c r="E127" s="337"/>
      <c r="F127" s="482"/>
      <c r="G127" s="483"/>
      <c r="H127" s="483"/>
      <c r="I127" s="484"/>
      <c r="J127" s="532"/>
      <c r="K127" s="529"/>
      <c r="L127" s="529"/>
      <c r="M127" s="529"/>
      <c r="N127" s="529"/>
      <c r="O127" s="529"/>
      <c r="P127" s="533"/>
      <c r="Q127" s="281"/>
      <c r="R127" s="324"/>
      <c r="S127" s="61"/>
      <c r="T127" s="62" t="s">
        <v>250</v>
      </c>
      <c r="U127" s="61"/>
      <c r="V127" s="281"/>
      <c r="W127" s="324"/>
      <c r="X127" s="528"/>
      <c r="Y127" s="529"/>
      <c r="Z127" s="529"/>
      <c r="AA127" s="529"/>
      <c r="AB127" s="529"/>
      <c r="AC127" s="529"/>
      <c r="AD127" s="530"/>
      <c r="AE127" s="482"/>
      <c r="AF127" s="483"/>
      <c r="AG127" s="483"/>
      <c r="AH127" s="484"/>
      <c r="AI127" s="485"/>
      <c r="AJ127" s="486"/>
      <c r="AK127" s="487"/>
      <c r="AL127" s="486"/>
      <c r="AM127" s="487"/>
      <c r="AN127" s="488"/>
      <c r="AO127" s="281"/>
      <c r="AP127" s="282"/>
      <c r="AY127" s="108"/>
      <c r="AZ127" s="105"/>
      <c r="BA127" s="105"/>
    </row>
    <row r="128" spans="1:78" ht="18" customHeight="1">
      <c r="B128" s="467">
        <v>3</v>
      </c>
      <c r="C128" s="469">
        <v>0.45833333333333331</v>
      </c>
      <c r="D128" s="470"/>
      <c r="E128" s="471"/>
      <c r="F128" s="453"/>
      <c r="G128" s="454"/>
      <c r="H128" s="454"/>
      <c r="I128" s="455"/>
      <c r="J128" s="418" t="str">
        <f>E119</f>
        <v>みはらＳＣｊｒ</v>
      </c>
      <c r="K128" s="377"/>
      <c r="L128" s="377"/>
      <c r="M128" s="377"/>
      <c r="N128" s="377"/>
      <c r="O128" s="377"/>
      <c r="P128" s="531"/>
      <c r="Q128" s="265">
        <f t="shared" ref="Q128" si="42">S128+S129</f>
        <v>0</v>
      </c>
      <c r="R128" s="409"/>
      <c r="S128" s="63"/>
      <c r="T128" s="64" t="s">
        <v>250</v>
      </c>
      <c r="U128" s="63"/>
      <c r="V128" s="265">
        <f t="shared" ref="V128" si="43">U128+U129</f>
        <v>0</v>
      </c>
      <c r="W128" s="409"/>
      <c r="X128" s="378" t="str">
        <f>AG119</f>
        <v>石井ＦＣ</v>
      </c>
      <c r="Y128" s="377"/>
      <c r="Z128" s="377"/>
      <c r="AA128" s="377"/>
      <c r="AB128" s="377"/>
      <c r="AC128" s="377"/>
      <c r="AD128" s="527"/>
      <c r="AE128" s="453"/>
      <c r="AF128" s="454"/>
      <c r="AG128" s="454"/>
      <c r="AH128" s="455"/>
      <c r="AI128" s="459">
        <v>5</v>
      </c>
      <c r="AJ128" s="460"/>
      <c r="AK128" s="463">
        <v>8</v>
      </c>
      <c r="AL128" s="460"/>
      <c r="AM128" s="463">
        <v>2</v>
      </c>
      <c r="AN128" s="465"/>
      <c r="AO128" s="265">
        <v>5</v>
      </c>
      <c r="AP128" s="266"/>
      <c r="AS128" s="54">
        <v>5</v>
      </c>
      <c r="AT128" s="54">
        <v>9</v>
      </c>
      <c r="AY128" s="108"/>
      <c r="AZ128" s="105"/>
      <c r="BA128" s="105"/>
    </row>
    <row r="129" spans="1:58" ht="18" customHeight="1">
      <c r="B129" s="489"/>
      <c r="C129" s="335"/>
      <c r="D129" s="336"/>
      <c r="E129" s="337"/>
      <c r="F129" s="482"/>
      <c r="G129" s="483"/>
      <c r="H129" s="483"/>
      <c r="I129" s="484"/>
      <c r="J129" s="532"/>
      <c r="K129" s="529"/>
      <c r="L129" s="529"/>
      <c r="M129" s="529"/>
      <c r="N129" s="529"/>
      <c r="O129" s="529"/>
      <c r="P129" s="533"/>
      <c r="Q129" s="281"/>
      <c r="R129" s="324"/>
      <c r="S129" s="61"/>
      <c r="T129" s="62" t="s">
        <v>250</v>
      </c>
      <c r="U129" s="61"/>
      <c r="V129" s="281"/>
      <c r="W129" s="324"/>
      <c r="X129" s="528"/>
      <c r="Y129" s="529"/>
      <c r="Z129" s="529"/>
      <c r="AA129" s="529"/>
      <c r="AB129" s="529"/>
      <c r="AC129" s="529"/>
      <c r="AD129" s="530"/>
      <c r="AE129" s="482"/>
      <c r="AF129" s="483"/>
      <c r="AG129" s="483"/>
      <c r="AH129" s="484"/>
      <c r="AI129" s="485"/>
      <c r="AJ129" s="486"/>
      <c r="AK129" s="487"/>
      <c r="AL129" s="486"/>
      <c r="AM129" s="487"/>
      <c r="AN129" s="488"/>
      <c r="AO129" s="281"/>
      <c r="AP129" s="282"/>
      <c r="AY129" s="108"/>
      <c r="AZ129" s="105"/>
      <c r="BA129" s="105"/>
    </row>
    <row r="130" spans="1:58" ht="18" customHeight="1">
      <c r="B130" s="467"/>
      <c r="C130" s="469"/>
      <c r="D130" s="470"/>
      <c r="E130" s="471"/>
      <c r="F130" s="453"/>
      <c r="G130" s="454"/>
      <c r="H130" s="454"/>
      <c r="I130" s="455"/>
      <c r="J130" s="418"/>
      <c r="K130" s="377"/>
      <c r="L130" s="377"/>
      <c r="M130" s="377"/>
      <c r="N130" s="377"/>
      <c r="O130" s="377"/>
      <c r="P130" s="531"/>
      <c r="Q130" s="265">
        <f t="shared" ref="Q130" si="44">S130+S131</f>
        <v>0</v>
      </c>
      <c r="R130" s="409"/>
      <c r="S130" s="63"/>
      <c r="T130" s="64" t="s">
        <v>250</v>
      </c>
      <c r="U130" s="63"/>
      <c r="V130" s="265">
        <f t="shared" ref="V130" si="45">U130+U131</f>
        <v>0</v>
      </c>
      <c r="W130" s="409"/>
      <c r="X130" s="378"/>
      <c r="Y130" s="377"/>
      <c r="Z130" s="377"/>
      <c r="AA130" s="377"/>
      <c r="AB130" s="377"/>
      <c r="AC130" s="377"/>
      <c r="AD130" s="527"/>
      <c r="AE130" s="453"/>
      <c r="AF130" s="454"/>
      <c r="AG130" s="454"/>
      <c r="AH130" s="455"/>
      <c r="AI130" s="459"/>
      <c r="AJ130" s="460"/>
      <c r="AK130" s="463"/>
      <c r="AL130" s="460"/>
      <c r="AM130" s="463"/>
      <c r="AN130" s="465"/>
      <c r="AO130" s="265"/>
      <c r="AP130" s="266"/>
      <c r="AS130" s="54">
        <v>6</v>
      </c>
      <c r="AT130" s="54">
        <v>1</v>
      </c>
      <c r="AY130" s="103"/>
      <c r="AZ130" s="103"/>
      <c r="BA130" s="103"/>
    </row>
    <row r="131" spans="1:58" ht="18" customHeight="1">
      <c r="B131" s="489"/>
      <c r="C131" s="335"/>
      <c r="D131" s="336"/>
      <c r="E131" s="337"/>
      <c r="F131" s="482"/>
      <c r="G131" s="483"/>
      <c r="H131" s="483"/>
      <c r="I131" s="484"/>
      <c r="J131" s="532"/>
      <c r="K131" s="529"/>
      <c r="L131" s="529"/>
      <c r="M131" s="529"/>
      <c r="N131" s="529"/>
      <c r="O131" s="529"/>
      <c r="P131" s="533"/>
      <c r="Q131" s="281"/>
      <c r="R131" s="324"/>
      <c r="S131" s="61"/>
      <c r="T131" s="62" t="s">
        <v>250</v>
      </c>
      <c r="U131" s="61"/>
      <c r="V131" s="281"/>
      <c r="W131" s="324"/>
      <c r="X131" s="528"/>
      <c r="Y131" s="529"/>
      <c r="Z131" s="529"/>
      <c r="AA131" s="529"/>
      <c r="AB131" s="529"/>
      <c r="AC131" s="529"/>
      <c r="AD131" s="530"/>
      <c r="AE131" s="482"/>
      <c r="AF131" s="483"/>
      <c r="AG131" s="483"/>
      <c r="AH131" s="484"/>
      <c r="AI131" s="485"/>
      <c r="AJ131" s="486"/>
      <c r="AK131" s="487"/>
      <c r="AL131" s="486"/>
      <c r="AM131" s="487"/>
      <c r="AN131" s="488"/>
      <c r="AO131" s="281"/>
      <c r="AP131" s="282"/>
    </row>
    <row r="132" spans="1:58" ht="18" customHeight="1">
      <c r="B132" s="467"/>
      <c r="C132" s="469"/>
      <c r="D132" s="470"/>
      <c r="E132" s="471"/>
      <c r="F132" s="453"/>
      <c r="G132" s="454"/>
      <c r="H132" s="454"/>
      <c r="I132" s="455"/>
      <c r="J132" s="475"/>
      <c r="K132" s="312"/>
      <c r="L132" s="312"/>
      <c r="M132" s="312"/>
      <c r="N132" s="312"/>
      <c r="O132" s="312"/>
      <c r="P132" s="476"/>
      <c r="Q132" s="265">
        <f t="shared" ref="Q132" si="46">S132+S133</f>
        <v>0</v>
      </c>
      <c r="R132" s="409"/>
      <c r="S132" s="63"/>
      <c r="T132" s="64" t="s">
        <v>250</v>
      </c>
      <c r="U132" s="63"/>
      <c r="V132" s="265">
        <f t="shared" ref="V132" si="47">U132+U133</f>
        <v>0</v>
      </c>
      <c r="W132" s="409"/>
      <c r="X132" s="269"/>
      <c r="Y132" s="312"/>
      <c r="Z132" s="312"/>
      <c r="AA132" s="312"/>
      <c r="AB132" s="312"/>
      <c r="AC132" s="312"/>
      <c r="AD132" s="449"/>
      <c r="AE132" s="453"/>
      <c r="AF132" s="454"/>
      <c r="AG132" s="454"/>
      <c r="AH132" s="455"/>
      <c r="AI132" s="459"/>
      <c r="AJ132" s="460"/>
      <c r="AK132" s="463"/>
      <c r="AL132" s="460"/>
      <c r="AM132" s="463"/>
      <c r="AN132" s="465"/>
      <c r="AO132" s="265"/>
      <c r="AP132" s="266"/>
      <c r="AS132" s="54">
        <v>7</v>
      </c>
      <c r="AT132" s="54">
        <v>2</v>
      </c>
      <c r="AY132" s="103"/>
      <c r="AZ132" s="103"/>
      <c r="BA132" s="103"/>
      <c r="BB132" s="103"/>
      <c r="BC132" s="103"/>
      <c r="BD132" s="103"/>
      <c r="BE132" s="103"/>
      <c r="BF132" s="103"/>
    </row>
    <row r="133" spans="1:58" ht="18" customHeight="1">
      <c r="B133" s="489"/>
      <c r="C133" s="335"/>
      <c r="D133" s="336"/>
      <c r="E133" s="337"/>
      <c r="F133" s="482"/>
      <c r="G133" s="483"/>
      <c r="H133" s="483"/>
      <c r="I133" s="484"/>
      <c r="J133" s="490"/>
      <c r="K133" s="480"/>
      <c r="L133" s="480"/>
      <c r="M133" s="480"/>
      <c r="N133" s="480"/>
      <c r="O133" s="480"/>
      <c r="P133" s="491"/>
      <c r="Q133" s="281"/>
      <c r="R133" s="324"/>
      <c r="S133" s="61"/>
      <c r="T133" s="62" t="s">
        <v>250</v>
      </c>
      <c r="U133" s="61"/>
      <c r="V133" s="281"/>
      <c r="W133" s="324"/>
      <c r="X133" s="479"/>
      <c r="Y133" s="480"/>
      <c r="Z133" s="480"/>
      <c r="AA133" s="480"/>
      <c r="AB133" s="480"/>
      <c r="AC133" s="480"/>
      <c r="AD133" s="481"/>
      <c r="AE133" s="482"/>
      <c r="AF133" s="483"/>
      <c r="AG133" s="483"/>
      <c r="AH133" s="484"/>
      <c r="AI133" s="485"/>
      <c r="AJ133" s="486"/>
      <c r="AK133" s="487"/>
      <c r="AL133" s="486"/>
      <c r="AM133" s="487"/>
      <c r="AN133" s="488"/>
      <c r="AO133" s="281"/>
      <c r="AP133" s="282"/>
      <c r="AY133" s="581"/>
      <c r="AZ133" s="581"/>
      <c r="BA133" s="581"/>
      <c r="BB133" s="581"/>
      <c r="BC133" s="581"/>
      <c r="BD133" s="581"/>
      <c r="BE133" s="582"/>
      <c r="BF133" s="582"/>
    </row>
    <row r="134" spans="1:58" ht="18" customHeight="1">
      <c r="B134" s="467"/>
      <c r="C134" s="469"/>
      <c r="D134" s="470"/>
      <c r="E134" s="471"/>
      <c r="F134" s="453"/>
      <c r="G134" s="454"/>
      <c r="H134" s="454"/>
      <c r="I134" s="455"/>
      <c r="J134" s="475"/>
      <c r="K134" s="312"/>
      <c r="L134" s="312"/>
      <c r="M134" s="312"/>
      <c r="N134" s="312"/>
      <c r="O134" s="312"/>
      <c r="P134" s="476"/>
      <c r="Q134" s="265">
        <f t="shared" ref="Q134" si="48">S134+S135</f>
        <v>0</v>
      </c>
      <c r="R134" s="409"/>
      <c r="S134" s="63"/>
      <c r="T134" s="64" t="s">
        <v>250</v>
      </c>
      <c r="U134" s="63"/>
      <c r="V134" s="265">
        <f t="shared" ref="V134" si="49">U134+U135</f>
        <v>0</v>
      </c>
      <c r="W134" s="409"/>
      <c r="X134" s="269"/>
      <c r="Y134" s="312"/>
      <c r="Z134" s="312"/>
      <c r="AA134" s="312"/>
      <c r="AB134" s="312"/>
      <c r="AC134" s="312"/>
      <c r="AD134" s="449"/>
      <c r="AE134" s="453"/>
      <c r="AF134" s="454"/>
      <c r="AG134" s="454"/>
      <c r="AH134" s="455"/>
      <c r="AI134" s="459"/>
      <c r="AJ134" s="460"/>
      <c r="AK134" s="463"/>
      <c r="AL134" s="460"/>
      <c r="AM134" s="463"/>
      <c r="AN134" s="465"/>
      <c r="AO134" s="265"/>
      <c r="AP134" s="266"/>
      <c r="AS134" s="54">
        <v>8</v>
      </c>
      <c r="AT134" s="54">
        <v>3</v>
      </c>
      <c r="AY134" s="581"/>
      <c r="AZ134" s="581"/>
      <c r="BA134" s="581"/>
      <c r="BB134" s="581"/>
      <c r="BC134" s="581"/>
      <c r="BD134" s="581"/>
      <c r="BE134" s="582"/>
      <c r="BF134" s="582"/>
    </row>
    <row r="135" spans="1:58" ht="18" customHeight="1" thickBot="1">
      <c r="B135" s="468"/>
      <c r="C135" s="472"/>
      <c r="D135" s="473"/>
      <c r="E135" s="474"/>
      <c r="F135" s="456"/>
      <c r="G135" s="457"/>
      <c r="H135" s="457"/>
      <c r="I135" s="458"/>
      <c r="J135" s="477"/>
      <c r="K135" s="451"/>
      <c r="L135" s="451"/>
      <c r="M135" s="451"/>
      <c r="N135" s="451"/>
      <c r="O135" s="451"/>
      <c r="P135" s="478"/>
      <c r="Q135" s="267"/>
      <c r="R135" s="321"/>
      <c r="S135" s="65"/>
      <c r="T135" s="66" t="s">
        <v>250</v>
      </c>
      <c r="U135" s="65"/>
      <c r="V135" s="267"/>
      <c r="W135" s="321"/>
      <c r="X135" s="450"/>
      <c r="Y135" s="451"/>
      <c r="Z135" s="451"/>
      <c r="AA135" s="451"/>
      <c r="AB135" s="451"/>
      <c r="AC135" s="451"/>
      <c r="AD135" s="452"/>
      <c r="AE135" s="456"/>
      <c r="AF135" s="457"/>
      <c r="AG135" s="457"/>
      <c r="AH135" s="458"/>
      <c r="AI135" s="461"/>
      <c r="AJ135" s="462"/>
      <c r="AK135" s="464"/>
      <c r="AL135" s="462"/>
      <c r="AM135" s="464"/>
      <c r="AN135" s="466"/>
      <c r="AO135" s="267"/>
      <c r="AP135" s="268"/>
      <c r="AY135" s="581"/>
      <c r="AZ135" s="581"/>
      <c r="BA135" s="581"/>
      <c r="BB135" s="581"/>
      <c r="BC135" s="581"/>
      <c r="BD135" s="581"/>
      <c r="BE135" s="582"/>
      <c r="BF135" s="582"/>
    </row>
    <row r="136" spans="1:58" ht="18" customHeight="1" thickBot="1">
      <c r="B136" s="67"/>
      <c r="C136" s="68"/>
      <c r="D136" s="68"/>
      <c r="E136" s="68"/>
      <c r="F136" s="67"/>
      <c r="G136" s="67"/>
      <c r="H136" s="67"/>
      <c r="I136" s="67"/>
      <c r="J136" s="67"/>
      <c r="K136" s="69"/>
      <c r="L136" s="69"/>
      <c r="M136" s="70"/>
      <c r="N136" s="71"/>
      <c r="O136" s="70"/>
      <c r="P136" s="69"/>
      <c r="Q136" s="69"/>
      <c r="R136" s="67"/>
      <c r="S136" s="67"/>
      <c r="T136" s="67"/>
      <c r="U136" s="67"/>
      <c r="V136" s="67"/>
      <c r="W136" s="72"/>
      <c r="X136" s="72"/>
      <c r="Y136" s="72"/>
      <c r="Z136" s="72"/>
      <c r="AA136" s="72"/>
      <c r="AB136" s="72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Y136" s="581"/>
      <c r="AZ136" s="581"/>
      <c r="BA136" s="581"/>
      <c r="BB136" s="581"/>
      <c r="BC136" s="581"/>
      <c r="BD136" s="581"/>
      <c r="BE136" s="582"/>
      <c r="BF136" s="582"/>
    </row>
    <row r="137" spans="1:58" ht="30" customHeight="1" thickBot="1">
      <c r="B137" s="54"/>
      <c r="C137" s="54"/>
      <c r="D137" s="435" t="s">
        <v>251</v>
      </c>
      <c r="E137" s="436"/>
      <c r="F137" s="436"/>
      <c r="G137" s="436"/>
      <c r="H137" s="436"/>
      <c r="I137" s="437"/>
      <c r="J137" s="438" t="s">
        <v>246</v>
      </c>
      <c r="K137" s="436"/>
      <c r="L137" s="436"/>
      <c r="M137" s="436"/>
      <c r="N137" s="436"/>
      <c r="O137" s="436"/>
      <c r="P137" s="436"/>
      <c r="Q137" s="437"/>
      <c r="R137" s="438" t="s">
        <v>252</v>
      </c>
      <c r="S137" s="436"/>
      <c r="T137" s="436"/>
      <c r="U137" s="436"/>
      <c r="V137" s="436"/>
      <c r="W137" s="436"/>
      <c r="X137" s="436"/>
      <c r="Y137" s="436"/>
      <c r="Z137" s="437"/>
      <c r="AA137" s="438" t="s">
        <v>253</v>
      </c>
      <c r="AB137" s="436"/>
      <c r="AC137" s="437"/>
      <c r="AD137" s="438" t="s">
        <v>254</v>
      </c>
      <c r="AE137" s="436"/>
      <c r="AF137" s="436"/>
      <c r="AG137" s="436"/>
      <c r="AH137" s="436"/>
      <c r="AI137" s="436"/>
      <c r="AJ137" s="436"/>
      <c r="AK137" s="436"/>
      <c r="AL137" s="436"/>
      <c r="AM137" s="439"/>
      <c r="AN137" s="54"/>
      <c r="AO137" s="54"/>
      <c r="AP137" s="54"/>
      <c r="AY137" s="581"/>
      <c r="AZ137" s="581"/>
      <c r="BA137" s="581"/>
      <c r="BB137" s="581"/>
      <c r="BC137" s="581"/>
      <c r="BD137" s="581"/>
      <c r="BE137" s="582"/>
      <c r="BF137" s="582"/>
    </row>
    <row r="138" spans="1:58" ht="30" customHeight="1">
      <c r="B138" s="54"/>
      <c r="C138" s="54"/>
      <c r="D138" s="410" t="s">
        <v>255</v>
      </c>
      <c r="E138" s="440"/>
      <c r="F138" s="440"/>
      <c r="G138" s="440"/>
      <c r="H138" s="440"/>
      <c r="I138" s="441"/>
      <c r="J138" s="442"/>
      <c r="K138" s="440"/>
      <c r="L138" s="440"/>
      <c r="M138" s="440"/>
      <c r="N138" s="440"/>
      <c r="O138" s="440"/>
      <c r="P138" s="440"/>
      <c r="Q138" s="441"/>
      <c r="R138" s="442"/>
      <c r="S138" s="440"/>
      <c r="T138" s="440"/>
      <c r="U138" s="440"/>
      <c r="V138" s="440"/>
      <c r="W138" s="440"/>
      <c r="X138" s="440"/>
      <c r="Y138" s="440"/>
      <c r="Z138" s="441"/>
      <c r="AA138" s="443"/>
      <c r="AB138" s="444"/>
      <c r="AC138" s="445"/>
      <c r="AD138" s="446"/>
      <c r="AE138" s="447"/>
      <c r="AF138" s="447"/>
      <c r="AG138" s="447"/>
      <c r="AH138" s="447"/>
      <c r="AI138" s="447"/>
      <c r="AJ138" s="447"/>
      <c r="AK138" s="447"/>
      <c r="AL138" s="447"/>
      <c r="AM138" s="448"/>
      <c r="AN138" s="54"/>
      <c r="AO138" s="54"/>
      <c r="AP138" s="54"/>
      <c r="AY138" s="581"/>
      <c r="AZ138" s="581"/>
      <c r="BA138" s="581"/>
      <c r="BB138" s="581"/>
      <c r="BC138" s="581"/>
      <c r="BD138" s="581"/>
      <c r="BE138" s="582"/>
      <c r="BF138" s="582"/>
    </row>
    <row r="139" spans="1:58" ht="30" customHeight="1">
      <c r="B139" s="54"/>
      <c r="C139" s="54"/>
      <c r="D139" s="304" t="s">
        <v>255</v>
      </c>
      <c r="E139" s="423"/>
      <c r="F139" s="423"/>
      <c r="G139" s="423"/>
      <c r="H139" s="423"/>
      <c r="I139" s="424"/>
      <c r="J139" s="425"/>
      <c r="K139" s="423"/>
      <c r="L139" s="423"/>
      <c r="M139" s="423"/>
      <c r="N139" s="423"/>
      <c r="O139" s="423"/>
      <c r="P139" s="423"/>
      <c r="Q139" s="424"/>
      <c r="R139" s="425"/>
      <c r="S139" s="423"/>
      <c r="T139" s="423"/>
      <c r="U139" s="423"/>
      <c r="V139" s="423"/>
      <c r="W139" s="423"/>
      <c r="X139" s="423"/>
      <c r="Y139" s="423"/>
      <c r="Z139" s="424"/>
      <c r="AA139" s="425"/>
      <c r="AB139" s="423"/>
      <c r="AC139" s="424"/>
      <c r="AD139" s="426"/>
      <c r="AE139" s="427"/>
      <c r="AF139" s="427"/>
      <c r="AG139" s="427"/>
      <c r="AH139" s="427"/>
      <c r="AI139" s="427"/>
      <c r="AJ139" s="427"/>
      <c r="AK139" s="427"/>
      <c r="AL139" s="427"/>
      <c r="AM139" s="428"/>
      <c r="AN139" s="54"/>
      <c r="AO139" s="54"/>
      <c r="AP139" s="54"/>
    </row>
    <row r="140" spans="1:58" ht="30" customHeight="1" thickBot="1">
      <c r="B140" s="54"/>
      <c r="C140" s="54"/>
      <c r="D140" s="305" t="s">
        <v>255</v>
      </c>
      <c r="E140" s="429"/>
      <c r="F140" s="429"/>
      <c r="G140" s="429"/>
      <c r="H140" s="429"/>
      <c r="I140" s="430"/>
      <c r="J140" s="431"/>
      <c r="K140" s="429"/>
      <c r="L140" s="429"/>
      <c r="M140" s="429"/>
      <c r="N140" s="429"/>
      <c r="O140" s="429"/>
      <c r="P140" s="429"/>
      <c r="Q140" s="430"/>
      <c r="R140" s="431"/>
      <c r="S140" s="429"/>
      <c r="T140" s="429"/>
      <c r="U140" s="429"/>
      <c r="V140" s="429"/>
      <c r="W140" s="429"/>
      <c r="X140" s="429"/>
      <c r="Y140" s="429"/>
      <c r="Z140" s="430"/>
      <c r="AA140" s="431"/>
      <c r="AB140" s="429"/>
      <c r="AC140" s="430"/>
      <c r="AD140" s="432"/>
      <c r="AE140" s="433"/>
      <c r="AF140" s="433"/>
      <c r="AG140" s="433"/>
      <c r="AH140" s="433"/>
      <c r="AI140" s="433"/>
      <c r="AJ140" s="433"/>
      <c r="AK140" s="433"/>
      <c r="AL140" s="433"/>
      <c r="AM140" s="434"/>
      <c r="AN140" s="54"/>
      <c r="AO140" s="54"/>
      <c r="AP140" s="54"/>
      <c r="AQ140" s="52">
        <v>5</v>
      </c>
    </row>
    <row r="141" spans="1:58" ht="18" customHeight="1">
      <c r="A141" s="372" t="s">
        <v>301</v>
      </c>
      <c r="B141" s="372"/>
      <c r="C141" s="372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  <c r="N141" s="372"/>
      <c r="O141" s="372"/>
      <c r="P141" s="372"/>
      <c r="Q141" s="372"/>
      <c r="R141" s="372"/>
      <c r="S141" s="372"/>
      <c r="T141" s="372"/>
      <c r="U141" s="372"/>
      <c r="V141" s="372"/>
      <c r="W141" s="372"/>
      <c r="X141" s="372"/>
      <c r="Y141" s="372"/>
      <c r="Z141" s="372"/>
      <c r="AA141" s="372"/>
      <c r="AB141" s="372"/>
      <c r="AC141" s="372"/>
      <c r="AD141" s="372"/>
      <c r="AE141" s="372"/>
      <c r="AF141" s="372"/>
      <c r="AG141" s="372"/>
      <c r="AH141" s="372"/>
      <c r="AI141" s="372"/>
      <c r="AJ141" s="372"/>
      <c r="AK141" s="372"/>
      <c r="AL141" s="372"/>
      <c r="AM141" s="372"/>
      <c r="AN141" s="372"/>
      <c r="AO141" s="372"/>
      <c r="AP141" s="372"/>
      <c r="AQ141" s="372"/>
    </row>
    <row r="142" spans="1:58" ht="18" customHeight="1">
      <c r="A142" s="372"/>
      <c r="B142" s="372"/>
      <c r="C142" s="372"/>
      <c r="D142" s="372"/>
      <c r="E142" s="372"/>
      <c r="F142" s="372"/>
      <c r="G142" s="372"/>
      <c r="H142" s="372"/>
      <c r="I142" s="372"/>
      <c r="J142" s="372"/>
      <c r="K142" s="372"/>
      <c r="L142" s="372"/>
      <c r="M142" s="372"/>
      <c r="N142" s="372"/>
      <c r="O142" s="372"/>
      <c r="P142" s="372"/>
      <c r="Q142" s="372"/>
      <c r="R142" s="372"/>
      <c r="S142" s="372"/>
      <c r="T142" s="372"/>
      <c r="U142" s="372"/>
      <c r="V142" s="372"/>
      <c r="W142" s="372"/>
      <c r="X142" s="372"/>
      <c r="Y142" s="372"/>
      <c r="Z142" s="372"/>
      <c r="AA142" s="372"/>
      <c r="AB142" s="372"/>
      <c r="AC142" s="372"/>
      <c r="AD142" s="372"/>
      <c r="AE142" s="372"/>
      <c r="AF142" s="372"/>
      <c r="AG142" s="372"/>
      <c r="AH142" s="372"/>
      <c r="AI142" s="372"/>
      <c r="AJ142" s="372"/>
      <c r="AK142" s="372"/>
      <c r="AL142" s="372"/>
      <c r="AM142" s="372"/>
      <c r="AN142" s="372"/>
      <c r="AO142" s="372"/>
      <c r="AP142" s="372"/>
      <c r="AQ142" s="372"/>
    </row>
    <row r="143" spans="1:58" ht="18" customHeight="1">
      <c r="A143" s="372"/>
      <c r="B143" s="372"/>
      <c r="C143" s="372"/>
      <c r="D143" s="372"/>
      <c r="E143" s="372"/>
      <c r="F143" s="372"/>
      <c r="G143" s="372"/>
      <c r="H143" s="372"/>
      <c r="I143" s="372"/>
      <c r="J143" s="372"/>
      <c r="K143" s="372"/>
      <c r="L143" s="372"/>
      <c r="M143" s="372"/>
      <c r="N143" s="372"/>
      <c r="O143" s="372"/>
      <c r="P143" s="372"/>
      <c r="Q143" s="372"/>
      <c r="R143" s="372"/>
      <c r="S143" s="372"/>
      <c r="T143" s="372"/>
      <c r="U143" s="372"/>
      <c r="V143" s="372"/>
      <c r="W143" s="372"/>
      <c r="X143" s="372"/>
      <c r="Y143" s="372"/>
      <c r="Z143" s="372"/>
      <c r="AA143" s="372"/>
      <c r="AB143" s="372"/>
      <c r="AC143" s="372"/>
      <c r="AD143" s="372"/>
      <c r="AE143" s="372"/>
      <c r="AF143" s="372"/>
      <c r="AG143" s="372"/>
      <c r="AH143" s="372"/>
      <c r="AI143" s="372"/>
      <c r="AJ143" s="372"/>
      <c r="AK143" s="372"/>
      <c r="AL143" s="372"/>
      <c r="AM143" s="372"/>
      <c r="AN143" s="372"/>
      <c r="AO143" s="372"/>
      <c r="AP143" s="372"/>
      <c r="AQ143" s="372"/>
    </row>
    <row r="144" spans="1:58" ht="24.95" customHeight="1">
      <c r="B144" s="54"/>
      <c r="C144" s="521" t="s">
        <v>239</v>
      </c>
      <c r="D144" s="522"/>
      <c r="E144" s="522"/>
      <c r="F144" s="523"/>
      <c r="G144" s="524" t="s">
        <v>297</v>
      </c>
      <c r="H144" s="525"/>
      <c r="I144" s="525"/>
      <c r="J144" s="525"/>
      <c r="K144" s="525"/>
      <c r="L144" s="525"/>
      <c r="M144" s="525"/>
      <c r="N144" s="525"/>
      <c r="O144" s="526"/>
      <c r="P144" s="521" t="s">
        <v>240</v>
      </c>
      <c r="Q144" s="522"/>
      <c r="R144" s="522"/>
      <c r="S144" s="523"/>
      <c r="T144" s="548" t="s">
        <v>47</v>
      </c>
      <c r="U144" s="549"/>
      <c r="V144" s="549"/>
      <c r="W144" s="549"/>
      <c r="X144" s="549"/>
      <c r="Y144" s="549"/>
      <c r="Z144" s="549"/>
      <c r="AA144" s="549"/>
      <c r="AB144" s="550"/>
      <c r="AC144" s="521" t="s">
        <v>241</v>
      </c>
      <c r="AD144" s="522"/>
      <c r="AE144" s="522"/>
      <c r="AF144" s="523"/>
      <c r="AG144" s="551">
        <v>44114</v>
      </c>
      <c r="AH144" s="552"/>
      <c r="AI144" s="552"/>
      <c r="AJ144" s="552"/>
      <c r="AK144" s="552"/>
      <c r="AL144" s="552"/>
      <c r="AM144" s="367" t="s">
        <v>256</v>
      </c>
      <c r="AN144" s="367"/>
      <c r="AO144" s="368"/>
      <c r="AP144" s="73"/>
    </row>
    <row r="145" spans="2:53" ht="18" customHeight="1">
      <c r="B145" s="54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4"/>
      <c r="X145" s="74"/>
      <c r="Y145" s="74"/>
      <c r="Z145" s="74"/>
      <c r="AA145" s="74"/>
      <c r="AB145" s="74"/>
      <c r="AC145" s="74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</row>
    <row r="146" spans="2:53" ht="24.95" customHeight="1">
      <c r="B146" s="54"/>
      <c r="C146" s="514">
        <v>1</v>
      </c>
      <c r="D146" s="515"/>
      <c r="E146" s="516" t="s">
        <v>283</v>
      </c>
      <c r="F146" s="517"/>
      <c r="G146" s="517"/>
      <c r="H146" s="517"/>
      <c r="I146" s="517"/>
      <c r="J146" s="517"/>
      <c r="K146" s="517"/>
      <c r="L146" s="517"/>
      <c r="M146" s="517"/>
      <c r="N146" s="518"/>
      <c r="O146" s="55"/>
      <c r="P146" s="55"/>
      <c r="Q146" s="519">
        <v>4</v>
      </c>
      <c r="R146" s="520"/>
      <c r="S146" s="516" t="s">
        <v>286</v>
      </c>
      <c r="T146" s="517"/>
      <c r="U146" s="517"/>
      <c r="V146" s="517"/>
      <c r="W146" s="517"/>
      <c r="X146" s="517"/>
      <c r="Y146" s="517"/>
      <c r="Z146" s="517"/>
      <c r="AA146" s="517"/>
      <c r="AB146" s="518"/>
      <c r="AC146" s="56"/>
      <c r="AD146" s="55"/>
      <c r="AE146" s="519">
        <v>7</v>
      </c>
      <c r="AF146" s="520"/>
      <c r="AG146" s="516" t="s">
        <v>290</v>
      </c>
      <c r="AH146" s="517"/>
      <c r="AI146" s="517"/>
      <c r="AJ146" s="517"/>
      <c r="AK146" s="517"/>
      <c r="AL146" s="517"/>
      <c r="AM146" s="517"/>
      <c r="AN146" s="517"/>
      <c r="AO146" s="517"/>
      <c r="AP146" s="518"/>
    </row>
    <row r="147" spans="2:53" ht="24.95" customHeight="1">
      <c r="B147" s="54"/>
      <c r="C147" s="541">
        <v>2</v>
      </c>
      <c r="D147" s="542"/>
      <c r="E147" s="543" t="s">
        <v>284</v>
      </c>
      <c r="F147" s="544"/>
      <c r="G147" s="544"/>
      <c r="H147" s="544"/>
      <c r="I147" s="544"/>
      <c r="J147" s="544"/>
      <c r="K147" s="544"/>
      <c r="L147" s="544"/>
      <c r="M147" s="544"/>
      <c r="N147" s="545"/>
      <c r="O147" s="78"/>
      <c r="P147" s="78"/>
      <c r="Q147" s="546">
        <v>5</v>
      </c>
      <c r="R147" s="547"/>
      <c r="S147" s="543" t="s">
        <v>288</v>
      </c>
      <c r="T147" s="544"/>
      <c r="U147" s="544"/>
      <c r="V147" s="544"/>
      <c r="W147" s="544"/>
      <c r="X147" s="544"/>
      <c r="Y147" s="544"/>
      <c r="Z147" s="544"/>
      <c r="AA147" s="544"/>
      <c r="AB147" s="545"/>
      <c r="AC147" s="79"/>
      <c r="AD147" s="78"/>
      <c r="AE147" s="546">
        <v>8</v>
      </c>
      <c r="AF147" s="547"/>
      <c r="AG147" s="543" t="s">
        <v>291</v>
      </c>
      <c r="AH147" s="544"/>
      <c r="AI147" s="544"/>
      <c r="AJ147" s="544"/>
      <c r="AK147" s="544"/>
      <c r="AL147" s="544"/>
      <c r="AM147" s="544"/>
      <c r="AN147" s="544"/>
      <c r="AO147" s="544"/>
      <c r="AP147" s="545"/>
    </row>
    <row r="148" spans="2:53" ht="24.95" customHeight="1">
      <c r="B148" s="54"/>
      <c r="C148" s="537">
        <v>3</v>
      </c>
      <c r="D148" s="538"/>
      <c r="E148" s="382" t="s">
        <v>285</v>
      </c>
      <c r="F148" s="383"/>
      <c r="G148" s="383"/>
      <c r="H148" s="383"/>
      <c r="I148" s="383"/>
      <c r="J148" s="383"/>
      <c r="K148" s="383"/>
      <c r="L148" s="383"/>
      <c r="M148" s="383"/>
      <c r="N148" s="384"/>
      <c r="O148" s="55"/>
      <c r="P148" s="55"/>
      <c r="Q148" s="539">
        <v>6</v>
      </c>
      <c r="R148" s="540"/>
      <c r="S148" s="382" t="s">
        <v>289</v>
      </c>
      <c r="T148" s="383"/>
      <c r="U148" s="383"/>
      <c r="V148" s="383"/>
      <c r="W148" s="383"/>
      <c r="X148" s="383"/>
      <c r="Y148" s="383"/>
      <c r="Z148" s="383"/>
      <c r="AA148" s="383"/>
      <c r="AB148" s="384"/>
      <c r="AC148" s="56"/>
      <c r="AD148" s="55"/>
      <c r="AE148" s="539">
        <v>9</v>
      </c>
      <c r="AF148" s="540"/>
      <c r="AG148" s="382" t="s">
        <v>293</v>
      </c>
      <c r="AH148" s="383"/>
      <c r="AI148" s="383"/>
      <c r="AJ148" s="383"/>
      <c r="AK148" s="383"/>
      <c r="AL148" s="383"/>
      <c r="AM148" s="383"/>
      <c r="AN148" s="383"/>
      <c r="AO148" s="383"/>
      <c r="AP148" s="384"/>
    </row>
    <row r="149" spans="2:53" ht="18" customHeight="1">
      <c r="B149" s="54"/>
      <c r="C149" s="75"/>
      <c r="D149" s="73"/>
      <c r="E149" s="73"/>
      <c r="F149" s="73"/>
      <c r="G149" s="73"/>
      <c r="H149" s="73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73"/>
      <c r="U149" s="54"/>
      <c r="V149" s="73"/>
      <c r="W149" s="54"/>
      <c r="X149" s="73"/>
      <c r="Y149" s="54"/>
      <c r="Z149" s="73"/>
      <c r="AA149" s="54"/>
      <c r="AB149" s="73"/>
      <c r="AC149" s="73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</row>
    <row r="150" spans="2:53" ht="21.95" customHeight="1" thickBot="1">
      <c r="B150" s="54" t="s">
        <v>243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</row>
    <row r="151" spans="2:53" ht="21.95" customHeight="1" thickBot="1">
      <c r="B151" s="58"/>
      <c r="C151" s="348" t="s">
        <v>244</v>
      </c>
      <c r="D151" s="349"/>
      <c r="E151" s="333"/>
      <c r="F151" s="348" t="s">
        <v>245</v>
      </c>
      <c r="G151" s="349"/>
      <c r="H151" s="349"/>
      <c r="I151" s="333"/>
      <c r="J151" s="348" t="s">
        <v>246</v>
      </c>
      <c r="K151" s="349"/>
      <c r="L151" s="349"/>
      <c r="M151" s="349"/>
      <c r="N151" s="349"/>
      <c r="O151" s="349"/>
      <c r="P151" s="350"/>
      <c r="Q151" s="332" t="s">
        <v>247</v>
      </c>
      <c r="R151" s="349"/>
      <c r="S151" s="349"/>
      <c r="T151" s="349"/>
      <c r="U151" s="349"/>
      <c r="V151" s="349"/>
      <c r="W151" s="350"/>
      <c r="X151" s="332" t="s">
        <v>246</v>
      </c>
      <c r="Y151" s="349"/>
      <c r="Z151" s="349"/>
      <c r="AA151" s="349"/>
      <c r="AB151" s="349"/>
      <c r="AC151" s="349"/>
      <c r="AD151" s="333"/>
      <c r="AE151" s="348" t="s">
        <v>245</v>
      </c>
      <c r="AF151" s="349"/>
      <c r="AG151" s="349"/>
      <c r="AH151" s="333"/>
      <c r="AI151" s="348" t="s">
        <v>248</v>
      </c>
      <c r="AJ151" s="349"/>
      <c r="AK151" s="349"/>
      <c r="AL151" s="349"/>
      <c r="AM151" s="349"/>
      <c r="AN151" s="350"/>
      <c r="AO151" s="332" t="s">
        <v>249</v>
      </c>
      <c r="AP151" s="333"/>
    </row>
    <row r="152" spans="2:53" ht="18" customHeight="1">
      <c r="B152" s="496">
        <v>1</v>
      </c>
      <c r="C152" s="497">
        <v>0.54166666666666663</v>
      </c>
      <c r="D152" s="498"/>
      <c r="E152" s="499"/>
      <c r="F152" s="500"/>
      <c r="G152" s="501"/>
      <c r="H152" s="501"/>
      <c r="I152" s="502"/>
      <c r="J152" s="534" t="str">
        <f>E148</f>
        <v>ウェストフットコム</v>
      </c>
      <c r="K152" s="379"/>
      <c r="L152" s="379"/>
      <c r="M152" s="379"/>
      <c r="N152" s="379"/>
      <c r="O152" s="379"/>
      <c r="P152" s="535"/>
      <c r="Q152" s="328">
        <f>S152+S153</f>
        <v>0</v>
      </c>
      <c r="R152" s="411"/>
      <c r="S152" s="59"/>
      <c r="T152" s="60" t="s">
        <v>250</v>
      </c>
      <c r="U152" s="59"/>
      <c r="V152" s="328">
        <f>U152+U153</f>
        <v>0</v>
      </c>
      <c r="W152" s="411"/>
      <c r="X152" s="380" t="str">
        <f>S148</f>
        <v>ブラッドレスＳＣ</v>
      </c>
      <c r="Y152" s="379"/>
      <c r="Z152" s="379"/>
      <c r="AA152" s="379"/>
      <c r="AB152" s="379"/>
      <c r="AC152" s="379"/>
      <c r="AD152" s="536"/>
      <c r="AE152" s="500"/>
      <c r="AF152" s="501"/>
      <c r="AG152" s="501"/>
      <c r="AH152" s="502"/>
      <c r="AI152" s="492">
        <v>9</v>
      </c>
      <c r="AJ152" s="493"/>
      <c r="AK152" s="494">
        <v>3</v>
      </c>
      <c r="AL152" s="493"/>
      <c r="AM152" s="494">
        <v>6</v>
      </c>
      <c r="AN152" s="495"/>
      <c r="AO152" s="328">
        <v>9</v>
      </c>
      <c r="AP152" s="329"/>
      <c r="AS152" s="54">
        <v>3</v>
      </c>
      <c r="AT152" s="54">
        <v>7</v>
      </c>
      <c r="AY152" s="105"/>
      <c r="AZ152" s="256"/>
      <c r="BA152" s="257"/>
    </row>
    <row r="153" spans="2:53" ht="18" customHeight="1">
      <c r="B153" s="489"/>
      <c r="C153" s="335"/>
      <c r="D153" s="336"/>
      <c r="E153" s="337"/>
      <c r="F153" s="482"/>
      <c r="G153" s="483"/>
      <c r="H153" s="483"/>
      <c r="I153" s="484"/>
      <c r="J153" s="532"/>
      <c r="K153" s="529"/>
      <c r="L153" s="529"/>
      <c r="M153" s="529"/>
      <c r="N153" s="529"/>
      <c r="O153" s="529"/>
      <c r="P153" s="533"/>
      <c r="Q153" s="281"/>
      <c r="R153" s="324"/>
      <c r="S153" s="61"/>
      <c r="T153" s="62" t="s">
        <v>250</v>
      </c>
      <c r="U153" s="61"/>
      <c r="V153" s="281"/>
      <c r="W153" s="324"/>
      <c r="X153" s="528"/>
      <c r="Y153" s="529"/>
      <c r="Z153" s="529"/>
      <c r="AA153" s="529"/>
      <c r="AB153" s="529"/>
      <c r="AC153" s="529"/>
      <c r="AD153" s="530"/>
      <c r="AE153" s="482"/>
      <c r="AF153" s="483"/>
      <c r="AG153" s="483"/>
      <c r="AH153" s="484"/>
      <c r="AI153" s="485"/>
      <c r="AJ153" s="486"/>
      <c r="AK153" s="487"/>
      <c r="AL153" s="486"/>
      <c r="AM153" s="487"/>
      <c r="AN153" s="488"/>
      <c r="AO153" s="281"/>
      <c r="AP153" s="282"/>
      <c r="AY153" s="105"/>
      <c r="AZ153" s="258"/>
      <c r="BA153" s="259"/>
    </row>
    <row r="154" spans="2:53" ht="18" customHeight="1">
      <c r="B154" s="467">
        <v>2</v>
      </c>
      <c r="C154" s="469">
        <v>0.58333333333333337</v>
      </c>
      <c r="D154" s="470"/>
      <c r="E154" s="471"/>
      <c r="F154" s="453"/>
      <c r="G154" s="454"/>
      <c r="H154" s="454"/>
      <c r="I154" s="455"/>
      <c r="J154" s="418" t="str">
        <f>S148</f>
        <v>ブラッドレスＳＣ</v>
      </c>
      <c r="K154" s="377"/>
      <c r="L154" s="377"/>
      <c r="M154" s="377"/>
      <c r="N154" s="377"/>
      <c r="O154" s="377"/>
      <c r="P154" s="531"/>
      <c r="Q154" s="265">
        <f t="shared" ref="Q154" si="50">S154+S155</f>
        <v>0</v>
      </c>
      <c r="R154" s="409"/>
      <c r="S154" s="63"/>
      <c r="T154" s="64" t="s">
        <v>250</v>
      </c>
      <c r="U154" s="63"/>
      <c r="V154" s="265">
        <f t="shared" ref="V154" si="51">U154+U155</f>
        <v>0</v>
      </c>
      <c r="W154" s="409"/>
      <c r="X154" s="378" t="str">
        <f>AG148</f>
        <v>ともぞうＳＣ Ｂ</v>
      </c>
      <c r="Y154" s="377"/>
      <c r="Z154" s="377"/>
      <c r="AA154" s="377"/>
      <c r="AB154" s="377"/>
      <c r="AC154" s="377"/>
      <c r="AD154" s="527"/>
      <c r="AE154" s="453"/>
      <c r="AF154" s="454"/>
      <c r="AG154" s="454"/>
      <c r="AH154" s="455"/>
      <c r="AI154" s="459">
        <v>3</v>
      </c>
      <c r="AJ154" s="460"/>
      <c r="AK154" s="463">
        <v>6</v>
      </c>
      <c r="AL154" s="460"/>
      <c r="AM154" s="463">
        <v>9</v>
      </c>
      <c r="AN154" s="465"/>
      <c r="AO154" s="265">
        <v>3</v>
      </c>
      <c r="AP154" s="266"/>
      <c r="AS154" s="54">
        <v>4</v>
      </c>
      <c r="AT154" s="54">
        <v>8</v>
      </c>
      <c r="AY154" s="107"/>
      <c r="AZ154" s="258"/>
      <c r="BA154" s="260"/>
    </row>
    <row r="155" spans="2:53" ht="18" customHeight="1">
      <c r="B155" s="489"/>
      <c r="C155" s="335"/>
      <c r="D155" s="336"/>
      <c r="E155" s="337"/>
      <c r="F155" s="482"/>
      <c r="G155" s="483"/>
      <c r="H155" s="483"/>
      <c r="I155" s="484"/>
      <c r="J155" s="532"/>
      <c r="K155" s="529"/>
      <c r="L155" s="529"/>
      <c r="M155" s="529"/>
      <c r="N155" s="529"/>
      <c r="O155" s="529"/>
      <c r="P155" s="533"/>
      <c r="Q155" s="281"/>
      <c r="R155" s="324"/>
      <c r="S155" s="61"/>
      <c r="T155" s="62" t="s">
        <v>250</v>
      </c>
      <c r="U155" s="61"/>
      <c r="V155" s="281"/>
      <c r="W155" s="324"/>
      <c r="X155" s="528"/>
      <c r="Y155" s="529"/>
      <c r="Z155" s="529"/>
      <c r="AA155" s="529"/>
      <c r="AB155" s="529"/>
      <c r="AC155" s="529"/>
      <c r="AD155" s="530"/>
      <c r="AE155" s="482"/>
      <c r="AF155" s="483"/>
      <c r="AG155" s="483"/>
      <c r="AH155" s="484"/>
      <c r="AI155" s="485"/>
      <c r="AJ155" s="486"/>
      <c r="AK155" s="487"/>
      <c r="AL155" s="486"/>
      <c r="AM155" s="487"/>
      <c r="AN155" s="488"/>
      <c r="AO155" s="281"/>
      <c r="AP155" s="282"/>
      <c r="AY155" s="108"/>
      <c r="AZ155" s="105"/>
      <c r="BA155" s="105"/>
    </row>
    <row r="156" spans="2:53" ht="18" customHeight="1">
      <c r="B156" s="467">
        <v>3</v>
      </c>
      <c r="C156" s="469">
        <v>0.625</v>
      </c>
      <c r="D156" s="470"/>
      <c r="E156" s="471"/>
      <c r="F156" s="453"/>
      <c r="G156" s="454"/>
      <c r="H156" s="454"/>
      <c r="I156" s="455"/>
      <c r="J156" s="418" t="str">
        <f>E148</f>
        <v>ウェストフットコム</v>
      </c>
      <c r="K156" s="377"/>
      <c r="L156" s="377"/>
      <c r="M156" s="377"/>
      <c r="N156" s="377"/>
      <c r="O156" s="377"/>
      <c r="P156" s="531"/>
      <c r="Q156" s="265">
        <f t="shared" ref="Q156" si="52">S156+S157</f>
        <v>0</v>
      </c>
      <c r="R156" s="409"/>
      <c r="S156" s="63"/>
      <c r="T156" s="64" t="s">
        <v>250</v>
      </c>
      <c r="U156" s="63"/>
      <c r="V156" s="265">
        <f t="shared" ref="V156" si="53">U156+U157</f>
        <v>0</v>
      </c>
      <c r="W156" s="409"/>
      <c r="X156" s="378" t="str">
        <f>AG148</f>
        <v>ともぞうＳＣ Ｂ</v>
      </c>
      <c r="Y156" s="377"/>
      <c r="Z156" s="377"/>
      <c r="AA156" s="377"/>
      <c r="AB156" s="377"/>
      <c r="AC156" s="377"/>
      <c r="AD156" s="527"/>
      <c r="AE156" s="453"/>
      <c r="AF156" s="454"/>
      <c r="AG156" s="454"/>
      <c r="AH156" s="455"/>
      <c r="AI156" s="459">
        <v>6</v>
      </c>
      <c r="AJ156" s="460"/>
      <c r="AK156" s="463">
        <v>9</v>
      </c>
      <c r="AL156" s="460"/>
      <c r="AM156" s="463">
        <v>3</v>
      </c>
      <c r="AN156" s="465"/>
      <c r="AO156" s="265">
        <v>6</v>
      </c>
      <c r="AP156" s="266"/>
      <c r="AS156" s="54">
        <v>5</v>
      </c>
      <c r="AT156" s="54">
        <v>9</v>
      </c>
      <c r="AY156" s="108"/>
      <c r="AZ156" s="105"/>
      <c r="BA156" s="105"/>
    </row>
    <row r="157" spans="2:53" ht="18" customHeight="1">
      <c r="B157" s="489"/>
      <c r="C157" s="335"/>
      <c r="D157" s="336"/>
      <c r="E157" s="337"/>
      <c r="F157" s="482"/>
      <c r="G157" s="483"/>
      <c r="H157" s="483"/>
      <c r="I157" s="484"/>
      <c r="J157" s="532"/>
      <c r="K157" s="529"/>
      <c r="L157" s="529"/>
      <c r="M157" s="529"/>
      <c r="N157" s="529"/>
      <c r="O157" s="529"/>
      <c r="P157" s="533"/>
      <c r="Q157" s="281"/>
      <c r="R157" s="324"/>
      <c r="S157" s="61"/>
      <c r="T157" s="62" t="s">
        <v>250</v>
      </c>
      <c r="U157" s="61"/>
      <c r="V157" s="281"/>
      <c r="W157" s="324"/>
      <c r="X157" s="528"/>
      <c r="Y157" s="529"/>
      <c r="Z157" s="529"/>
      <c r="AA157" s="529"/>
      <c r="AB157" s="529"/>
      <c r="AC157" s="529"/>
      <c r="AD157" s="530"/>
      <c r="AE157" s="482"/>
      <c r="AF157" s="483"/>
      <c r="AG157" s="483"/>
      <c r="AH157" s="484"/>
      <c r="AI157" s="485"/>
      <c r="AJ157" s="486"/>
      <c r="AK157" s="487"/>
      <c r="AL157" s="486"/>
      <c r="AM157" s="487"/>
      <c r="AN157" s="488"/>
      <c r="AO157" s="281"/>
      <c r="AP157" s="282"/>
      <c r="AY157" s="108"/>
      <c r="AZ157" s="105"/>
      <c r="BA157" s="105"/>
    </row>
    <row r="158" spans="2:53" ht="18" customHeight="1">
      <c r="B158" s="467">
        <v>4</v>
      </c>
      <c r="C158" s="469"/>
      <c r="D158" s="470"/>
      <c r="E158" s="471"/>
      <c r="F158" s="453"/>
      <c r="G158" s="454"/>
      <c r="H158" s="454"/>
      <c r="I158" s="455"/>
      <c r="J158" s="475"/>
      <c r="K158" s="312"/>
      <c r="L158" s="312"/>
      <c r="M158" s="312"/>
      <c r="N158" s="312"/>
      <c r="O158" s="312"/>
      <c r="P158" s="476"/>
      <c r="Q158" s="265">
        <f t="shared" ref="Q158" si="54">S158+S159</f>
        <v>0</v>
      </c>
      <c r="R158" s="409"/>
      <c r="S158" s="63"/>
      <c r="T158" s="64" t="s">
        <v>250</v>
      </c>
      <c r="U158" s="63"/>
      <c r="V158" s="265">
        <f t="shared" ref="V158" si="55">U158+U159</f>
        <v>0</v>
      </c>
      <c r="W158" s="409"/>
      <c r="X158" s="269"/>
      <c r="Y158" s="312"/>
      <c r="Z158" s="312"/>
      <c r="AA158" s="312"/>
      <c r="AB158" s="312"/>
      <c r="AC158" s="312"/>
      <c r="AD158" s="449"/>
      <c r="AE158" s="453"/>
      <c r="AF158" s="454"/>
      <c r="AG158" s="454"/>
      <c r="AH158" s="455"/>
      <c r="AI158" s="459"/>
      <c r="AJ158" s="460"/>
      <c r="AK158" s="463"/>
      <c r="AL158" s="460"/>
      <c r="AM158" s="463"/>
      <c r="AN158" s="465"/>
      <c r="AO158" s="265"/>
      <c r="AP158" s="266"/>
      <c r="AS158" s="54">
        <v>6</v>
      </c>
      <c r="AT158" s="54">
        <v>1</v>
      </c>
    </row>
    <row r="159" spans="2:53" ht="18" customHeight="1">
      <c r="B159" s="489"/>
      <c r="C159" s="335"/>
      <c r="D159" s="336"/>
      <c r="E159" s="337"/>
      <c r="F159" s="482"/>
      <c r="G159" s="483"/>
      <c r="H159" s="483"/>
      <c r="I159" s="484"/>
      <c r="J159" s="490"/>
      <c r="K159" s="480"/>
      <c r="L159" s="480"/>
      <c r="M159" s="480"/>
      <c r="N159" s="480"/>
      <c r="O159" s="480"/>
      <c r="P159" s="491"/>
      <c r="Q159" s="281"/>
      <c r="R159" s="324"/>
      <c r="S159" s="61"/>
      <c r="T159" s="62" t="s">
        <v>250</v>
      </c>
      <c r="U159" s="61"/>
      <c r="V159" s="281"/>
      <c r="W159" s="324"/>
      <c r="X159" s="479"/>
      <c r="Y159" s="480"/>
      <c r="Z159" s="480"/>
      <c r="AA159" s="480"/>
      <c r="AB159" s="480"/>
      <c r="AC159" s="480"/>
      <c r="AD159" s="481"/>
      <c r="AE159" s="482"/>
      <c r="AF159" s="483"/>
      <c r="AG159" s="483"/>
      <c r="AH159" s="484"/>
      <c r="AI159" s="485"/>
      <c r="AJ159" s="486"/>
      <c r="AK159" s="487"/>
      <c r="AL159" s="486"/>
      <c r="AM159" s="487"/>
      <c r="AN159" s="488"/>
      <c r="AO159" s="281"/>
      <c r="AP159" s="282"/>
    </row>
    <row r="160" spans="2:53" ht="18" customHeight="1">
      <c r="B160" s="467">
        <v>5</v>
      </c>
      <c r="C160" s="469"/>
      <c r="D160" s="470"/>
      <c r="E160" s="471"/>
      <c r="F160" s="453"/>
      <c r="G160" s="454"/>
      <c r="H160" s="454"/>
      <c r="I160" s="455"/>
      <c r="J160" s="475"/>
      <c r="K160" s="312"/>
      <c r="L160" s="312"/>
      <c r="M160" s="312"/>
      <c r="N160" s="312"/>
      <c r="O160" s="312"/>
      <c r="P160" s="476"/>
      <c r="Q160" s="265">
        <f t="shared" ref="Q160" si="56">S160+S161</f>
        <v>0</v>
      </c>
      <c r="R160" s="409"/>
      <c r="S160" s="63"/>
      <c r="T160" s="64" t="s">
        <v>250</v>
      </c>
      <c r="U160" s="63"/>
      <c r="V160" s="265">
        <f t="shared" ref="V160" si="57">U160+U161</f>
        <v>0</v>
      </c>
      <c r="W160" s="409"/>
      <c r="X160" s="269"/>
      <c r="Y160" s="312"/>
      <c r="Z160" s="312"/>
      <c r="AA160" s="312"/>
      <c r="AB160" s="312"/>
      <c r="AC160" s="312"/>
      <c r="AD160" s="449"/>
      <c r="AE160" s="453"/>
      <c r="AF160" s="454"/>
      <c r="AG160" s="454"/>
      <c r="AH160" s="455"/>
      <c r="AI160" s="459"/>
      <c r="AJ160" s="460"/>
      <c r="AK160" s="463"/>
      <c r="AL160" s="460"/>
      <c r="AM160" s="463"/>
      <c r="AN160" s="465"/>
      <c r="AO160" s="265"/>
      <c r="AP160" s="266"/>
      <c r="AS160" s="54">
        <v>7</v>
      </c>
      <c r="AT160" s="54">
        <v>2</v>
      </c>
    </row>
    <row r="161" spans="1:46" ht="18" customHeight="1">
      <c r="B161" s="489"/>
      <c r="C161" s="335"/>
      <c r="D161" s="336"/>
      <c r="E161" s="337"/>
      <c r="F161" s="482"/>
      <c r="G161" s="483"/>
      <c r="H161" s="483"/>
      <c r="I161" s="484"/>
      <c r="J161" s="490"/>
      <c r="K161" s="480"/>
      <c r="L161" s="480"/>
      <c r="M161" s="480"/>
      <c r="N161" s="480"/>
      <c r="O161" s="480"/>
      <c r="P161" s="491"/>
      <c r="Q161" s="281"/>
      <c r="R161" s="324"/>
      <c r="S161" s="61"/>
      <c r="T161" s="62" t="s">
        <v>250</v>
      </c>
      <c r="U161" s="61"/>
      <c r="V161" s="281"/>
      <c r="W161" s="324"/>
      <c r="X161" s="479"/>
      <c r="Y161" s="480"/>
      <c r="Z161" s="480"/>
      <c r="AA161" s="480"/>
      <c r="AB161" s="480"/>
      <c r="AC161" s="480"/>
      <c r="AD161" s="481"/>
      <c r="AE161" s="482"/>
      <c r="AF161" s="483"/>
      <c r="AG161" s="483"/>
      <c r="AH161" s="484"/>
      <c r="AI161" s="485"/>
      <c r="AJ161" s="486"/>
      <c r="AK161" s="487"/>
      <c r="AL161" s="486"/>
      <c r="AM161" s="487"/>
      <c r="AN161" s="488"/>
      <c r="AO161" s="281"/>
      <c r="AP161" s="282"/>
    </row>
    <row r="162" spans="1:46" ht="18" customHeight="1">
      <c r="B162" s="467">
        <v>6</v>
      </c>
      <c r="C162" s="469"/>
      <c r="D162" s="470"/>
      <c r="E162" s="471"/>
      <c r="F162" s="453"/>
      <c r="G162" s="454"/>
      <c r="H162" s="454"/>
      <c r="I162" s="455"/>
      <c r="J162" s="475"/>
      <c r="K162" s="312"/>
      <c r="L162" s="312"/>
      <c r="M162" s="312"/>
      <c r="N162" s="312"/>
      <c r="O162" s="312"/>
      <c r="P162" s="476"/>
      <c r="Q162" s="265">
        <f t="shared" ref="Q162" si="58">S162+S163</f>
        <v>0</v>
      </c>
      <c r="R162" s="409"/>
      <c r="S162" s="63"/>
      <c r="T162" s="64" t="s">
        <v>250</v>
      </c>
      <c r="U162" s="63"/>
      <c r="V162" s="265">
        <f t="shared" ref="V162" si="59">U162+U163</f>
        <v>0</v>
      </c>
      <c r="W162" s="409"/>
      <c r="X162" s="269"/>
      <c r="Y162" s="312"/>
      <c r="Z162" s="312"/>
      <c r="AA162" s="312"/>
      <c r="AB162" s="312"/>
      <c r="AC162" s="312"/>
      <c r="AD162" s="449"/>
      <c r="AE162" s="453"/>
      <c r="AF162" s="454"/>
      <c r="AG162" s="454"/>
      <c r="AH162" s="455"/>
      <c r="AI162" s="459"/>
      <c r="AJ162" s="460"/>
      <c r="AK162" s="463"/>
      <c r="AL162" s="460"/>
      <c r="AM162" s="463"/>
      <c r="AN162" s="465"/>
      <c r="AO162" s="265"/>
      <c r="AP162" s="266"/>
      <c r="AS162" s="54">
        <v>8</v>
      </c>
      <c r="AT162" s="54">
        <v>3</v>
      </c>
    </row>
    <row r="163" spans="1:46" ht="18" customHeight="1" thickBot="1">
      <c r="B163" s="468"/>
      <c r="C163" s="472"/>
      <c r="D163" s="473"/>
      <c r="E163" s="474"/>
      <c r="F163" s="456"/>
      <c r="G163" s="457"/>
      <c r="H163" s="457"/>
      <c r="I163" s="458"/>
      <c r="J163" s="477"/>
      <c r="K163" s="451"/>
      <c r="L163" s="451"/>
      <c r="M163" s="451"/>
      <c r="N163" s="451"/>
      <c r="O163" s="451"/>
      <c r="P163" s="478"/>
      <c r="Q163" s="267"/>
      <c r="R163" s="321"/>
      <c r="S163" s="65"/>
      <c r="T163" s="66" t="s">
        <v>250</v>
      </c>
      <c r="U163" s="65"/>
      <c r="V163" s="267"/>
      <c r="W163" s="321"/>
      <c r="X163" s="450"/>
      <c r="Y163" s="451"/>
      <c r="Z163" s="451"/>
      <c r="AA163" s="451"/>
      <c r="AB163" s="451"/>
      <c r="AC163" s="451"/>
      <c r="AD163" s="452"/>
      <c r="AE163" s="456"/>
      <c r="AF163" s="457"/>
      <c r="AG163" s="457"/>
      <c r="AH163" s="458"/>
      <c r="AI163" s="461"/>
      <c r="AJ163" s="462"/>
      <c r="AK163" s="464"/>
      <c r="AL163" s="462"/>
      <c r="AM163" s="464"/>
      <c r="AN163" s="466"/>
      <c r="AO163" s="267"/>
      <c r="AP163" s="268"/>
    </row>
    <row r="164" spans="1:46" ht="18" customHeight="1" thickBot="1">
      <c r="B164" s="67"/>
      <c r="C164" s="68"/>
      <c r="D164" s="68"/>
      <c r="E164" s="68"/>
      <c r="F164" s="67"/>
      <c r="G164" s="67"/>
      <c r="H164" s="67"/>
      <c r="I164" s="67"/>
      <c r="J164" s="67"/>
      <c r="K164" s="69"/>
      <c r="L164" s="69"/>
      <c r="M164" s="70"/>
      <c r="N164" s="71"/>
      <c r="O164" s="70"/>
      <c r="P164" s="69"/>
      <c r="Q164" s="69"/>
      <c r="R164" s="67"/>
      <c r="S164" s="67"/>
      <c r="T164" s="67"/>
      <c r="U164" s="67"/>
      <c r="V164" s="67"/>
      <c r="W164" s="72"/>
      <c r="X164" s="72"/>
      <c r="Y164" s="72"/>
      <c r="Z164" s="72"/>
      <c r="AA164" s="72"/>
      <c r="AB164" s="72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</row>
    <row r="165" spans="1:46" ht="30" customHeight="1" thickBot="1">
      <c r="B165" s="54"/>
      <c r="C165" s="54"/>
      <c r="D165" s="435" t="s">
        <v>251</v>
      </c>
      <c r="E165" s="436"/>
      <c r="F165" s="436"/>
      <c r="G165" s="436"/>
      <c r="H165" s="436"/>
      <c r="I165" s="437"/>
      <c r="J165" s="438" t="s">
        <v>246</v>
      </c>
      <c r="K165" s="436"/>
      <c r="L165" s="436"/>
      <c r="M165" s="436"/>
      <c r="N165" s="436"/>
      <c r="O165" s="436"/>
      <c r="P165" s="436"/>
      <c r="Q165" s="437"/>
      <c r="R165" s="438" t="s">
        <v>252</v>
      </c>
      <c r="S165" s="436"/>
      <c r="T165" s="436"/>
      <c r="U165" s="436"/>
      <c r="V165" s="436"/>
      <c r="W165" s="436"/>
      <c r="X165" s="436"/>
      <c r="Y165" s="436"/>
      <c r="Z165" s="437"/>
      <c r="AA165" s="438" t="s">
        <v>253</v>
      </c>
      <c r="AB165" s="436"/>
      <c r="AC165" s="437"/>
      <c r="AD165" s="438" t="s">
        <v>254</v>
      </c>
      <c r="AE165" s="436"/>
      <c r="AF165" s="436"/>
      <c r="AG165" s="436"/>
      <c r="AH165" s="436"/>
      <c r="AI165" s="436"/>
      <c r="AJ165" s="436"/>
      <c r="AK165" s="436"/>
      <c r="AL165" s="436"/>
      <c r="AM165" s="439"/>
      <c r="AN165" s="54"/>
      <c r="AO165" s="54"/>
      <c r="AP165" s="54"/>
    </row>
    <row r="166" spans="1:46" ht="30" customHeight="1">
      <c r="B166" s="54"/>
      <c r="C166" s="54"/>
      <c r="D166" s="410" t="s">
        <v>255</v>
      </c>
      <c r="E166" s="440"/>
      <c r="F166" s="440"/>
      <c r="G166" s="440"/>
      <c r="H166" s="440"/>
      <c r="I166" s="441"/>
      <c r="J166" s="442"/>
      <c r="K166" s="440"/>
      <c r="L166" s="440"/>
      <c r="M166" s="440"/>
      <c r="N166" s="440"/>
      <c r="O166" s="440"/>
      <c r="P166" s="440"/>
      <c r="Q166" s="441"/>
      <c r="R166" s="442"/>
      <c r="S166" s="440"/>
      <c r="T166" s="440"/>
      <c r="U166" s="440"/>
      <c r="V166" s="440"/>
      <c r="W166" s="440"/>
      <c r="X166" s="440"/>
      <c r="Y166" s="440"/>
      <c r="Z166" s="441"/>
      <c r="AA166" s="443"/>
      <c r="AB166" s="444"/>
      <c r="AC166" s="445"/>
      <c r="AD166" s="446"/>
      <c r="AE166" s="447"/>
      <c r="AF166" s="447"/>
      <c r="AG166" s="447"/>
      <c r="AH166" s="447"/>
      <c r="AI166" s="447"/>
      <c r="AJ166" s="447"/>
      <c r="AK166" s="447"/>
      <c r="AL166" s="447"/>
      <c r="AM166" s="448"/>
      <c r="AN166" s="54"/>
      <c r="AO166" s="54"/>
      <c r="AP166" s="54"/>
    </row>
    <row r="167" spans="1:46" ht="30" customHeight="1">
      <c r="B167" s="54"/>
      <c r="C167" s="54"/>
      <c r="D167" s="304" t="s">
        <v>255</v>
      </c>
      <c r="E167" s="423"/>
      <c r="F167" s="423"/>
      <c r="G167" s="423"/>
      <c r="H167" s="423"/>
      <c r="I167" s="424"/>
      <c r="J167" s="425"/>
      <c r="K167" s="423"/>
      <c r="L167" s="423"/>
      <c r="M167" s="423"/>
      <c r="N167" s="423"/>
      <c r="O167" s="423"/>
      <c r="P167" s="423"/>
      <c r="Q167" s="424"/>
      <c r="R167" s="425"/>
      <c r="S167" s="423"/>
      <c r="T167" s="423"/>
      <c r="U167" s="423"/>
      <c r="V167" s="423"/>
      <c r="W167" s="423"/>
      <c r="X167" s="423"/>
      <c r="Y167" s="423"/>
      <c r="Z167" s="424"/>
      <c r="AA167" s="425"/>
      <c r="AB167" s="423"/>
      <c r="AC167" s="424"/>
      <c r="AD167" s="426"/>
      <c r="AE167" s="427"/>
      <c r="AF167" s="427"/>
      <c r="AG167" s="427"/>
      <c r="AH167" s="427"/>
      <c r="AI167" s="427"/>
      <c r="AJ167" s="427"/>
      <c r="AK167" s="427"/>
      <c r="AL167" s="427"/>
      <c r="AM167" s="428"/>
      <c r="AN167" s="54"/>
      <c r="AO167" s="54"/>
      <c r="AP167" s="54"/>
    </row>
    <row r="168" spans="1:46" ht="30" customHeight="1" thickBot="1">
      <c r="B168" s="54"/>
      <c r="C168" s="54"/>
      <c r="D168" s="305" t="s">
        <v>255</v>
      </c>
      <c r="E168" s="429"/>
      <c r="F168" s="429"/>
      <c r="G168" s="429"/>
      <c r="H168" s="429"/>
      <c r="I168" s="430"/>
      <c r="J168" s="431"/>
      <c r="K168" s="429"/>
      <c r="L168" s="429"/>
      <c r="M168" s="429"/>
      <c r="N168" s="429"/>
      <c r="O168" s="429"/>
      <c r="P168" s="429"/>
      <c r="Q168" s="430"/>
      <c r="R168" s="431"/>
      <c r="S168" s="429"/>
      <c r="T168" s="429"/>
      <c r="U168" s="429"/>
      <c r="V168" s="429"/>
      <c r="W168" s="429"/>
      <c r="X168" s="429"/>
      <c r="Y168" s="429"/>
      <c r="Z168" s="430"/>
      <c r="AA168" s="431"/>
      <c r="AB168" s="429"/>
      <c r="AC168" s="430"/>
      <c r="AD168" s="432"/>
      <c r="AE168" s="433"/>
      <c r="AF168" s="433"/>
      <c r="AG168" s="433"/>
      <c r="AH168" s="433"/>
      <c r="AI168" s="433"/>
      <c r="AJ168" s="433"/>
      <c r="AK168" s="433"/>
      <c r="AL168" s="433"/>
      <c r="AM168" s="434"/>
      <c r="AN168" s="54"/>
      <c r="AO168" s="54"/>
      <c r="AP168" s="54"/>
      <c r="AQ168" s="52">
        <v>6</v>
      </c>
    </row>
    <row r="169" spans="1:46" ht="18" customHeight="1">
      <c r="A169" s="372" t="s">
        <v>302</v>
      </c>
      <c r="B169" s="372"/>
      <c r="C169" s="372"/>
      <c r="D169" s="372"/>
      <c r="E169" s="372"/>
      <c r="F169" s="372"/>
      <c r="G169" s="372"/>
      <c r="H169" s="372"/>
      <c r="I169" s="372"/>
      <c r="J169" s="372"/>
      <c r="K169" s="372"/>
      <c r="L169" s="372"/>
      <c r="M169" s="372"/>
      <c r="N169" s="372"/>
      <c r="O169" s="372"/>
      <c r="P169" s="372"/>
      <c r="Q169" s="372"/>
      <c r="R169" s="372"/>
      <c r="S169" s="372"/>
      <c r="T169" s="372"/>
      <c r="U169" s="372"/>
      <c r="V169" s="372"/>
      <c r="W169" s="372"/>
      <c r="X169" s="372"/>
      <c r="Y169" s="372"/>
      <c r="Z169" s="372"/>
      <c r="AA169" s="372"/>
      <c r="AB169" s="372"/>
      <c r="AC169" s="372"/>
      <c r="AD169" s="372"/>
      <c r="AE169" s="372"/>
      <c r="AF169" s="372"/>
      <c r="AG169" s="372"/>
      <c r="AH169" s="372"/>
      <c r="AI169" s="372"/>
      <c r="AJ169" s="372"/>
      <c r="AK169" s="372"/>
      <c r="AL169" s="372"/>
      <c r="AM169" s="372"/>
      <c r="AN169" s="372"/>
      <c r="AO169" s="372"/>
      <c r="AP169" s="372"/>
      <c r="AQ169" s="372"/>
    </row>
    <row r="170" spans="1:46" ht="18" customHeight="1">
      <c r="A170" s="372"/>
      <c r="B170" s="372"/>
      <c r="C170" s="372"/>
      <c r="D170" s="372"/>
      <c r="E170" s="372"/>
      <c r="F170" s="372"/>
      <c r="G170" s="372"/>
      <c r="H170" s="372"/>
      <c r="I170" s="372"/>
      <c r="J170" s="372"/>
      <c r="K170" s="372"/>
      <c r="L170" s="372"/>
      <c r="M170" s="372"/>
      <c r="N170" s="372"/>
      <c r="O170" s="372"/>
      <c r="P170" s="372"/>
      <c r="Q170" s="372"/>
      <c r="R170" s="372"/>
      <c r="S170" s="372"/>
      <c r="T170" s="372"/>
      <c r="U170" s="372"/>
      <c r="V170" s="372"/>
      <c r="W170" s="372"/>
      <c r="X170" s="372"/>
      <c r="Y170" s="372"/>
      <c r="Z170" s="372"/>
      <c r="AA170" s="372"/>
      <c r="AB170" s="372"/>
      <c r="AC170" s="372"/>
      <c r="AD170" s="372"/>
      <c r="AE170" s="372"/>
      <c r="AF170" s="372"/>
      <c r="AG170" s="372"/>
      <c r="AH170" s="372"/>
      <c r="AI170" s="372"/>
      <c r="AJ170" s="372"/>
      <c r="AK170" s="372"/>
      <c r="AL170" s="372"/>
      <c r="AM170" s="372"/>
      <c r="AN170" s="372"/>
      <c r="AO170" s="372"/>
      <c r="AP170" s="372"/>
      <c r="AQ170" s="372"/>
    </row>
    <row r="171" spans="1:46" ht="18" customHeight="1">
      <c r="A171" s="372"/>
      <c r="B171" s="372"/>
      <c r="C171" s="372"/>
      <c r="D171" s="372"/>
      <c r="E171" s="372"/>
      <c r="F171" s="372"/>
      <c r="G171" s="372"/>
      <c r="H171" s="372"/>
      <c r="I171" s="372"/>
      <c r="J171" s="372"/>
      <c r="K171" s="372"/>
      <c r="L171" s="372"/>
      <c r="M171" s="372"/>
      <c r="N171" s="372"/>
      <c r="O171" s="372"/>
      <c r="P171" s="372"/>
      <c r="Q171" s="372"/>
      <c r="R171" s="372"/>
      <c r="S171" s="372"/>
      <c r="T171" s="372"/>
      <c r="U171" s="372"/>
      <c r="V171" s="372"/>
      <c r="W171" s="372"/>
      <c r="X171" s="372"/>
      <c r="Y171" s="372"/>
      <c r="Z171" s="372"/>
      <c r="AA171" s="372"/>
      <c r="AB171" s="372"/>
      <c r="AC171" s="372"/>
      <c r="AD171" s="372"/>
      <c r="AE171" s="372"/>
      <c r="AF171" s="372"/>
      <c r="AG171" s="372"/>
      <c r="AH171" s="372"/>
      <c r="AI171" s="372"/>
      <c r="AJ171" s="372"/>
      <c r="AK171" s="372"/>
      <c r="AL171" s="372"/>
      <c r="AM171" s="372"/>
      <c r="AN171" s="372"/>
      <c r="AO171" s="372"/>
      <c r="AP171" s="372"/>
      <c r="AQ171" s="372"/>
    </row>
    <row r="172" spans="1:46" ht="24.95" customHeight="1">
      <c r="B172" s="54"/>
      <c r="C172" s="521" t="s">
        <v>239</v>
      </c>
      <c r="D172" s="522"/>
      <c r="E172" s="522"/>
      <c r="F172" s="523"/>
      <c r="G172" s="524"/>
      <c r="H172" s="525"/>
      <c r="I172" s="525"/>
      <c r="J172" s="525"/>
      <c r="K172" s="525"/>
      <c r="L172" s="525"/>
      <c r="M172" s="525"/>
      <c r="N172" s="525"/>
      <c r="O172" s="526"/>
      <c r="P172" s="521" t="s">
        <v>240</v>
      </c>
      <c r="Q172" s="522"/>
      <c r="R172" s="522"/>
      <c r="S172" s="523"/>
      <c r="T172" s="524"/>
      <c r="U172" s="525"/>
      <c r="V172" s="525"/>
      <c r="W172" s="525"/>
      <c r="X172" s="525"/>
      <c r="Y172" s="525"/>
      <c r="Z172" s="525"/>
      <c r="AA172" s="525"/>
      <c r="AB172" s="526"/>
      <c r="AC172" s="521" t="s">
        <v>241</v>
      </c>
      <c r="AD172" s="522"/>
      <c r="AE172" s="522"/>
      <c r="AF172" s="523"/>
      <c r="AG172" s="375">
        <v>44157</v>
      </c>
      <c r="AH172" s="376"/>
      <c r="AI172" s="376"/>
      <c r="AJ172" s="376"/>
      <c r="AK172" s="376"/>
      <c r="AL172" s="376"/>
      <c r="AM172" s="387" t="s">
        <v>281</v>
      </c>
      <c r="AN172" s="387"/>
      <c r="AO172" s="388"/>
      <c r="AP172" s="73"/>
    </row>
    <row r="173" spans="1:46" ht="18" customHeight="1">
      <c r="B173" s="54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4"/>
      <c r="X173" s="74"/>
      <c r="Y173" s="74"/>
      <c r="Z173" s="74"/>
      <c r="AA173" s="74"/>
      <c r="AB173" s="74"/>
      <c r="AC173" s="74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</row>
    <row r="174" spans="1:46" ht="24.95" customHeight="1">
      <c r="B174" s="54"/>
      <c r="C174" s="514">
        <v>1</v>
      </c>
      <c r="D174" s="515"/>
      <c r="E174" s="516" t="s">
        <v>283</v>
      </c>
      <c r="F174" s="517"/>
      <c r="G174" s="517"/>
      <c r="H174" s="517"/>
      <c r="I174" s="517"/>
      <c r="J174" s="517"/>
      <c r="K174" s="517"/>
      <c r="L174" s="517"/>
      <c r="M174" s="517"/>
      <c r="N174" s="518"/>
      <c r="O174" s="55"/>
      <c r="P174" s="55"/>
      <c r="Q174" s="519">
        <v>4</v>
      </c>
      <c r="R174" s="520"/>
      <c r="S174" s="516" t="s">
        <v>286</v>
      </c>
      <c r="T174" s="517"/>
      <c r="U174" s="517"/>
      <c r="V174" s="517"/>
      <c r="W174" s="517"/>
      <c r="X174" s="517"/>
      <c r="Y174" s="517"/>
      <c r="Z174" s="517"/>
      <c r="AA174" s="517"/>
      <c r="AB174" s="518"/>
      <c r="AC174" s="56"/>
      <c r="AD174" s="55"/>
      <c r="AE174" s="519">
        <v>7</v>
      </c>
      <c r="AF174" s="520"/>
      <c r="AG174" s="516" t="s">
        <v>290</v>
      </c>
      <c r="AH174" s="517"/>
      <c r="AI174" s="517"/>
      <c r="AJ174" s="517"/>
      <c r="AK174" s="517"/>
      <c r="AL174" s="517"/>
      <c r="AM174" s="517"/>
      <c r="AN174" s="517"/>
      <c r="AO174" s="517"/>
      <c r="AP174" s="518"/>
    </row>
    <row r="175" spans="1:46" ht="24.95" customHeight="1">
      <c r="B175" s="54"/>
      <c r="C175" s="510">
        <v>2</v>
      </c>
      <c r="D175" s="511"/>
      <c r="E175" s="360" t="s">
        <v>284</v>
      </c>
      <c r="F175" s="361"/>
      <c r="G175" s="361"/>
      <c r="H175" s="361"/>
      <c r="I175" s="361"/>
      <c r="J175" s="361"/>
      <c r="K175" s="361"/>
      <c r="L175" s="361"/>
      <c r="M175" s="361"/>
      <c r="N175" s="362"/>
      <c r="O175" s="55"/>
      <c r="P175" s="55"/>
      <c r="Q175" s="512">
        <v>5</v>
      </c>
      <c r="R175" s="513"/>
      <c r="S175" s="360" t="s">
        <v>287</v>
      </c>
      <c r="T175" s="361"/>
      <c r="U175" s="361"/>
      <c r="V175" s="361"/>
      <c r="W175" s="361"/>
      <c r="X175" s="361"/>
      <c r="Y175" s="361"/>
      <c r="Z175" s="361"/>
      <c r="AA175" s="361"/>
      <c r="AB175" s="362"/>
      <c r="AC175" s="56"/>
      <c r="AD175" s="55"/>
      <c r="AE175" s="512">
        <v>8</v>
      </c>
      <c r="AF175" s="513"/>
      <c r="AG175" s="360" t="s">
        <v>291</v>
      </c>
      <c r="AH175" s="361"/>
      <c r="AI175" s="361"/>
      <c r="AJ175" s="361"/>
      <c r="AK175" s="361"/>
      <c r="AL175" s="361"/>
      <c r="AM175" s="361"/>
      <c r="AN175" s="361"/>
      <c r="AO175" s="361"/>
      <c r="AP175" s="362"/>
    </row>
    <row r="176" spans="1:46" ht="24.95" customHeight="1">
      <c r="B176" s="54"/>
      <c r="C176" s="506">
        <v>3</v>
      </c>
      <c r="D176" s="507"/>
      <c r="E176" s="353" t="s">
        <v>285</v>
      </c>
      <c r="F176" s="354"/>
      <c r="G176" s="354"/>
      <c r="H176" s="354"/>
      <c r="I176" s="354"/>
      <c r="J176" s="354"/>
      <c r="K176" s="354"/>
      <c r="L176" s="354"/>
      <c r="M176" s="354"/>
      <c r="N176" s="355"/>
      <c r="O176" s="55"/>
      <c r="P176" s="55"/>
      <c r="Q176" s="508">
        <v>6</v>
      </c>
      <c r="R176" s="509"/>
      <c r="S176" s="353" t="s">
        <v>289</v>
      </c>
      <c r="T176" s="354"/>
      <c r="U176" s="354"/>
      <c r="V176" s="354"/>
      <c r="W176" s="354"/>
      <c r="X176" s="354"/>
      <c r="Y176" s="354"/>
      <c r="Z176" s="354"/>
      <c r="AA176" s="354"/>
      <c r="AB176" s="355"/>
      <c r="AC176" s="56"/>
      <c r="AD176" s="55"/>
      <c r="AE176" s="508">
        <v>9</v>
      </c>
      <c r="AF176" s="509"/>
      <c r="AG176" s="353" t="s">
        <v>293</v>
      </c>
      <c r="AH176" s="354"/>
      <c r="AI176" s="354"/>
      <c r="AJ176" s="354"/>
      <c r="AK176" s="354"/>
      <c r="AL176" s="354"/>
      <c r="AM176" s="354"/>
      <c r="AN176" s="354"/>
      <c r="AO176" s="354"/>
      <c r="AP176" s="355"/>
    </row>
    <row r="177" spans="2:46" ht="18" customHeight="1">
      <c r="B177" s="54"/>
      <c r="C177" s="75"/>
      <c r="D177" s="73"/>
      <c r="E177" s="73"/>
      <c r="F177" s="73"/>
      <c r="G177" s="73"/>
      <c r="H177" s="73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73"/>
      <c r="U177" s="54"/>
      <c r="V177" s="73"/>
      <c r="W177" s="54"/>
      <c r="X177" s="73"/>
      <c r="Y177" s="54"/>
      <c r="Z177" s="73"/>
      <c r="AA177" s="54"/>
      <c r="AB177" s="73"/>
      <c r="AC177" s="73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</row>
    <row r="178" spans="2:46" ht="21.95" customHeight="1" thickBot="1">
      <c r="B178" s="54" t="s">
        <v>243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</row>
    <row r="179" spans="2:46" ht="21.95" customHeight="1" thickBot="1">
      <c r="B179" s="58"/>
      <c r="C179" s="348" t="s">
        <v>244</v>
      </c>
      <c r="D179" s="349"/>
      <c r="E179" s="333"/>
      <c r="F179" s="348" t="s">
        <v>245</v>
      </c>
      <c r="G179" s="349"/>
      <c r="H179" s="349"/>
      <c r="I179" s="333"/>
      <c r="J179" s="348" t="s">
        <v>246</v>
      </c>
      <c r="K179" s="349"/>
      <c r="L179" s="349"/>
      <c r="M179" s="349"/>
      <c r="N179" s="349"/>
      <c r="O179" s="349"/>
      <c r="P179" s="350"/>
      <c r="Q179" s="332" t="s">
        <v>247</v>
      </c>
      <c r="R179" s="349"/>
      <c r="S179" s="349"/>
      <c r="T179" s="349"/>
      <c r="U179" s="349"/>
      <c r="V179" s="349"/>
      <c r="W179" s="350"/>
      <c r="X179" s="332" t="s">
        <v>246</v>
      </c>
      <c r="Y179" s="349"/>
      <c r="Z179" s="349"/>
      <c r="AA179" s="349"/>
      <c r="AB179" s="349"/>
      <c r="AC179" s="349"/>
      <c r="AD179" s="333"/>
      <c r="AE179" s="348" t="s">
        <v>245</v>
      </c>
      <c r="AF179" s="349"/>
      <c r="AG179" s="349"/>
      <c r="AH179" s="333"/>
      <c r="AI179" s="348" t="s">
        <v>248</v>
      </c>
      <c r="AJ179" s="349"/>
      <c r="AK179" s="349"/>
      <c r="AL179" s="349"/>
      <c r="AM179" s="349"/>
      <c r="AN179" s="350"/>
      <c r="AO179" s="332" t="s">
        <v>249</v>
      </c>
      <c r="AP179" s="333"/>
    </row>
    <row r="180" spans="2:46" ht="18" customHeight="1">
      <c r="B180" s="496">
        <v>1</v>
      </c>
      <c r="C180" s="497"/>
      <c r="D180" s="498"/>
      <c r="E180" s="499"/>
      <c r="F180" s="500"/>
      <c r="G180" s="501"/>
      <c r="H180" s="501"/>
      <c r="I180" s="502"/>
      <c r="J180" s="503"/>
      <c r="K180" s="341"/>
      <c r="L180" s="341"/>
      <c r="M180" s="341"/>
      <c r="N180" s="341"/>
      <c r="O180" s="341"/>
      <c r="P180" s="504"/>
      <c r="Q180" s="328">
        <f>S180+S181</f>
        <v>0</v>
      </c>
      <c r="R180" s="411"/>
      <c r="S180" s="59"/>
      <c r="T180" s="60" t="s">
        <v>250</v>
      </c>
      <c r="U180" s="59"/>
      <c r="V180" s="328">
        <f>U180+U181</f>
        <v>0</v>
      </c>
      <c r="W180" s="411"/>
      <c r="X180" s="346"/>
      <c r="Y180" s="341"/>
      <c r="Z180" s="341"/>
      <c r="AA180" s="341"/>
      <c r="AB180" s="341"/>
      <c r="AC180" s="341"/>
      <c r="AD180" s="505"/>
      <c r="AE180" s="500"/>
      <c r="AF180" s="501"/>
      <c r="AG180" s="501"/>
      <c r="AH180" s="502"/>
      <c r="AI180" s="492"/>
      <c r="AJ180" s="493"/>
      <c r="AK180" s="494"/>
      <c r="AL180" s="493"/>
      <c r="AM180" s="494"/>
      <c r="AN180" s="495"/>
      <c r="AO180" s="328"/>
      <c r="AP180" s="329"/>
      <c r="AS180" s="54">
        <v>3</v>
      </c>
      <c r="AT180" s="54">
        <v>7</v>
      </c>
    </row>
    <row r="181" spans="2:46" ht="18" customHeight="1">
      <c r="B181" s="489"/>
      <c r="C181" s="335"/>
      <c r="D181" s="336"/>
      <c r="E181" s="337"/>
      <c r="F181" s="482"/>
      <c r="G181" s="483"/>
      <c r="H181" s="483"/>
      <c r="I181" s="484"/>
      <c r="J181" s="490"/>
      <c r="K181" s="480"/>
      <c r="L181" s="480"/>
      <c r="M181" s="480"/>
      <c r="N181" s="480"/>
      <c r="O181" s="480"/>
      <c r="P181" s="491"/>
      <c r="Q181" s="281"/>
      <c r="R181" s="324"/>
      <c r="S181" s="61"/>
      <c r="T181" s="62" t="s">
        <v>250</v>
      </c>
      <c r="U181" s="61"/>
      <c r="V181" s="281"/>
      <c r="W181" s="324"/>
      <c r="X181" s="479"/>
      <c r="Y181" s="480"/>
      <c r="Z181" s="480"/>
      <c r="AA181" s="480"/>
      <c r="AB181" s="480"/>
      <c r="AC181" s="480"/>
      <c r="AD181" s="481"/>
      <c r="AE181" s="482"/>
      <c r="AF181" s="483"/>
      <c r="AG181" s="483"/>
      <c r="AH181" s="484"/>
      <c r="AI181" s="485"/>
      <c r="AJ181" s="486"/>
      <c r="AK181" s="487"/>
      <c r="AL181" s="486"/>
      <c r="AM181" s="487"/>
      <c r="AN181" s="488"/>
      <c r="AO181" s="281"/>
      <c r="AP181" s="282"/>
    </row>
    <row r="182" spans="2:46" ht="18" customHeight="1">
      <c r="B182" s="467">
        <v>2</v>
      </c>
      <c r="C182" s="469"/>
      <c r="D182" s="470"/>
      <c r="E182" s="471"/>
      <c r="F182" s="453"/>
      <c r="G182" s="454"/>
      <c r="H182" s="454"/>
      <c r="I182" s="455"/>
      <c r="J182" s="475"/>
      <c r="K182" s="312"/>
      <c r="L182" s="312"/>
      <c r="M182" s="312"/>
      <c r="N182" s="312"/>
      <c r="O182" s="312"/>
      <c r="P182" s="476"/>
      <c r="Q182" s="265">
        <f t="shared" ref="Q182" si="60">S182+S183</f>
        <v>0</v>
      </c>
      <c r="R182" s="409"/>
      <c r="S182" s="63"/>
      <c r="T182" s="64" t="s">
        <v>250</v>
      </c>
      <c r="U182" s="63"/>
      <c r="V182" s="265">
        <f t="shared" ref="V182" si="61">U182+U183</f>
        <v>0</v>
      </c>
      <c r="W182" s="409"/>
      <c r="X182" s="269"/>
      <c r="Y182" s="312"/>
      <c r="Z182" s="312"/>
      <c r="AA182" s="312"/>
      <c r="AB182" s="312"/>
      <c r="AC182" s="312"/>
      <c r="AD182" s="449"/>
      <c r="AE182" s="453"/>
      <c r="AF182" s="454"/>
      <c r="AG182" s="454"/>
      <c r="AH182" s="455"/>
      <c r="AI182" s="459"/>
      <c r="AJ182" s="460"/>
      <c r="AK182" s="463"/>
      <c r="AL182" s="460"/>
      <c r="AM182" s="463"/>
      <c r="AN182" s="465"/>
      <c r="AO182" s="265"/>
      <c r="AP182" s="266"/>
      <c r="AS182" s="54">
        <v>4</v>
      </c>
      <c r="AT182" s="54">
        <v>8</v>
      </c>
    </row>
    <row r="183" spans="2:46" ht="18" customHeight="1">
      <c r="B183" s="489"/>
      <c r="C183" s="335"/>
      <c r="D183" s="336"/>
      <c r="E183" s="337"/>
      <c r="F183" s="482"/>
      <c r="G183" s="483"/>
      <c r="H183" s="483"/>
      <c r="I183" s="484"/>
      <c r="J183" s="490"/>
      <c r="K183" s="480"/>
      <c r="L183" s="480"/>
      <c r="M183" s="480"/>
      <c r="N183" s="480"/>
      <c r="O183" s="480"/>
      <c r="P183" s="491"/>
      <c r="Q183" s="281"/>
      <c r="R183" s="324"/>
      <c r="S183" s="61"/>
      <c r="T183" s="62" t="s">
        <v>250</v>
      </c>
      <c r="U183" s="61"/>
      <c r="V183" s="281"/>
      <c r="W183" s="324"/>
      <c r="X183" s="479"/>
      <c r="Y183" s="480"/>
      <c r="Z183" s="480"/>
      <c r="AA183" s="480"/>
      <c r="AB183" s="480"/>
      <c r="AC183" s="480"/>
      <c r="AD183" s="481"/>
      <c r="AE183" s="482"/>
      <c r="AF183" s="483"/>
      <c r="AG183" s="483"/>
      <c r="AH183" s="484"/>
      <c r="AI183" s="485"/>
      <c r="AJ183" s="486"/>
      <c r="AK183" s="487"/>
      <c r="AL183" s="486"/>
      <c r="AM183" s="487"/>
      <c r="AN183" s="488"/>
      <c r="AO183" s="281"/>
      <c r="AP183" s="282"/>
    </row>
    <row r="184" spans="2:46" ht="18" customHeight="1">
      <c r="B184" s="467">
        <v>3</v>
      </c>
      <c r="C184" s="469"/>
      <c r="D184" s="470"/>
      <c r="E184" s="471"/>
      <c r="F184" s="453"/>
      <c r="G184" s="454"/>
      <c r="H184" s="454"/>
      <c r="I184" s="455"/>
      <c r="J184" s="475"/>
      <c r="K184" s="312"/>
      <c r="L184" s="312"/>
      <c r="M184" s="312"/>
      <c r="N184" s="312"/>
      <c r="O184" s="312"/>
      <c r="P184" s="476"/>
      <c r="Q184" s="265">
        <f t="shared" ref="Q184" si="62">S184+S185</f>
        <v>0</v>
      </c>
      <c r="R184" s="409"/>
      <c r="S184" s="63"/>
      <c r="T184" s="64" t="s">
        <v>250</v>
      </c>
      <c r="U184" s="63"/>
      <c r="V184" s="265">
        <f t="shared" ref="V184" si="63">U184+U185</f>
        <v>0</v>
      </c>
      <c r="W184" s="409"/>
      <c r="X184" s="269"/>
      <c r="Y184" s="312"/>
      <c r="Z184" s="312"/>
      <c r="AA184" s="312"/>
      <c r="AB184" s="312"/>
      <c r="AC184" s="312"/>
      <c r="AD184" s="449"/>
      <c r="AE184" s="453"/>
      <c r="AF184" s="454"/>
      <c r="AG184" s="454"/>
      <c r="AH184" s="455"/>
      <c r="AI184" s="459"/>
      <c r="AJ184" s="460"/>
      <c r="AK184" s="463"/>
      <c r="AL184" s="460"/>
      <c r="AM184" s="463"/>
      <c r="AN184" s="465"/>
      <c r="AO184" s="265"/>
      <c r="AP184" s="266"/>
      <c r="AS184" s="54">
        <v>5</v>
      </c>
      <c r="AT184" s="54">
        <v>9</v>
      </c>
    </row>
    <row r="185" spans="2:46" ht="18" customHeight="1">
      <c r="B185" s="489"/>
      <c r="C185" s="335"/>
      <c r="D185" s="336"/>
      <c r="E185" s="337"/>
      <c r="F185" s="482"/>
      <c r="G185" s="483"/>
      <c r="H185" s="483"/>
      <c r="I185" s="484"/>
      <c r="J185" s="490"/>
      <c r="K185" s="480"/>
      <c r="L185" s="480"/>
      <c r="M185" s="480"/>
      <c r="N185" s="480"/>
      <c r="O185" s="480"/>
      <c r="P185" s="491"/>
      <c r="Q185" s="281"/>
      <c r="R185" s="324"/>
      <c r="S185" s="61"/>
      <c r="T185" s="62" t="s">
        <v>250</v>
      </c>
      <c r="U185" s="61"/>
      <c r="V185" s="281"/>
      <c r="W185" s="324"/>
      <c r="X185" s="479"/>
      <c r="Y185" s="480"/>
      <c r="Z185" s="480"/>
      <c r="AA185" s="480"/>
      <c r="AB185" s="480"/>
      <c r="AC185" s="480"/>
      <c r="AD185" s="481"/>
      <c r="AE185" s="482"/>
      <c r="AF185" s="483"/>
      <c r="AG185" s="483"/>
      <c r="AH185" s="484"/>
      <c r="AI185" s="485"/>
      <c r="AJ185" s="486"/>
      <c r="AK185" s="487"/>
      <c r="AL185" s="486"/>
      <c r="AM185" s="487"/>
      <c r="AN185" s="488"/>
      <c r="AO185" s="281"/>
      <c r="AP185" s="282"/>
    </row>
    <row r="186" spans="2:46" ht="18" customHeight="1">
      <c r="B186" s="467">
        <v>4</v>
      </c>
      <c r="C186" s="469"/>
      <c r="D186" s="470"/>
      <c r="E186" s="471"/>
      <c r="F186" s="453"/>
      <c r="G186" s="454"/>
      <c r="H186" s="454"/>
      <c r="I186" s="455"/>
      <c r="J186" s="475"/>
      <c r="K186" s="312"/>
      <c r="L186" s="312"/>
      <c r="M186" s="312"/>
      <c r="N186" s="312"/>
      <c r="O186" s="312"/>
      <c r="P186" s="476"/>
      <c r="Q186" s="265">
        <f t="shared" ref="Q186" si="64">S186+S187</f>
        <v>0</v>
      </c>
      <c r="R186" s="409"/>
      <c r="S186" s="63"/>
      <c r="T186" s="64" t="s">
        <v>250</v>
      </c>
      <c r="U186" s="63"/>
      <c r="V186" s="265">
        <f t="shared" ref="V186" si="65">U186+U187</f>
        <v>0</v>
      </c>
      <c r="W186" s="409"/>
      <c r="X186" s="269"/>
      <c r="Y186" s="312"/>
      <c r="Z186" s="312"/>
      <c r="AA186" s="312"/>
      <c r="AB186" s="312"/>
      <c r="AC186" s="312"/>
      <c r="AD186" s="449"/>
      <c r="AE186" s="453"/>
      <c r="AF186" s="454"/>
      <c r="AG186" s="454"/>
      <c r="AH186" s="455"/>
      <c r="AI186" s="459"/>
      <c r="AJ186" s="460"/>
      <c r="AK186" s="463"/>
      <c r="AL186" s="460"/>
      <c r="AM186" s="463"/>
      <c r="AN186" s="465"/>
      <c r="AO186" s="265"/>
      <c r="AP186" s="266"/>
      <c r="AS186" s="54">
        <v>6</v>
      </c>
      <c r="AT186" s="54">
        <v>1</v>
      </c>
    </row>
    <row r="187" spans="2:46" ht="18" customHeight="1">
      <c r="B187" s="489"/>
      <c r="C187" s="335"/>
      <c r="D187" s="336"/>
      <c r="E187" s="337"/>
      <c r="F187" s="482"/>
      <c r="G187" s="483"/>
      <c r="H187" s="483"/>
      <c r="I187" s="484"/>
      <c r="J187" s="490"/>
      <c r="K187" s="480"/>
      <c r="L187" s="480"/>
      <c r="M187" s="480"/>
      <c r="N187" s="480"/>
      <c r="O187" s="480"/>
      <c r="P187" s="491"/>
      <c r="Q187" s="281"/>
      <c r="R187" s="324"/>
      <c r="S187" s="61"/>
      <c r="T187" s="62" t="s">
        <v>250</v>
      </c>
      <c r="U187" s="61"/>
      <c r="V187" s="281"/>
      <c r="W187" s="324"/>
      <c r="X187" s="479"/>
      <c r="Y187" s="480"/>
      <c r="Z187" s="480"/>
      <c r="AA187" s="480"/>
      <c r="AB187" s="480"/>
      <c r="AC187" s="480"/>
      <c r="AD187" s="481"/>
      <c r="AE187" s="482"/>
      <c r="AF187" s="483"/>
      <c r="AG187" s="483"/>
      <c r="AH187" s="484"/>
      <c r="AI187" s="485"/>
      <c r="AJ187" s="486"/>
      <c r="AK187" s="487"/>
      <c r="AL187" s="486"/>
      <c r="AM187" s="487"/>
      <c r="AN187" s="488"/>
      <c r="AO187" s="281"/>
      <c r="AP187" s="282"/>
    </row>
    <row r="188" spans="2:46" ht="18" customHeight="1">
      <c r="B188" s="467">
        <v>5</v>
      </c>
      <c r="C188" s="469"/>
      <c r="D188" s="470"/>
      <c r="E188" s="471"/>
      <c r="F188" s="453"/>
      <c r="G188" s="454"/>
      <c r="H188" s="454"/>
      <c r="I188" s="455"/>
      <c r="J188" s="475"/>
      <c r="K188" s="312"/>
      <c r="L188" s="312"/>
      <c r="M188" s="312"/>
      <c r="N188" s="312"/>
      <c r="O188" s="312"/>
      <c r="P188" s="476"/>
      <c r="Q188" s="265">
        <f t="shared" ref="Q188" si="66">S188+S189</f>
        <v>0</v>
      </c>
      <c r="R188" s="409"/>
      <c r="S188" s="63"/>
      <c r="T188" s="64" t="s">
        <v>250</v>
      </c>
      <c r="U188" s="63"/>
      <c r="V188" s="265">
        <f t="shared" ref="V188" si="67">U188+U189</f>
        <v>0</v>
      </c>
      <c r="W188" s="409"/>
      <c r="X188" s="269"/>
      <c r="Y188" s="312"/>
      <c r="Z188" s="312"/>
      <c r="AA188" s="312"/>
      <c r="AB188" s="312"/>
      <c r="AC188" s="312"/>
      <c r="AD188" s="449"/>
      <c r="AE188" s="453"/>
      <c r="AF188" s="454"/>
      <c r="AG188" s="454"/>
      <c r="AH188" s="455"/>
      <c r="AI188" s="459"/>
      <c r="AJ188" s="460"/>
      <c r="AK188" s="463"/>
      <c r="AL188" s="460"/>
      <c r="AM188" s="463"/>
      <c r="AN188" s="465"/>
      <c r="AO188" s="265"/>
      <c r="AP188" s="266"/>
      <c r="AS188" s="54">
        <v>7</v>
      </c>
      <c r="AT188" s="54">
        <v>2</v>
      </c>
    </row>
    <row r="189" spans="2:46" ht="18" customHeight="1">
      <c r="B189" s="489"/>
      <c r="C189" s="335"/>
      <c r="D189" s="336"/>
      <c r="E189" s="337"/>
      <c r="F189" s="482"/>
      <c r="G189" s="483"/>
      <c r="H189" s="483"/>
      <c r="I189" s="484"/>
      <c r="J189" s="490"/>
      <c r="K189" s="480"/>
      <c r="L189" s="480"/>
      <c r="M189" s="480"/>
      <c r="N189" s="480"/>
      <c r="O189" s="480"/>
      <c r="P189" s="491"/>
      <c r="Q189" s="281"/>
      <c r="R189" s="324"/>
      <c r="S189" s="61"/>
      <c r="T189" s="62" t="s">
        <v>250</v>
      </c>
      <c r="U189" s="61"/>
      <c r="V189" s="281"/>
      <c r="W189" s="324"/>
      <c r="X189" s="479"/>
      <c r="Y189" s="480"/>
      <c r="Z189" s="480"/>
      <c r="AA189" s="480"/>
      <c r="AB189" s="480"/>
      <c r="AC189" s="480"/>
      <c r="AD189" s="481"/>
      <c r="AE189" s="482"/>
      <c r="AF189" s="483"/>
      <c r="AG189" s="483"/>
      <c r="AH189" s="484"/>
      <c r="AI189" s="485"/>
      <c r="AJ189" s="486"/>
      <c r="AK189" s="487"/>
      <c r="AL189" s="486"/>
      <c r="AM189" s="487"/>
      <c r="AN189" s="488"/>
      <c r="AO189" s="281"/>
      <c r="AP189" s="282"/>
    </row>
    <row r="190" spans="2:46" ht="18" customHeight="1">
      <c r="B190" s="467">
        <v>6</v>
      </c>
      <c r="C190" s="469"/>
      <c r="D190" s="470"/>
      <c r="E190" s="471"/>
      <c r="F190" s="453"/>
      <c r="G190" s="454"/>
      <c r="H190" s="454"/>
      <c r="I190" s="455"/>
      <c r="J190" s="475"/>
      <c r="K190" s="312"/>
      <c r="L190" s="312"/>
      <c r="M190" s="312"/>
      <c r="N190" s="312"/>
      <c r="O190" s="312"/>
      <c r="P190" s="476"/>
      <c r="Q190" s="265">
        <f t="shared" ref="Q190" si="68">S190+S191</f>
        <v>0</v>
      </c>
      <c r="R190" s="409"/>
      <c r="S190" s="63"/>
      <c r="T190" s="64" t="s">
        <v>250</v>
      </c>
      <c r="U190" s="63"/>
      <c r="V190" s="265">
        <f t="shared" ref="V190" si="69">U190+U191</f>
        <v>0</v>
      </c>
      <c r="W190" s="409"/>
      <c r="X190" s="269"/>
      <c r="Y190" s="312"/>
      <c r="Z190" s="312"/>
      <c r="AA190" s="312"/>
      <c r="AB190" s="312"/>
      <c r="AC190" s="312"/>
      <c r="AD190" s="449"/>
      <c r="AE190" s="453"/>
      <c r="AF190" s="454"/>
      <c r="AG190" s="454"/>
      <c r="AH190" s="455"/>
      <c r="AI190" s="459"/>
      <c r="AJ190" s="460"/>
      <c r="AK190" s="463"/>
      <c r="AL190" s="460"/>
      <c r="AM190" s="463"/>
      <c r="AN190" s="465"/>
      <c r="AO190" s="265"/>
      <c r="AP190" s="266"/>
      <c r="AS190" s="54">
        <v>8</v>
      </c>
      <c r="AT190" s="54">
        <v>3</v>
      </c>
    </row>
    <row r="191" spans="2:46" ht="18" customHeight="1" thickBot="1">
      <c r="B191" s="468"/>
      <c r="C191" s="472"/>
      <c r="D191" s="473"/>
      <c r="E191" s="474"/>
      <c r="F191" s="456"/>
      <c r="G191" s="457"/>
      <c r="H191" s="457"/>
      <c r="I191" s="458"/>
      <c r="J191" s="477"/>
      <c r="K191" s="451"/>
      <c r="L191" s="451"/>
      <c r="M191" s="451"/>
      <c r="N191" s="451"/>
      <c r="O191" s="451"/>
      <c r="P191" s="478"/>
      <c r="Q191" s="267"/>
      <c r="R191" s="321"/>
      <c r="S191" s="65"/>
      <c r="T191" s="66" t="s">
        <v>250</v>
      </c>
      <c r="U191" s="65"/>
      <c r="V191" s="267"/>
      <c r="W191" s="321"/>
      <c r="X191" s="450"/>
      <c r="Y191" s="451"/>
      <c r="Z191" s="451"/>
      <c r="AA191" s="451"/>
      <c r="AB191" s="451"/>
      <c r="AC191" s="451"/>
      <c r="AD191" s="452"/>
      <c r="AE191" s="456"/>
      <c r="AF191" s="457"/>
      <c r="AG191" s="457"/>
      <c r="AH191" s="458"/>
      <c r="AI191" s="461"/>
      <c r="AJ191" s="462"/>
      <c r="AK191" s="464"/>
      <c r="AL191" s="462"/>
      <c r="AM191" s="464"/>
      <c r="AN191" s="466"/>
      <c r="AO191" s="267"/>
      <c r="AP191" s="268"/>
    </row>
    <row r="192" spans="2:46" ht="18" customHeight="1" thickBot="1">
      <c r="B192" s="67"/>
      <c r="C192" s="68"/>
      <c r="D192" s="68"/>
      <c r="E192" s="68"/>
      <c r="F192" s="67"/>
      <c r="G192" s="67"/>
      <c r="H192" s="67"/>
      <c r="I192" s="67"/>
      <c r="J192" s="67"/>
      <c r="K192" s="69"/>
      <c r="L192" s="69"/>
      <c r="M192" s="70"/>
      <c r="N192" s="71"/>
      <c r="O192" s="70"/>
      <c r="P192" s="69"/>
      <c r="Q192" s="69"/>
      <c r="R192" s="67"/>
      <c r="S192" s="67"/>
      <c r="T192" s="67"/>
      <c r="U192" s="67"/>
      <c r="V192" s="67"/>
      <c r="W192" s="72"/>
      <c r="X192" s="72"/>
      <c r="Y192" s="72"/>
      <c r="Z192" s="72"/>
      <c r="AA192" s="72"/>
      <c r="AB192" s="72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</row>
    <row r="193" spans="1:46" ht="30" customHeight="1" thickBot="1">
      <c r="B193" s="54"/>
      <c r="C193" s="54"/>
      <c r="D193" s="435" t="s">
        <v>251</v>
      </c>
      <c r="E193" s="436"/>
      <c r="F193" s="436"/>
      <c r="G193" s="436"/>
      <c r="H193" s="436"/>
      <c r="I193" s="437"/>
      <c r="J193" s="438" t="s">
        <v>246</v>
      </c>
      <c r="K193" s="436"/>
      <c r="L193" s="436"/>
      <c r="M193" s="436"/>
      <c r="N193" s="436"/>
      <c r="O193" s="436"/>
      <c r="P193" s="436"/>
      <c r="Q193" s="437"/>
      <c r="R193" s="438" t="s">
        <v>252</v>
      </c>
      <c r="S193" s="436"/>
      <c r="T193" s="436"/>
      <c r="U193" s="436"/>
      <c r="V193" s="436"/>
      <c r="W193" s="436"/>
      <c r="X193" s="436"/>
      <c r="Y193" s="436"/>
      <c r="Z193" s="437"/>
      <c r="AA193" s="438" t="s">
        <v>253</v>
      </c>
      <c r="AB193" s="436"/>
      <c r="AC193" s="437"/>
      <c r="AD193" s="438" t="s">
        <v>254</v>
      </c>
      <c r="AE193" s="436"/>
      <c r="AF193" s="436"/>
      <c r="AG193" s="436"/>
      <c r="AH193" s="436"/>
      <c r="AI193" s="436"/>
      <c r="AJ193" s="436"/>
      <c r="AK193" s="436"/>
      <c r="AL193" s="436"/>
      <c r="AM193" s="439"/>
      <c r="AN193" s="54"/>
      <c r="AO193" s="54"/>
      <c r="AP193" s="54"/>
    </row>
    <row r="194" spans="1:46" ht="30" customHeight="1">
      <c r="B194" s="54"/>
      <c r="C194" s="54"/>
      <c r="D194" s="410" t="s">
        <v>255</v>
      </c>
      <c r="E194" s="440"/>
      <c r="F194" s="440"/>
      <c r="G194" s="440"/>
      <c r="H194" s="440"/>
      <c r="I194" s="441"/>
      <c r="J194" s="442"/>
      <c r="K194" s="440"/>
      <c r="L194" s="440"/>
      <c r="M194" s="440"/>
      <c r="N194" s="440"/>
      <c r="O194" s="440"/>
      <c r="P194" s="440"/>
      <c r="Q194" s="441"/>
      <c r="R194" s="442"/>
      <c r="S194" s="440"/>
      <c r="T194" s="440"/>
      <c r="U194" s="440"/>
      <c r="V194" s="440"/>
      <c r="W194" s="440"/>
      <c r="X194" s="440"/>
      <c r="Y194" s="440"/>
      <c r="Z194" s="441"/>
      <c r="AA194" s="443"/>
      <c r="AB194" s="444"/>
      <c r="AC194" s="445"/>
      <c r="AD194" s="446"/>
      <c r="AE194" s="447"/>
      <c r="AF194" s="447"/>
      <c r="AG194" s="447"/>
      <c r="AH194" s="447"/>
      <c r="AI194" s="447"/>
      <c r="AJ194" s="447"/>
      <c r="AK194" s="447"/>
      <c r="AL194" s="447"/>
      <c r="AM194" s="448"/>
      <c r="AN194" s="54"/>
      <c r="AO194" s="54"/>
      <c r="AP194" s="54"/>
    </row>
    <row r="195" spans="1:46" ht="30" customHeight="1">
      <c r="B195" s="54"/>
      <c r="C195" s="54"/>
      <c r="D195" s="304" t="s">
        <v>255</v>
      </c>
      <c r="E195" s="423"/>
      <c r="F195" s="423"/>
      <c r="G195" s="423"/>
      <c r="H195" s="423"/>
      <c r="I195" s="424"/>
      <c r="J195" s="425"/>
      <c r="K195" s="423"/>
      <c r="L195" s="423"/>
      <c r="M195" s="423"/>
      <c r="N195" s="423"/>
      <c r="O195" s="423"/>
      <c r="P195" s="423"/>
      <c r="Q195" s="424"/>
      <c r="R195" s="425"/>
      <c r="S195" s="423"/>
      <c r="T195" s="423"/>
      <c r="U195" s="423"/>
      <c r="V195" s="423"/>
      <c r="W195" s="423"/>
      <c r="X195" s="423"/>
      <c r="Y195" s="423"/>
      <c r="Z195" s="424"/>
      <c r="AA195" s="425"/>
      <c r="AB195" s="423"/>
      <c r="AC195" s="424"/>
      <c r="AD195" s="426"/>
      <c r="AE195" s="427"/>
      <c r="AF195" s="427"/>
      <c r="AG195" s="427"/>
      <c r="AH195" s="427"/>
      <c r="AI195" s="427"/>
      <c r="AJ195" s="427"/>
      <c r="AK195" s="427"/>
      <c r="AL195" s="427"/>
      <c r="AM195" s="428"/>
      <c r="AN195" s="54"/>
      <c r="AO195" s="54"/>
      <c r="AP195" s="54"/>
    </row>
    <row r="196" spans="1:46" ht="30" customHeight="1" thickBot="1">
      <c r="B196" s="54"/>
      <c r="C196" s="54"/>
      <c r="D196" s="305" t="s">
        <v>255</v>
      </c>
      <c r="E196" s="429"/>
      <c r="F196" s="429"/>
      <c r="G196" s="429"/>
      <c r="H196" s="429"/>
      <c r="I196" s="430"/>
      <c r="J196" s="431"/>
      <c r="K196" s="429"/>
      <c r="L196" s="429"/>
      <c r="M196" s="429"/>
      <c r="N196" s="429"/>
      <c r="O196" s="429"/>
      <c r="P196" s="429"/>
      <c r="Q196" s="430"/>
      <c r="R196" s="431"/>
      <c r="S196" s="429"/>
      <c r="T196" s="429"/>
      <c r="U196" s="429"/>
      <c r="V196" s="429"/>
      <c r="W196" s="429"/>
      <c r="X196" s="429"/>
      <c r="Y196" s="429"/>
      <c r="Z196" s="430"/>
      <c r="AA196" s="431"/>
      <c r="AB196" s="429"/>
      <c r="AC196" s="430"/>
      <c r="AD196" s="432"/>
      <c r="AE196" s="433"/>
      <c r="AF196" s="433"/>
      <c r="AG196" s="433"/>
      <c r="AH196" s="433"/>
      <c r="AI196" s="433"/>
      <c r="AJ196" s="433"/>
      <c r="AK196" s="433"/>
      <c r="AL196" s="433"/>
      <c r="AM196" s="434"/>
      <c r="AN196" s="54"/>
      <c r="AO196" s="54"/>
      <c r="AP196" s="54"/>
      <c r="AQ196" s="52">
        <v>7</v>
      </c>
    </row>
    <row r="197" spans="1:46" ht="18" customHeight="1">
      <c r="A197" s="372" t="s">
        <v>302</v>
      </c>
      <c r="B197" s="372"/>
      <c r="C197" s="372"/>
      <c r="D197" s="372"/>
      <c r="E197" s="372"/>
      <c r="F197" s="372"/>
      <c r="G197" s="372"/>
      <c r="H197" s="372"/>
      <c r="I197" s="372"/>
      <c r="J197" s="372"/>
      <c r="K197" s="372"/>
      <c r="L197" s="372"/>
      <c r="M197" s="372"/>
      <c r="N197" s="372"/>
      <c r="O197" s="372"/>
      <c r="P197" s="372"/>
      <c r="Q197" s="372"/>
      <c r="R197" s="372"/>
      <c r="S197" s="372"/>
      <c r="T197" s="372"/>
      <c r="U197" s="372"/>
      <c r="V197" s="372"/>
      <c r="W197" s="372"/>
      <c r="X197" s="372"/>
      <c r="Y197" s="372"/>
      <c r="Z197" s="372"/>
      <c r="AA197" s="372"/>
      <c r="AB197" s="372"/>
      <c r="AC197" s="372"/>
      <c r="AD197" s="372"/>
      <c r="AE197" s="372"/>
      <c r="AF197" s="372"/>
      <c r="AG197" s="372"/>
      <c r="AH197" s="372"/>
      <c r="AI197" s="372"/>
      <c r="AJ197" s="372"/>
      <c r="AK197" s="372"/>
      <c r="AL197" s="372"/>
      <c r="AM197" s="372"/>
      <c r="AN197" s="372"/>
      <c r="AO197" s="372"/>
      <c r="AP197" s="372"/>
      <c r="AQ197" s="372"/>
    </row>
    <row r="198" spans="1:46" ht="18" customHeight="1">
      <c r="A198" s="372"/>
      <c r="B198" s="372"/>
      <c r="C198" s="372"/>
      <c r="D198" s="372"/>
      <c r="E198" s="372"/>
      <c r="F198" s="372"/>
      <c r="G198" s="372"/>
      <c r="H198" s="372"/>
      <c r="I198" s="372"/>
      <c r="J198" s="372"/>
      <c r="K198" s="372"/>
      <c r="L198" s="372"/>
      <c r="M198" s="372"/>
      <c r="N198" s="372"/>
      <c r="O198" s="372"/>
      <c r="P198" s="372"/>
      <c r="Q198" s="372"/>
      <c r="R198" s="372"/>
      <c r="S198" s="372"/>
      <c r="T198" s="372"/>
      <c r="U198" s="372"/>
      <c r="V198" s="372"/>
      <c r="W198" s="372"/>
      <c r="X198" s="372"/>
      <c r="Y198" s="372"/>
      <c r="Z198" s="372"/>
      <c r="AA198" s="372"/>
      <c r="AB198" s="372"/>
      <c r="AC198" s="372"/>
      <c r="AD198" s="372"/>
      <c r="AE198" s="372"/>
      <c r="AF198" s="372"/>
      <c r="AG198" s="372"/>
      <c r="AH198" s="372"/>
      <c r="AI198" s="372"/>
      <c r="AJ198" s="372"/>
      <c r="AK198" s="372"/>
      <c r="AL198" s="372"/>
      <c r="AM198" s="372"/>
      <c r="AN198" s="372"/>
      <c r="AO198" s="372"/>
      <c r="AP198" s="372"/>
      <c r="AQ198" s="372"/>
    </row>
    <row r="199" spans="1:46" ht="18" customHeight="1">
      <c r="A199" s="372"/>
      <c r="B199" s="372"/>
      <c r="C199" s="372"/>
      <c r="D199" s="372"/>
      <c r="E199" s="372"/>
      <c r="F199" s="372"/>
      <c r="G199" s="372"/>
      <c r="H199" s="372"/>
      <c r="I199" s="372"/>
      <c r="J199" s="372"/>
      <c r="K199" s="372"/>
      <c r="L199" s="372"/>
      <c r="M199" s="372"/>
      <c r="N199" s="372"/>
      <c r="O199" s="372"/>
      <c r="P199" s="372"/>
      <c r="Q199" s="372"/>
      <c r="R199" s="372"/>
      <c r="S199" s="372"/>
      <c r="T199" s="372"/>
      <c r="U199" s="372"/>
      <c r="V199" s="372"/>
      <c r="W199" s="372"/>
      <c r="X199" s="372"/>
      <c r="Y199" s="372"/>
      <c r="Z199" s="372"/>
      <c r="AA199" s="372"/>
      <c r="AB199" s="372"/>
      <c r="AC199" s="372"/>
      <c r="AD199" s="372"/>
      <c r="AE199" s="372"/>
      <c r="AF199" s="372"/>
      <c r="AG199" s="372"/>
      <c r="AH199" s="372"/>
      <c r="AI199" s="372"/>
      <c r="AJ199" s="372"/>
      <c r="AK199" s="372"/>
      <c r="AL199" s="372"/>
      <c r="AM199" s="372"/>
      <c r="AN199" s="372"/>
      <c r="AO199" s="372"/>
      <c r="AP199" s="372"/>
      <c r="AQ199" s="372"/>
    </row>
    <row r="200" spans="1:46" ht="24.95" customHeight="1">
      <c r="B200" s="54"/>
      <c r="C200" s="521" t="s">
        <v>239</v>
      </c>
      <c r="D200" s="522"/>
      <c r="E200" s="522"/>
      <c r="F200" s="523"/>
      <c r="G200" s="524"/>
      <c r="H200" s="525"/>
      <c r="I200" s="525"/>
      <c r="J200" s="525"/>
      <c r="K200" s="525"/>
      <c r="L200" s="525"/>
      <c r="M200" s="525"/>
      <c r="N200" s="525"/>
      <c r="O200" s="526"/>
      <c r="P200" s="521" t="s">
        <v>240</v>
      </c>
      <c r="Q200" s="522"/>
      <c r="R200" s="522"/>
      <c r="S200" s="523"/>
      <c r="T200" s="524"/>
      <c r="U200" s="525"/>
      <c r="V200" s="525"/>
      <c r="W200" s="525"/>
      <c r="X200" s="525"/>
      <c r="Y200" s="525"/>
      <c r="Z200" s="525"/>
      <c r="AA200" s="525"/>
      <c r="AB200" s="526"/>
      <c r="AC200" s="521" t="s">
        <v>241</v>
      </c>
      <c r="AD200" s="522"/>
      <c r="AE200" s="522"/>
      <c r="AF200" s="523"/>
      <c r="AG200" s="375">
        <v>44157</v>
      </c>
      <c r="AH200" s="376"/>
      <c r="AI200" s="376"/>
      <c r="AJ200" s="376"/>
      <c r="AK200" s="376"/>
      <c r="AL200" s="376"/>
      <c r="AM200" s="387" t="s">
        <v>281</v>
      </c>
      <c r="AN200" s="387"/>
      <c r="AO200" s="388"/>
      <c r="AP200" s="73"/>
    </row>
    <row r="201" spans="1:46" ht="18" customHeight="1">
      <c r="B201" s="54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4"/>
      <c r="X201" s="74"/>
      <c r="Y201" s="74"/>
      <c r="Z201" s="74"/>
      <c r="AA201" s="74"/>
      <c r="AB201" s="74"/>
      <c r="AC201" s="74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</row>
    <row r="202" spans="1:46" ht="24.95" customHeight="1">
      <c r="B202" s="54"/>
      <c r="C202" s="514">
        <v>1</v>
      </c>
      <c r="D202" s="515"/>
      <c r="E202" s="516" t="s">
        <v>283</v>
      </c>
      <c r="F202" s="517"/>
      <c r="G202" s="517"/>
      <c r="H202" s="517"/>
      <c r="I202" s="517"/>
      <c r="J202" s="517"/>
      <c r="K202" s="517"/>
      <c r="L202" s="517"/>
      <c r="M202" s="517"/>
      <c r="N202" s="518"/>
      <c r="O202" s="55"/>
      <c r="P202" s="55"/>
      <c r="Q202" s="519">
        <v>4</v>
      </c>
      <c r="R202" s="520"/>
      <c r="S202" s="516" t="s">
        <v>286</v>
      </c>
      <c r="T202" s="517"/>
      <c r="U202" s="517"/>
      <c r="V202" s="517"/>
      <c r="W202" s="517"/>
      <c r="X202" s="517"/>
      <c r="Y202" s="517"/>
      <c r="Z202" s="517"/>
      <c r="AA202" s="517"/>
      <c r="AB202" s="518"/>
      <c r="AC202" s="56"/>
      <c r="AD202" s="55"/>
      <c r="AE202" s="519">
        <v>7</v>
      </c>
      <c r="AF202" s="520"/>
      <c r="AG202" s="516" t="s">
        <v>290</v>
      </c>
      <c r="AH202" s="517"/>
      <c r="AI202" s="517"/>
      <c r="AJ202" s="517"/>
      <c r="AK202" s="517"/>
      <c r="AL202" s="517"/>
      <c r="AM202" s="517"/>
      <c r="AN202" s="517"/>
      <c r="AO202" s="517"/>
      <c r="AP202" s="518"/>
    </row>
    <row r="203" spans="1:46" ht="24.95" customHeight="1">
      <c r="B203" s="54"/>
      <c r="C203" s="510">
        <v>2</v>
      </c>
      <c r="D203" s="511"/>
      <c r="E203" s="360" t="s">
        <v>284</v>
      </c>
      <c r="F203" s="361"/>
      <c r="G203" s="361"/>
      <c r="H203" s="361"/>
      <c r="I203" s="361"/>
      <c r="J203" s="361"/>
      <c r="K203" s="361"/>
      <c r="L203" s="361"/>
      <c r="M203" s="361"/>
      <c r="N203" s="362"/>
      <c r="O203" s="55"/>
      <c r="P203" s="55"/>
      <c r="Q203" s="512">
        <v>5</v>
      </c>
      <c r="R203" s="513"/>
      <c r="S203" s="360" t="s">
        <v>287</v>
      </c>
      <c r="T203" s="361"/>
      <c r="U203" s="361"/>
      <c r="V203" s="361"/>
      <c r="W203" s="361"/>
      <c r="X203" s="361"/>
      <c r="Y203" s="361"/>
      <c r="Z203" s="361"/>
      <c r="AA203" s="361"/>
      <c r="AB203" s="362"/>
      <c r="AC203" s="56"/>
      <c r="AD203" s="55"/>
      <c r="AE203" s="512">
        <v>8</v>
      </c>
      <c r="AF203" s="513"/>
      <c r="AG203" s="360" t="s">
        <v>291</v>
      </c>
      <c r="AH203" s="361"/>
      <c r="AI203" s="361"/>
      <c r="AJ203" s="361"/>
      <c r="AK203" s="361"/>
      <c r="AL203" s="361"/>
      <c r="AM203" s="361"/>
      <c r="AN203" s="361"/>
      <c r="AO203" s="361"/>
      <c r="AP203" s="362"/>
    </row>
    <row r="204" spans="1:46" ht="24.95" customHeight="1">
      <c r="B204" s="54"/>
      <c r="C204" s="506">
        <v>3</v>
      </c>
      <c r="D204" s="507"/>
      <c r="E204" s="353" t="s">
        <v>285</v>
      </c>
      <c r="F204" s="354"/>
      <c r="G204" s="354"/>
      <c r="H204" s="354"/>
      <c r="I204" s="354"/>
      <c r="J204" s="354"/>
      <c r="K204" s="354"/>
      <c r="L204" s="354"/>
      <c r="M204" s="354"/>
      <c r="N204" s="355"/>
      <c r="O204" s="55"/>
      <c r="P204" s="55"/>
      <c r="Q204" s="508">
        <v>6</v>
      </c>
      <c r="R204" s="509"/>
      <c r="S204" s="353" t="s">
        <v>289</v>
      </c>
      <c r="T204" s="354"/>
      <c r="U204" s="354"/>
      <c r="V204" s="354"/>
      <c r="W204" s="354"/>
      <c r="X204" s="354"/>
      <c r="Y204" s="354"/>
      <c r="Z204" s="354"/>
      <c r="AA204" s="354"/>
      <c r="AB204" s="355"/>
      <c r="AC204" s="56"/>
      <c r="AD204" s="55"/>
      <c r="AE204" s="508">
        <v>9</v>
      </c>
      <c r="AF204" s="509"/>
      <c r="AG204" s="353" t="s">
        <v>293</v>
      </c>
      <c r="AH204" s="354"/>
      <c r="AI204" s="354"/>
      <c r="AJ204" s="354"/>
      <c r="AK204" s="354"/>
      <c r="AL204" s="354"/>
      <c r="AM204" s="354"/>
      <c r="AN204" s="354"/>
      <c r="AO204" s="354"/>
      <c r="AP204" s="355"/>
    </row>
    <row r="205" spans="1:46" ht="18" customHeight="1">
      <c r="B205" s="54"/>
      <c r="C205" s="75"/>
      <c r="D205" s="73"/>
      <c r="E205" s="73"/>
      <c r="F205" s="73"/>
      <c r="G205" s="73"/>
      <c r="H205" s="73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73"/>
      <c r="U205" s="54"/>
      <c r="V205" s="73"/>
      <c r="W205" s="54"/>
      <c r="X205" s="73"/>
      <c r="Y205" s="54"/>
      <c r="Z205" s="73"/>
      <c r="AA205" s="54"/>
      <c r="AB205" s="73"/>
      <c r="AC205" s="73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</row>
    <row r="206" spans="1:46" ht="21.95" customHeight="1" thickBot="1">
      <c r="B206" s="54" t="s">
        <v>243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</row>
    <row r="207" spans="1:46" ht="21.95" customHeight="1" thickBot="1">
      <c r="B207" s="58"/>
      <c r="C207" s="348" t="s">
        <v>244</v>
      </c>
      <c r="D207" s="349"/>
      <c r="E207" s="333"/>
      <c r="F207" s="348" t="s">
        <v>245</v>
      </c>
      <c r="G207" s="349"/>
      <c r="H207" s="349"/>
      <c r="I207" s="333"/>
      <c r="J207" s="348" t="s">
        <v>246</v>
      </c>
      <c r="K207" s="349"/>
      <c r="L207" s="349"/>
      <c r="M207" s="349"/>
      <c r="N207" s="349"/>
      <c r="O207" s="349"/>
      <c r="P207" s="350"/>
      <c r="Q207" s="332" t="s">
        <v>247</v>
      </c>
      <c r="R207" s="349"/>
      <c r="S207" s="349"/>
      <c r="T207" s="349"/>
      <c r="U207" s="349"/>
      <c r="V207" s="349"/>
      <c r="W207" s="350"/>
      <c r="X207" s="332" t="s">
        <v>246</v>
      </c>
      <c r="Y207" s="349"/>
      <c r="Z207" s="349"/>
      <c r="AA207" s="349"/>
      <c r="AB207" s="349"/>
      <c r="AC207" s="349"/>
      <c r="AD207" s="333"/>
      <c r="AE207" s="348" t="s">
        <v>245</v>
      </c>
      <c r="AF207" s="349"/>
      <c r="AG207" s="349"/>
      <c r="AH207" s="333"/>
      <c r="AI207" s="348" t="s">
        <v>248</v>
      </c>
      <c r="AJ207" s="349"/>
      <c r="AK207" s="349"/>
      <c r="AL207" s="349"/>
      <c r="AM207" s="349"/>
      <c r="AN207" s="350"/>
      <c r="AO207" s="332" t="s">
        <v>249</v>
      </c>
      <c r="AP207" s="333"/>
    </row>
    <row r="208" spans="1:46" ht="18" customHeight="1">
      <c r="B208" s="496">
        <v>1</v>
      </c>
      <c r="C208" s="497"/>
      <c r="D208" s="498"/>
      <c r="E208" s="499"/>
      <c r="F208" s="500"/>
      <c r="G208" s="501"/>
      <c r="H208" s="501"/>
      <c r="I208" s="502"/>
      <c r="J208" s="503"/>
      <c r="K208" s="341"/>
      <c r="L208" s="341"/>
      <c r="M208" s="341"/>
      <c r="N208" s="341"/>
      <c r="O208" s="341"/>
      <c r="P208" s="504"/>
      <c r="Q208" s="328">
        <f>S208+S209</f>
        <v>0</v>
      </c>
      <c r="R208" s="411"/>
      <c r="S208" s="59"/>
      <c r="T208" s="60" t="s">
        <v>250</v>
      </c>
      <c r="U208" s="59"/>
      <c r="V208" s="328">
        <f>U208+U209</f>
        <v>0</v>
      </c>
      <c r="W208" s="411"/>
      <c r="X208" s="346"/>
      <c r="Y208" s="341"/>
      <c r="Z208" s="341"/>
      <c r="AA208" s="341"/>
      <c r="AB208" s="341"/>
      <c r="AC208" s="341"/>
      <c r="AD208" s="505"/>
      <c r="AE208" s="500"/>
      <c r="AF208" s="501"/>
      <c r="AG208" s="501"/>
      <c r="AH208" s="502"/>
      <c r="AI208" s="492"/>
      <c r="AJ208" s="493"/>
      <c r="AK208" s="494"/>
      <c r="AL208" s="493"/>
      <c r="AM208" s="494"/>
      <c r="AN208" s="495"/>
      <c r="AO208" s="328"/>
      <c r="AP208" s="329"/>
      <c r="AS208" s="54">
        <v>3</v>
      </c>
      <c r="AT208" s="54">
        <v>7</v>
      </c>
    </row>
    <row r="209" spans="2:46" ht="18" customHeight="1">
      <c r="B209" s="489"/>
      <c r="C209" s="335"/>
      <c r="D209" s="336"/>
      <c r="E209" s="337"/>
      <c r="F209" s="482"/>
      <c r="G209" s="483"/>
      <c r="H209" s="483"/>
      <c r="I209" s="484"/>
      <c r="J209" s="490"/>
      <c r="K209" s="480"/>
      <c r="L209" s="480"/>
      <c r="M209" s="480"/>
      <c r="N209" s="480"/>
      <c r="O209" s="480"/>
      <c r="P209" s="491"/>
      <c r="Q209" s="281"/>
      <c r="R209" s="324"/>
      <c r="S209" s="61"/>
      <c r="T209" s="62" t="s">
        <v>250</v>
      </c>
      <c r="U209" s="61"/>
      <c r="V209" s="281"/>
      <c r="W209" s="324"/>
      <c r="X209" s="479"/>
      <c r="Y209" s="480"/>
      <c r="Z209" s="480"/>
      <c r="AA209" s="480"/>
      <c r="AB209" s="480"/>
      <c r="AC209" s="480"/>
      <c r="AD209" s="481"/>
      <c r="AE209" s="482"/>
      <c r="AF209" s="483"/>
      <c r="AG209" s="483"/>
      <c r="AH209" s="484"/>
      <c r="AI209" s="485"/>
      <c r="AJ209" s="486"/>
      <c r="AK209" s="487"/>
      <c r="AL209" s="486"/>
      <c r="AM209" s="487"/>
      <c r="AN209" s="488"/>
      <c r="AO209" s="281"/>
      <c r="AP209" s="282"/>
    </row>
    <row r="210" spans="2:46" ht="18" customHeight="1">
      <c r="B210" s="467">
        <v>2</v>
      </c>
      <c r="C210" s="469"/>
      <c r="D210" s="470"/>
      <c r="E210" s="471"/>
      <c r="F210" s="453"/>
      <c r="G210" s="454"/>
      <c r="H210" s="454"/>
      <c r="I210" s="455"/>
      <c r="J210" s="475"/>
      <c r="K210" s="312"/>
      <c r="L210" s="312"/>
      <c r="M210" s="312"/>
      <c r="N210" s="312"/>
      <c r="O210" s="312"/>
      <c r="P210" s="476"/>
      <c r="Q210" s="265">
        <f t="shared" ref="Q210" si="70">S210+S211</f>
        <v>0</v>
      </c>
      <c r="R210" s="409"/>
      <c r="S210" s="63"/>
      <c r="T210" s="64" t="s">
        <v>250</v>
      </c>
      <c r="U210" s="63"/>
      <c r="V210" s="265">
        <f t="shared" ref="V210" si="71">U210+U211</f>
        <v>0</v>
      </c>
      <c r="W210" s="409"/>
      <c r="X210" s="269"/>
      <c r="Y210" s="312"/>
      <c r="Z210" s="312"/>
      <c r="AA210" s="312"/>
      <c r="AB210" s="312"/>
      <c r="AC210" s="312"/>
      <c r="AD210" s="449"/>
      <c r="AE210" s="453"/>
      <c r="AF210" s="454"/>
      <c r="AG210" s="454"/>
      <c r="AH210" s="455"/>
      <c r="AI210" s="459"/>
      <c r="AJ210" s="460"/>
      <c r="AK210" s="463"/>
      <c r="AL210" s="460"/>
      <c r="AM210" s="463"/>
      <c r="AN210" s="465"/>
      <c r="AO210" s="265"/>
      <c r="AP210" s="266"/>
      <c r="AS210" s="54">
        <v>4</v>
      </c>
      <c r="AT210" s="54">
        <v>8</v>
      </c>
    </row>
    <row r="211" spans="2:46" ht="18" customHeight="1">
      <c r="B211" s="489"/>
      <c r="C211" s="335"/>
      <c r="D211" s="336"/>
      <c r="E211" s="337"/>
      <c r="F211" s="482"/>
      <c r="G211" s="483"/>
      <c r="H211" s="483"/>
      <c r="I211" s="484"/>
      <c r="J211" s="490"/>
      <c r="K211" s="480"/>
      <c r="L211" s="480"/>
      <c r="M211" s="480"/>
      <c r="N211" s="480"/>
      <c r="O211" s="480"/>
      <c r="P211" s="491"/>
      <c r="Q211" s="281"/>
      <c r="R211" s="324"/>
      <c r="S211" s="61"/>
      <c r="T211" s="62" t="s">
        <v>250</v>
      </c>
      <c r="U211" s="61"/>
      <c r="V211" s="281"/>
      <c r="W211" s="324"/>
      <c r="X211" s="479"/>
      <c r="Y211" s="480"/>
      <c r="Z211" s="480"/>
      <c r="AA211" s="480"/>
      <c r="AB211" s="480"/>
      <c r="AC211" s="480"/>
      <c r="AD211" s="481"/>
      <c r="AE211" s="482"/>
      <c r="AF211" s="483"/>
      <c r="AG211" s="483"/>
      <c r="AH211" s="484"/>
      <c r="AI211" s="485"/>
      <c r="AJ211" s="486"/>
      <c r="AK211" s="487"/>
      <c r="AL211" s="486"/>
      <c r="AM211" s="487"/>
      <c r="AN211" s="488"/>
      <c r="AO211" s="281"/>
      <c r="AP211" s="282"/>
    </row>
    <row r="212" spans="2:46" ht="18" customHeight="1">
      <c r="B212" s="467">
        <v>3</v>
      </c>
      <c r="C212" s="469"/>
      <c r="D212" s="470"/>
      <c r="E212" s="471"/>
      <c r="F212" s="453"/>
      <c r="G212" s="454"/>
      <c r="H212" s="454"/>
      <c r="I212" s="455"/>
      <c r="J212" s="475"/>
      <c r="K212" s="312"/>
      <c r="L212" s="312"/>
      <c r="M212" s="312"/>
      <c r="N212" s="312"/>
      <c r="O212" s="312"/>
      <c r="P212" s="476"/>
      <c r="Q212" s="265">
        <f t="shared" ref="Q212" si="72">S212+S213</f>
        <v>0</v>
      </c>
      <c r="R212" s="409"/>
      <c r="S212" s="63"/>
      <c r="T212" s="64" t="s">
        <v>250</v>
      </c>
      <c r="U212" s="63"/>
      <c r="V212" s="265">
        <f t="shared" ref="V212" si="73">U212+U213</f>
        <v>0</v>
      </c>
      <c r="W212" s="409"/>
      <c r="X212" s="269"/>
      <c r="Y212" s="312"/>
      <c r="Z212" s="312"/>
      <c r="AA212" s="312"/>
      <c r="AB212" s="312"/>
      <c r="AC212" s="312"/>
      <c r="AD212" s="449"/>
      <c r="AE212" s="453"/>
      <c r="AF212" s="454"/>
      <c r="AG212" s="454"/>
      <c r="AH212" s="455"/>
      <c r="AI212" s="459"/>
      <c r="AJ212" s="460"/>
      <c r="AK212" s="463"/>
      <c r="AL212" s="460"/>
      <c r="AM212" s="463"/>
      <c r="AN212" s="465"/>
      <c r="AO212" s="265"/>
      <c r="AP212" s="266"/>
      <c r="AS212" s="54">
        <v>5</v>
      </c>
      <c r="AT212" s="54">
        <v>9</v>
      </c>
    </row>
    <row r="213" spans="2:46" ht="18" customHeight="1">
      <c r="B213" s="489"/>
      <c r="C213" s="335"/>
      <c r="D213" s="336"/>
      <c r="E213" s="337"/>
      <c r="F213" s="482"/>
      <c r="G213" s="483"/>
      <c r="H213" s="483"/>
      <c r="I213" s="484"/>
      <c r="J213" s="490"/>
      <c r="K213" s="480"/>
      <c r="L213" s="480"/>
      <c r="M213" s="480"/>
      <c r="N213" s="480"/>
      <c r="O213" s="480"/>
      <c r="P213" s="491"/>
      <c r="Q213" s="281"/>
      <c r="R213" s="324"/>
      <c r="S213" s="61"/>
      <c r="T213" s="62" t="s">
        <v>250</v>
      </c>
      <c r="U213" s="61"/>
      <c r="V213" s="281"/>
      <c r="W213" s="324"/>
      <c r="X213" s="479"/>
      <c r="Y213" s="480"/>
      <c r="Z213" s="480"/>
      <c r="AA213" s="480"/>
      <c r="AB213" s="480"/>
      <c r="AC213" s="480"/>
      <c r="AD213" s="481"/>
      <c r="AE213" s="482"/>
      <c r="AF213" s="483"/>
      <c r="AG213" s="483"/>
      <c r="AH213" s="484"/>
      <c r="AI213" s="485"/>
      <c r="AJ213" s="486"/>
      <c r="AK213" s="487"/>
      <c r="AL213" s="486"/>
      <c r="AM213" s="487"/>
      <c r="AN213" s="488"/>
      <c r="AO213" s="281"/>
      <c r="AP213" s="282"/>
    </row>
    <row r="214" spans="2:46" ht="18" customHeight="1">
      <c r="B214" s="467">
        <v>4</v>
      </c>
      <c r="C214" s="469"/>
      <c r="D214" s="470"/>
      <c r="E214" s="471"/>
      <c r="F214" s="453"/>
      <c r="G214" s="454"/>
      <c r="H214" s="454"/>
      <c r="I214" s="455"/>
      <c r="J214" s="475"/>
      <c r="K214" s="312"/>
      <c r="L214" s="312"/>
      <c r="M214" s="312"/>
      <c r="N214" s="312"/>
      <c r="O214" s="312"/>
      <c r="P214" s="476"/>
      <c r="Q214" s="265">
        <f t="shared" ref="Q214" si="74">S214+S215</f>
        <v>0</v>
      </c>
      <c r="R214" s="409"/>
      <c r="S214" s="63"/>
      <c r="T214" s="64" t="s">
        <v>250</v>
      </c>
      <c r="U214" s="63"/>
      <c r="V214" s="265">
        <f t="shared" ref="V214" si="75">U214+U215</f>
        <v>0</v>
      </c>
      <c r="W214" s="409"/>
      <c r="X214" s="269"/>
      <c r="Y214" s="312"/>
      <c r="Z214" s="312"/>
      <c r="AA214" s="312"/>
      <c r="AB214" s="312"/>
      <c r="AC214" s="312"/>
      <c r="AD214" s="449"/>
      <c r="AE214" s="453"/>
      <c r="AF214" s="454"/>
      <c r="AG214" s="454"/>
      <c r="AH214" s="455"/>
      <c r="AI214" s="459"/>
      <c r="AJ214" s="460"/>
      <c r="AK214" s="463"/>
      <c r="AL214" s="460"/>
      <c r="AM214" s="463"/>
      <c r="AN214" s="465"/>
      <c r="AO214" s="265"/>
      <c r="AP214" s="266"/>
      <c r="AS214" s="54">
        <v>6</v>
      </c>
      <c r="AT214" s="54">
        <v>1</v>
      </c>
    </row>
    <row r="215" spans="2:46" ht="18" customHeight="1">
      <c r="B215" s="489"/>
      <c r="C215" s="335"/>
      <c r="D215" s="336"/>
      <c r="E215" s="337"/>
      <c r="F215" s="482"/>
      <c r="G215" s="483"/>
      <c r="H215" s="483"/>
      <c r="I215" s="484"/>
      <c r="J215" s="490"/>
      <c r="K215" s="480"/>
      <c r="L215" s="480"/>
      <c r="M215" s="480"/>
      <c r="N215" s="480"/>
      <c r="O215" s="480"/>
      <c r="P215" s="491"/>
      <c r="Q215" s="281"/>
      <c r="R215" s="324"/>
      <c r="S215" s="61"/>
      <c r="T215" s="62" t="s">
        <v>250</v>
      </c>
      <c r="U215" s="61"/>
      <c r="V215" s="281"/>
      <c r="W215" s="324"/>
      <c r="X215" s="479"/>
      <c r="Y215" s="480"/>
      <c r="Z215" s="480"/>
      <c r="AA215" s="480"/>
      <c r="AB215" s="480"/>
      <c r="AC215" s="480"/>
      <c r="AD215" s="481"/>
      <c r="AE215" s="482"/>
      <c r="AF215" s="483"/>
      <c r="AG215" s="483"/>
      <c r="AH215" s="484"/>
      <c r="AI215" s="485"/>
      <c r="AJ215" s="486"/>
      <c r="AK215" s="487"/>
      <c r="AL215" s="486"/>
      <c r="AM215" s="487"/>
      <c r="AN215" s="488"/>
      <c r="AO215" s="281"/>
      <c r="AP215" s="282"/>
    </row>
    <row r="216" spans="2:46" ht="18" customHeight="1">
      <c r="B216" s="467">
        <v>5</v>
      </c>
      <c r="C216" s="469"/>
      <c r="D216" s="470"/>
      <c r="E216" s="471"/>
      <c r="F216" s="453"/>
      <c r="G216" s="454"/>
      <c r="H216" s="454"/>
      <c r="I216" s="455"/>
      <c r="J216" s="475"/>
      <c r="K216" s="312"/>
      <c r="L216" s="312"/>
      <c r="M216" s="312"/>
      <c r="N216" s="312"/>
      <c r="O216" s="312"/>
      <c r="P216" s="476"/>
      <c r="Q216" s="265">
        <f t="shared" ref="Q216" si="76">S216+S217</f>
        <v>0</v>
      </c>
      <c r="R216" s="409"/>
      <c r="S216" s="63"/>
      <c r="T216" s="64" t="s">
        <v>250</v>
      </c>
      <c r="U216" s="63"/>
      <c r="V216" s="265">
        <f t="shared" ref="V216" si="77">U216+U217</f>
        <v>0</v>
      </c>
      <c r="W216" s="409"/>
      <c r="X216" s="269"/>
      <c r="Y216" s="312"/>
      <c r="Z216" s="312"/>
      <c r="AA216" s="312"/>
      <c r="AB216" s="312"/>
      <c r="AC216" s="312"/>
      <c r="AD216" s="449"/>
      <c r="AE216" s="453"/>
      <c r="AF216" s="454"/>
      <c r="AG216" s="454"/>
      <c r="AH216" s="455"/>
      <c r="AI216" s="459"/>
      <c r="AJ216" s="460"/>
      <c r="AK216" s="463"/>
      <c r="AL216" s="460"/>
      <c r="AM216" s="463"/>
      <c r="AN216" s="465"/>
      <c r="AO216" s="265"/>
      <c r="AP216" s="266"/>
      <c r="AS216" s="54">
        <v>7</v>
      </c>
      <c r="AT216" s="54">
        <v>2</v>
      </c>
    </row>
    <row r="217" spans="2:46" ht="18" customHeight="1">
      <c r="B217" s="489"/>
      <c r="C217" s="335"/>
      <c r="D217" s="336"/>
      <c r="E217" s="337"/>
      <c r="F217" s="482"/>
      <c r="G217" s="483"/>
      <c r="H217" s="483"/>
      <c r="I217" s="484"/>
      <c r="J217" s="490"/>
      <c r="K217" s="480"/>
      <c r="L217" s="480"/>
      <c r="M217" s="480"/>
      <c r="N217" s="480"/>
      <c r="O217" s="480"/>
      <c r="P217" s="491"/>
      <c r="Q217" s="281"/>
      <c r="R217" s="324"/>
      <c r="S217" s="61"/>
      <c r="T217" s="62" t="s">
        <v>250</v>
      </c>
      <c r="U217" s="61"/>
      <c r="V217" s="281"/>
      <c r="W217" s="324"/>
      <c r="X217" s="479"/>
      <c r="Y217" s="480"/>
      <c r="Z217" s="480"/>
      <c r="AA217" s="480"/>
      <c r="AB217" s="480"/>
      <c r="AC217" s="480"/>
      <c r="AD217" s="481"/>
      <c r="AE217" s="482"/>
      <c r="AF217" s="483"/>
      <c r="AG217" s="483"/>
      <c r="AH217" s="484"/>
      <c r="AI217" s="485"/>
      <c r="AJ217" s="486"/>
      <c r="AK217" s="487"/>
      <c r="AL217" s="486"/>
      <c r="AM217" s="487"/>
      <c r="AN217" s="488"/>
      <c r="AO217" s="281"/>
      <c r="AP217" s="282"/>
    </row>
    <row r="218" spans="2:46" ht="18" customHeight="1">
      <c r="B218" s="467">
        <v>6</v>
      </c>
      <c r="C218" s="469"/>
      <c r="D218" s="470"/>
      <c r="E218" s="471"/>
      <c r="F218" s="453"/>
      <c r="G218" s="454"/>
      <c r="H218" s="454"/>
      <c r="I218" s="455"/>
      <c r="J218" s="475"/>
      <c r="K218" s="312"/>
      <c r="L218" s="312"/>
      <c r="M218" s="312"/>
      <c r="N218" s="312"/>
      <c r="O218" s="312"/>
      <c r="P218" s="476"/>
      <c r="Q218" s="265">
        <f t="shared" ref="Q218" si="78">S218+S219</f>
        <v>0</v>
      </c>
      <c r="R218" s="409"/>
      <c r="S218" s="63"/>
      <c r="T218" s="64" t="s">
        <v>250</v>
      </c>
      <c r="U218" s="63"/>
      <c r="V218" s="265">
        <f t="shared" ref="V218" si="79">U218+U219</f>
        <v>0</v>
      </c>
      <c r="W218" s="409"/>
      <c r="X218" s="269"/>
      <c r="Y218" s="312"/>
      <c r="Z218" s="312"/>
      <c r="AA218" s="312"/>
      <c r="AB218" s="312"/>
      <c r="AC218" s="312"/>
      <c r="AD218" s="449"/>
      <c r="AE218" s="453"/>
      <c r="AF218" s="454"/>
      <c r="AG218" s="454"/>
      <c r="AH218" s="455"/>
      <c r="AI218" s="459"/>
      <c r="AJ218" s="460"/>
      <c r="AK218" s="463"/>
      <c r="AL218" s="460"/>
      <c r="AM218" s="463"/>
      <c r="AN218" s="465"/>
      <c r="AO218" s="265"/>
      <c r="AP218" s="266"/>
      <c r="AS218" s="54">
        <v>8</v>
      </c>
      <c r="AT218" s="54">
        <v>3</v>
      </c>
    </row>
    <row r="219" spans="2:46" ht="18" customHeight="1" thickBot="1">
      <c r="B219" s="468"/>
      <c r="C219" s="472"/>
      <c r="D219" s="473"/>
      <c r="E219" s="474"/>
      <c r="F219" s="456"/>
      <c r="G219" s="457"/>
      <c r="H219" s="457"/>
      <c r="I219" s="458"/>
      <c r="J219" s="477"/>
      <c r="K219" s="451"/>
      <c r="L219" s="451"/>
      <c r="M219" s="451"/>
      <c r="N219" s="451"/>
      <c r="O219" s="451"/>
      <c r="P219" s="478"/>
      <c r="Q219" s="267"/>
      <c r="R219" s="321"/>
      <c r="S219" s="65"/>
      <c r="T219" s="66" t="s">
        <v>250</v>
      </c>
      <c r="U219" s="65"/>
      <c r="V219" s="267"/>
      <c r="W219" s="321"/>
      <c r="X219" s="450"/>
      <c r="Y219" s="451"/>
      <c r="Z219" s="451"/>
      <c r="AA219" s="451"/>
      <c r="AB219" s="451"/>
      <c r="AC219" s="451"/>
      <c r="AD219" s="452"/>
      <c r="AE219" s="456"/>
      <c r="AF219" s="457"/>
      <c r="AG219" s="457"/>
      <c r="AH219" s="458"/>
      <c r="AI219" s="461"/>
      <c r="AJ219" s="462"/>
      <c r="AK219" s="464"/>
      <c r="AL219" s="462"/>
      <c r="AM219" s="464"/>
      <c r="AN219" s="466"/>
      <c r="AO219" s="267"/>
      <c r="AP219" s="268"/>
    </row>
    <row r="220" spans="2:46" ht="18" customHeight="1" thickBot="1">
      <c r="B220" s="67"/>
      <c r="C220" s="68"/>
      <c r="D220" s="68"/>
      <c r="E220" s="68"/>
      <c r="F220" s="67"/>
      <c r="G220" s="67"/>
      <c r="H220" s="67"/>
      <c r="I220" s="67"/>
      <c r="J220" s="67"/>
      <c r="K220" s="69"/>
      <c r="L220" s="69"/>
      <c r="M220" s="70"/>
      <c r="N220" s="71"/>
      <c r="O220" s="70"/>
      <c r="P220" s="69"/>
      <c r="Q220" s="69"/>
      <c r="R220" s="67"/>
      <c r="S220" s="67"/>
      <c r="T220" s="67"/>
      <c r="U220" s="67"/>
      <c r="V220" s="67"/>
      <c r="W220" s="72"/>
      <c r="X220" s="72"/>
      <c r="Y220" s="72"/>
      <c r="Z220" s="72"/>
      <c r="AA220" s="72"/>
      <c r="AB220" s="72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</row>
    <row r="221" spans="2:46" ht="30" customHeight="1" thickBot="1">
      <c r="B221" s="54"/>
      <c r="C221" s="54"/>
      <c r="D221" s="435" t="s">
        <v>251</v>
      </c>
      <c r="E221" s="436"/>
      <c r="F221" s="436"/>
      <c r="G221" s="436"/>
      <c r="H221" s="436"/>
      <c r="I221" s="437"/>
      <c r="J221" s="438" t="s">
        <v>246</v>
      </c>
      <c r="K221" s="436"/>
      <c r="L221" s="436"/>
      <c r="M221" s="436"/>
      <c r="N221" s="436"/>
      <c r="O221" s="436"/>
      <c r="P221" s="436"/>
      <c r="Q221" s="437"/>
      <c r="R221" s="438" t="s">
        <v>252</v>
      </c>
      <c r="S221" s="436"/>
      <c r="T221" s="436"/>
      <c r="U221" s="436"/>
      <c r="V221" s="436"/>
      <c r="W221" s="436"/>
      <c r="X221" s="436"/>
      <c r="Y221" s="436"/>
      <c r="Z221" s="437"/>
      <c r="AA221" s="438" t="s">
        <v>253</v>
      </c>
      <c r="AB221" s="436"/>
      <c r="AC221" s="437"/>
      <c r="AD221" s="438" t="s">
        <v>254</v>
      </c>
      <c r="AE221" s="436"/>
      <c r="AF221" s="436"/>
      <c r="AG221" s="436"/>
      <c r="AH221" s="436"/>
      <c r="AI221" s="436"/>
      <c r="AJ221" s="436"/>
      <c r="AK221" s="436"/>
      <c r="AL221" s="436"/>
      <c r="AM221" s="439"/>
      <c r="AN221" s="54"/>
      <c r="AO221" s="54"/>
      <c r="AP221" s="54"/>
    </row>
    <row r="222" spans="2:46" ht="30" customHeight="1">
      <c r="B222" s="54"/>
      <c r="C222" s="54"/>
      <c r="D222" s="410" t="s">
        <v>255</v>
      </c>
      <c r="E222" s="440"/>
      <c r="F222" s="440"/>
      <c r="G222" s="440"/>
      <c r="H222" s="440"/>
      <c r="I222" s="441"/>
      <c r="J222" s="442"/>
      <c r="K222" s="440"/>
      <c r="L222" s="440"/>
      <c r="M222" s="440"/>
      <c r="N222" s="440"/>
      <c r="O222" s="440"/>
      <c r="P222" s="440"/>
      <c r="Q222" s="441"/>
      <c r="R222" s="442"/>
      <c r="S222" s="440"/>
      <c r="T222" s="440"/>
      <c r="U222" s="440"/>
      <c r="V222" s="440"/>
      <c r="W222" s="440"/>
      <c r="X222" s="440"/>
      <c r="Y222" s="440"/>
      <c r="Z222" s="441"/>
      <c r="AA222" s="443"/>
      <c r="AB222" s="444"/>
      <c r="AC222" s="445"/>
      <c r="AD222" s="446"/>
      <c r="AE222" s="447"/>
      <c r="AF222" s="447"/>
      <c r="AG222" s="447"/>
      <c r="AH222" s="447"/>
      <c r="AI222" s="447"/>
      <c r="AJ222" s="447"/>
      <c r="AK222" s="447"/>
      <c r="AL222" s="447"/>
      <c r="AM222" s="448"/>
      <c r="AN222" s="54"/>
      <c r="AO222" s="54"/>
      <c r="AP222" s="54"/>
    </row>
    <row r="223" spans="2:46" ht="30" customHeight="1">
      <c r="B223" s="54"/>
      <c r="C223" s="54"/>
      <c r="D223" s="304" t="s">
        <v>255</v>
      </c>
      <c r="E223" s="423"/>
      <c r="F223" s="423"/>
      <c r="G223" s="423"/>
      <c r="H223" s="423"/>
      <c r="I223" s="424"/>
      <c r="J223" s="425"/>
      <c r="K223" s="423"/>
      <c r="L223" s="423"/>
      <c r="M223" s="423"/>
      <c r="N223" s="423"/>
      <c r="O223" s="423"/>
      <c r="P223" s="423"/>
      <c r="Q223" s="424"/>
      <c r="R223" s="425"/>
      <c r="S223" s="423"/>
      <c r="T223" s="423"/>
      <c r="U223" s="423"/>
      <c r="V223" s="423"/>
      <c r="W223" s="423"/>
      <c r="X223" s="423"/>
      <c r="Y223" s="423"/>
      <c r="Z223" s="424"/>
      <c r="AA223" s="425"/>
      <c r="AB223" s="423"/>
      <c r="AC223" s="424"/>
      <c r="AD223" s="426"/>
      <c r="AE223" s="427"/>
      <c r="AF223" s="427"/>
      <c r="AG223" s="427"/>
      <c r="AH223" s="427"/>
      <c r="AI223" s="427"/>
      <c r="AJ223" s="427"/>
      <c r="AK223" s="427"/>
      <c r="AL223" s="427"/>
      <c r="AM223" s="428"/>
      <c r="AN223" s="54"/>
      <c r="AO223" s="54"/>
      <c r="AP223" s="54"/>
    </row>
    <row r="224" spans="2:46" ht="30" customHeight="1" thickBot="1">
      <c r="B224" s="54"/>
      <c r="C224" s="54"/>
      <c r="D224" s="305" t="s">
        <v>255</v>
      </c>
      <c r="E224" s="429"/>
      <c r="F224" s="429"/>
      <c r="G224" s="429"/>
      <c r="H224" s="429"/>
      <c r="I224" s="430"/>
      <c r="J224" s="431"/>
      <c r="K224" s="429"/>
      <c r="L224" s="429"/>
      <c r="M224" s="429"/>
      <c r="N224" s="429"/>
      <c r="O224" s="429"/>
      <c r="P224" s="429"/>
      <c r="Q224" s="430"/>
      <c r="R224" s="431"/>
      <c r="S224" s="429"/>
      <c r="T224" s="429"/>
      <c r="U224" s="429"/>
      <c r="V224" s="429"/>
      <c r="W224" s="429"/>
      <c r="X224" s="429"/>
      <c r="Y224" s="429"/>
      <c r="Z224" s="430"/>
      <c r="AA224" s="431"/>
      <c r="AB224" s="429"/>
      <c r="AC224" s="430"/>
      <c r="AD224" s="432"/>
      <c r="AE224" s="433"/>
      <c r="AF224" s="433"/>
      <c r="AG224" s="433"/>
      <c r="AH224" s="433"/>
      <c r="AI224" s="433"/>
      <c r="AJ224" s="433"/>
      <c r="AK224" s="433"/>
      <c r="AL224" s="433"/>
      <c r="AM224" s="434"/>
      <c r="AN224" s="54"/>
      <c r="AO224" s="54"/>
      <c r="AP224" s="54"/>
      <c r="AQ224" s="52">
        <v>8</v>
      </c>
    </row>
    <row r="225" spans="1:46" ht="18" customHeight="1">
      <c r="A225" s="372" t="s">
        <v>302</v>
      </c>
      <c r="B225" s="372"/>
      <c r="C225" s="372"/>
      <c r="D225" s="372"/>
      <c r="E225" s="372"/>
      <c r="F225" s="372"/>
      <c r="G225" s="372"/>
      <c r="H225" s="372"/>
      <c r="I225" s="372"/>
      <c r="J225" s="372"/>
      <c r="K225" s="372"/>
      <c r="L225" s="372"/>
      <c r="M225" s="372"/>
      <c r="N225" s="372"/>
      <c r="O225" s="372"/>
      <c r="P225" s="372"/>
      <c r="Q225" s="372"/>
      <c r="R225" s="372"/>
      <c r="S225" s="372"/>
      <c r="T225" s="372"/>
      <c r="U225" s="372"/>
      <c r="V225" s="372"/>
      <c r="W225" s="372"/>
      <c r="X225" s="372"/>
      <c r="Y225" s="372"/>
      <c r="Z225" s="372"/>
      <c r="AA225" s="372"/>
      <c r="AB225" s="372"/>
      <c r="AC225" s="372"/>
      <c r="AD225" s="372"/>
      <c r="AE225" s="372"/>
      <c r="AF225" s="372"/>
      <c r="AG225" s="372"/>
      <c r="AH225" s="372"/>
      <c r="AI225" s="372"/>
      <c r="AJ225" s="372"/>
      <c r="AK225" s="372"/>
      <c r="AL225" s="372"/>
      <c r="AM225" s="372"/>
      <c r="AN225" s="372"/>
      <c r="AO225" s="372"/>
      <c r="AP225" s="372"/>
      <c r="AQ225" s="372"/>
    </row>
    <row r="226" spans="1:46" ht="18" customHeight="1">
      <c r="A226" s="372"/>
      <c r="B226" s="372"/>
      <c r="C226" s="372"/>
      <c r="D226" s="372"/>
      <c r="E226" s="372"/>
      <c r="F226" s="372"/>
      <c r="G226" s="372"/>
      <c r="H226" s="372"/>
      <c r="I226" s="372"/>
      <c r="J226" s="372"/>
      <c r="K226" s="372"/>
      <c r="L226" s="372"/>
      <c r="M226" s="372"/>
      <c r="N226" s="372"/>
      <c r="O226" s="372"/>
      <c r="P226" s="372"/>
      <c r="Q226" s="372"/>
      <c r="R226" s="372"/>
      <c r="S226" s="372"/>
      <c r="T226" s="372"/>
      <c r="U226" s="372"/>
      <c r="V226" s="372"/>
      <c r="W226" s="372"/>
      <c r="X226" s="372"/>
      <c r="Y226" s="372"/>
      <c r="Z226" s="372"/>
      <c r="AA226" s="372"/>
      <c r="AB226" s="372"/>
      <c r="AC226" s="372"/>
      <c r="AD226" s="372"/>
      <c r="AE226" s="372"/>
      <c r="AF226" s="372"/>
      <c r="AG226" s="372"/>
      <c r="AH226" s="372"/>
      <c r="AI226" s="372"/>
      <c r="AJ226" s="372"/>
      <c r="AK226" s="372"/>
      <c r="AL226" s="372"/>
      <c r="AM226" s="372"/>
      <c r="AN226" s="372"/>
      <c r="AO226" s="372"/>
      <c r="AP226" s="372"/>
      <c r="AQ226" s="372"/>
    </row>
    <row r="227" spans="1:46" ht="18" customHeight="1">
      <c r="A227" s="372"/>
      <c r="B227" s="372"/>
      <c r="C227" s="372"/>
      <c r="D227" s="372"/>
      <c r="E227" s="372"/>
      <c r="F227" s="372"/>
      <c r="G227" s="372"/>
      <c r="H227" s="372"/>
      <c r="I227" s="372"/>
      <c r="J227" s="372"/>
      <c r="K227" s="372"/>
      <c r="L227" s="372"/>
      <c r="M227" s="372"/>
      <c r="N227" s="372"/>
      <c r="O227" s="372"/>
      <c r="P227" s="372"/>
      <c r="Q227" s="372"/>
      <c r="R227" s="372"/>
      <c r="S227" s="372"/>
      <c r="T227" s="372"/>
      <c r="U227" s="372"/>
      <c r="V227" s="372"/>
      <c r="W227" s="372"/>
      <c r="X227" s="372"/>
      <c r="Y227" s="372"/>
      <c r="Z227" s="372"/>
      <c r="AA227" s="372"/>
      <c r="AB227" s="372"/>
      <c r="AC227" s="372"/>
      <c r="AD227" s="372"/>
      <c r="AE227" s="372"/>
      <c r="AF227" s="372"/>
      <c r="AG227" s="372"/>
      <c r="AH227" s="372"/>
      <c r="AI227" s="372"/>
      <c r="AJ227" s="372"/>
      <c r="AK227" s="372"/>
      <c r="AL227" s="372"/>
      <c r="AM227" s="372"/>
      <c r="AN227" s="372"/>
      <c r="AO227" s="372"/>
      <c r="AP227" s="372"/>
      <c r="AQ227" s="372"/>
    </row>
    <row r="228" spans="1:46" ht="24.95" customHeight="1">
      <c r="B228" s="54"/>
      <c r="C228" s="521" t="s">
        <v>239</v>
      </c>
      <c r="D228" s="522"/>
      <c r="E228" s="522"/>
      <c r="F228" s="523"/>
      <c r="G228" s="524"/>
      <c r="H228" s="525"/>
      <c r="I228" s="525"/>
      <c r="J228" s="525"/>
      <c r="K228" s="525"/>
      <c r="L228" s="525"/>
      <c r="M228" s="525"/>
      <c r="N228" s="525"/>
      <c r="O228" s="526"/>
      <c r="P228" s="521" t="s">
        <v>240</v>
      </c>
      <c r="Q228" s="522"/>
      <c r="R228" s="522"/>
      <c r="S228" s="523"/>
      <c r="T228" s="524"/>
      <c r="U228" s="525"/>
      <c r="V228" s="525"/>
      <c r="W228" s="525"/>
      <c r="X228" s="525"/>
      <c r="Y228" s="525"/>
      <c r="Z228" s="525"/>
      <c r="AA228" s="525"/>
      <c r="AB228" s="526"/>
      <c r="AC228" s="521" t="s">
        <v>241</v>
      </c>
      <c r="AD228" s="522"/>
      <c r="AE228" s="522"/>
      <c r="AF228" s="523"/>
      <c r="AG228" s="375">
        <v>44157</v>
      </c>
      <c r="AH228" s="376"/>
      <c r="AI228" s="376"/>
      <c r="AJ228" s="376"/>
      <c r="AK228" s="376"/>
      <c r="AL228" s="376"/>
      <c r="AM228" s="387" t="s">
        <v>281</v>
      </c>
      <c r="AN228" s="387"/>
      <c r="AO228" s="388"/>
      <c r="AP228" s="73"/>
    </row>
    <row r="229" spans="1:46" ht="18" customHeight="1">
      <c r="B229" s="54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4"/>
      <c r="X229" s="74"/>
      <c r="Y229" s="74"/>
      <c r="Z229" s="74"/>
      <c r="AA229" s="74"/>
      <c r="AB229" s="74"/>
      <c r="AC229" s="74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</row>
    <row r="230" spans="1:46" ht="24.95" customHeight="1">
      <c r="B230" s="54"/>
      <c r="C230" s="514">
        <v>1</v>
      </c>
      <c r="D230" s="515"/>
      <c r="E230" s="516" t="s">
        <v>283</v>
      </c>
      <c r="F230" s="517"/>
      <c r="G230" s="517"/>
      <c r="H230" s="517"/>
      <c r="I230" s="517"/>
      <c r="J230" s="517"/>
      <c r="K230" s="517"/>
      <c r="L230" s="517"/>
      <c r="M230" s="517"/>
      <c r="N230" s="518"/>
      <c r="O230" s="55"/>
      <c r="P230" s="55"/>
      <c r="Q230" s="519">
        <v>4</v>
      </c>
      <c r="R230" s="520"/>
      <c r="S230" s="516" t="s">
        <v>286</v>
      </c>
      <c r="T230" s="517"/>
      <c r="U230" s="517"/>
      <c r="V230" s="517"/>
      <c r="W230" s="517"/>
      <c r="X230" s="517"/>
      <c r="Y230" s="517"/>
      <c r="Z230" s="517"/>
      <c r="AA230" s="517"/>
      <c r="AB230" s="518"/>
      <c r="AC230" s="56"/>
      <c r="AD230" s="55"/>
      <c r="AE230" s="519">
        <v>7</v>
      </c>
      <c r="AF230" s="520"/>
      <c r="AG230" s="516" t="s">
        <v>290</v>
      </c>
      <c r="AH230" s="517"/>
      <c r="AI230" s="517"/>
      <c r="AJ230" s="517"/>
      <c r="AK230" s="517"/>
      <c r="AL230" s="517"/>
      <c r="AM230" s="517"/>
      <c r="AN230" s="517"/>
      <c r="AO230" s="517"/>
      <c r="AP230" s="518"/>
    </row>
    <row r="231" spans="1:46" ht="24.95" customHeight="1">
      <c r="B231" s="54"/>
      <c r="C231" s="510">
        <v>2</v>
      </c>
      <c r="D231" s="511"/>
      <c r="E231" s="360" t="s">
        <v>284</v>
      </c>
      <c r="F231" s="361"/>
      <c r="G231" s="361"/>
      <c r="H231" s="361"/>
      <c r="I231" s="361"/>
      <c r="J231" s="361"/>
      <c r="K231" s="361"/>
      <c r="L231" s="361"/>
      <c r="M231" s="361"/>
      <c r="N231" s="362"/>
      <c r="O231" s="55"/>
      <c r="P231" s="55"/>
      <c r="Q231" s="512">
        <v>5</v>
      </c>
      <c r="R231" s="513"/>
      <c r="S231" s="360" t="s">
        <v>287</v>
      </c>
      <c r="T231" s="361"/>
      <c r="U231" s="361"/>
      <c r="V231" s="361"/>
      <c r="W231" s="361"/>
      <c r="X231" s="361"/>
      <c r="Y231" s="361"/>
      <c r="Z231" s="361"/>
      <c r="AA231" s="361"/>
      <c r="AB231" s="362"/>
      <c r="AC231" s="56"/>
      <c r="AD231" s="55"/>
      <c r="AE231" s="512">
        <v>8</v>
      </c>
      <c r="AF231" s="513"/>
      <c r="AG231" s="360" t="s">
        <v>291</v>
      </c>
      <c r="AH231" s="361"/>
      <c r="AI231" s="361"/>
      <c r="AJ231" s="361"/>
      <c r="AK231" s="361"/>
      <c r="AL231" s="361"/>
      <c r="AM231" s="361"/>
      <c r="AN231" s="361"/>
      <c r="AO231" s="361"/>
      <c r="AP231" s="362"/>
    </row>
    <row r="232" spans="1:46" ht="24.95" customHeight="1">
      <c r="B232" s="54"/>
      <c r="C232" s="506">
        <v>3</v>
      </c>
      <c r="D232" s="507"/>
      <c r="E232" s="353" t="s">
        <v>285</v>
      </c>
      <c r="F232" s="354"/>
      <c r="G232" s="354"/>
      <c r="H232" s="354"/>
      <c r="I232" s="354"/>
      <c r="J232" s="354"/>
      <c r="K232" s="354"/>
      <c r="L232" s="354"/>
      <c r="M232" s="354"/>
      <c r="N232" s="355"/>
      <c r="O232" s="55"/>
      <c r="P232" s="55"/>
      <c r="Q232" s="508">
        <v>6</v>
      </c>
      <c r="R232" s="509"/>
      <c r="S232" s="353" t="s">
        <v>289</v>
      </c>
      <c r="T232" s="354"/>
      <c r="U232" s="354"/>
      <c r="V232" s="354"/>
      <c r="W232" s="354"/>
      <c r="X232" s="354"/>
      <c r="Y232" s="354"/>
      <c r="Z232" s="354"/>
      <c r="AA232" s="354"/>
      <c r="AB232" s="355"/>
      <c r="AC232" s="56"/>
      <c r="AD232" s="55"/>
      <c r="AE232" s="508">
        <v>9</v>
      </c>
      <c r="AF232" s="509"/>
      <c r="AG232" s="353" t="s">
        <v>293</v>
      </c>
      <c r="AH232" s="354"/>
      <c r="AI232" s="354"/>
      <c r="AJ232" s="354"/>
      <c r="AK232" s="354"/>
      <c r="AL232" s="354"/>
      <c r="AM232" s="354"/>
      <c r="AN232" s="354"/>
      <c r="AO232" s="354"/>
      <c r="AP232" s="355"/>
    </row>
    <row r="233" spans="1:46" ht="18" customHeight="1">
      <c r="B233" s="54"/>
      <c r="C233" s="75"/>
      <c r="D233" s="73"/>
      <c r="E233" s="73"/>
      <c r="F233" s="73"/>
      <c r="G233" s="73"/>
      <c r="H233" s="73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73"/>
      <c r="U233" s="54"/>
      <c r="V233" s="73"/>
      <c r="W233" s="54"/>
      <c r="X233" s="73"/>
      <c r="Y233" s="54"/>
      <c r="Z233" s="73"/>
      <c r="AA233" s="54"/>
      <c r="AB233" s="73"/>
      <c r="AC233" s="73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</row>
    <row r="234" spans="1:46" ht="21.95" customHeight="1" thickBot="1">
      <c r="B234" s="54" t="s">
        <v>243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</row>
    <row r="235" spans="1:46" ht="21.95" customHeight="1" thickBot="1">
      <c r="B235" s="58"/>
      <c r="C235" s="348" t="s">
        <v>244</v>
      </c>
      <c r="D235" s="349"/>
      <c r="E235" s="333"/>
      <c r="F235" s="348" t="s">
        <v>245</v>
      </c>
      <c r="G235" s="349"/>
      <c r="H235" s="349"/>
      <c r="I235" s="333"/>
      <c r="J235" s="348" t="s">
        <v>246</v>
      </c>
      <c r="K235" s="349"/>
      <c r="L235" s="349"/>
      <c r="M235" s="349"/>
      <c r="N235" s="349"/>
      <c r="O235" s="349"/>
      <c r="P235" s="350"/>
      <c r="Q235" s="332" t="s">
        <v>247</v>
      </c>
      <c r="R235" s="349"/>
      <c r="S235" s="349"/>
      <c r="T235" s="349"/>
      <c r="U235" s="349"/>
      <c r="V235" s="349"/>
      <c r="W235" s="350"/>
      <c r="X235" s="332" t="s">
        <v>246</v>
      </c>
      <c r="Y235" s="349"/>
      <c r="Z235" s="349"/>
      <c r="AA235" s="349"/>
      <c r="AB235" s="349"/>
      <c r="AC235" s="349"/>
      <c r="AD235" s="333"/>
      <c r="AE235" s="348" t="s">
        <v>245</v>
      </c>
      <c r="AF235" s="349"/>
      <c r="AG235" s="349"/>
      <c r="AH235" s="333"/>
      <c r="AI235" s="348" t="s">
        <v>248</v>
      </c>
      <c r="AJ235" s="349"/>
      <c r="AK235" s="349"/>
      <c r="AL235" s="349"/>
      <c r="AM235" s="349"/>
      <c r="AN235" s="350"/>
      <c r="AO235" s="332" t="s">
        <v>249</v>
      </c>
      <c r="AP235" s="333"/>
    </row>
    <row r="236" spans="1:46" ht="18" customHeight="1">
      <c r="B236" s="496">
        <v>1</v>
      </c>
      <c r="C236" s="497"/>
      <c r="D236" s="498"/>
      <c r="E236" s="499"/>
      <c r="F236" s="500"/>
      <c r="G236" s="501"/>
      <c r="H236" s="501"/>
      <c r="I236" s="502"/>
      <c r="J236" s="503"/>
      <c r="K236" s="341"/>
      <c r="L236" s="341"/>
      <c r="M236" s="341"/>
      <c r="N236" s="341"/>
      <c r="O236" s="341"/>
      <c r="P236" s="504"/>
      <c r="Q236" s="328">
        <f>S236+S237</f>
        <v>0</v>
      </c>
      <c r="R236" s="411"/>
      <c r="S236" s="59"/>
      <c r="T236" s="60" t="s">
        <v>250</v>
      </c>
      <c r="U236" s="59"/>
      <c r="V236" s="328">
        <f>U236+U237</f>
        <v>0</v>
      </c>
      <c r="W236" s="411"/>
      <c r="X236" s="346"/>
      <c r="Y236" s="341"/>
      <c r="Z236" s="341"/>
      <c r="AA236" s="341"/>
      <c r="AB236" s="341"/>
      <c r="AC236" s="341"/>
      <c r="AD236" s="505"/>
      <c r="AE236" s="500"/>
      <c r="AF236" s="501"/>
      <c r="AG236" s="501"/>
      <c r="AH236" s="502"/>
      <c r="AI236" s="492"/>
      <c r="AJ236" s="493"/>
      <c r="AK236" s="494"/>
      <c r="AL236" s="493"/>
      <c r="AM236" s="494"/>
      <c r="AN236" s="495"/>
      <c r="AO236" s="328"/>
      <c r="AP236" s="329"/>
      <c r="AS236" s="54">
        <v>3</v>
      </c>
      <c r="AT236" s="54">
        <v>7</v>
      </c>
    </row>
    <row r="237" spans="1:46" ht="18" customHeight="1">
      <c r="B237" s="489"/>
      <c r="C237" s="335"/>
      <c r="D237" s="336"/>
      <c r="E237" s="337"/>
      <c r="F237" s="482"/>
      <c r="G237" s="483"/>
      <c r="H237" s="483"/>
      <c r="I237" s="484"/>
      <c r="J237" s="490"/>
      <c r="K237" s="480"/>
      <c r="L237" s="480"/>
      <c r="M237" s="480"/>
      <c r="N237" s="480"/>
      <c r="O237" s="480"/>
      <c r="P237" s="491"/>
      <c r="Q237" s="281"/>
      <c r="R237" s="324"/>
      <c r="S237" s="61"/>
      <c r="T237" s="62" t="s">
        <v>250</v>
      </c>
      <c r="U237" s="61"/>
      <c r="V237" s="281"/>
      <c r="W237" s="324"/>
      <c r="X237" s="479"/>
      <c r="Y237" s="480"/>
      <c r="Z237" s="480"/>
      <c r="AA237" s="480"/>
      <c r="AB237" s="480"/>
      <c r="AC237" s="480"/>
      <c r="AD237" s="481"/>
      <c r="AE237" s="482"/>
      <c r="AF237" s="483"/>
      <c r="AG237" s="483"/>
      <c r="AH237" s="484"/>
      <c r="AI237" s="485"/>
      <c r="AJ237" s="486"/>
      <c r="AK237" s="487"/>
      <c r="AL237" s="486"/>
      <c r="AM237" s="487"/>
      <c r="AN237" s="488"/>
      <c r="AO237" s="281"/>
      <c r="AP237" s="282"/>
    </row>
    <row r="238" spans="1:46" ht="18" customHeight="1">
      <c r="B238" s="467">
        <v>2</v>
      </c>
      <c r="C238" s="469"/>
      <c r="D238" s="470"/>
      <c r="E238" s="471"/>
      <c r="F238" s="453"/>
      <c r="G238" s="454"/>
      <c r="H238" s="454"/>
      <c r="I238" s="455"/>
      <c r="J238" s="475"/>
      <c r="K238" s="312"/>
      <c r="L238" s="312"/>
      <c r="M238" s="312"/>
      <c r="N238" s="312"/>
      <c r="O238" s="312"/>
      <c r="P238" s="476"/>
      <c r="Q238" s="265">
        <f t="shared" ref="Q238" si="80">S238+S239</f>
        <v>0</v>
      </c>
      <c r="R238" s="409"/>
      <c r="S238" s="63"/>
      <c r="T238" s="64" t="s">
        <v>250</v>
      </c>
      <c r="U238" s="63"/>
      <c r="V238" s="265">
        <f t="shared" ref="V238" si="81">U238+U239</f>
        <v>0</v>
      </c>
      <c r="W238" s="409"/>
      <c r="X238" s="269"/>
      <c r="Y238" s="312"/>
      <c r="Z238" s="312"/>
      <c r="AA238" s="312"/>
      <c r="AB238" s="312"/>
      <c r="AC238" s="312"/>
      <c r="AD238" s="449"/>
      <c r="AE238" s="453"/>
      <c r="AF238" s="454"/>
      <c r="AG238" s="454"/>
      <c r="AH238" s="455"/>
      <c r="AI238" s="459"/>
      <c r="AJ238" s="460"/>
      <c r="AK238" s="463"/>
      <c r="AL238" s="460"/>
      <c r="AM238" s="463"/>
      <c r="AN238" s="465"/>
      <c r="AO238" s="265"/>
      <c r="AP238" s="266"/>
      <c r="AS238" s="54">
        <v>4</v>
      </c>
      <c r="AT238" s="54">
        <v>8</v>
      </c>
    </row>
    <row r="239" spans="1:46" ht="18" customHeight="1">
      <c r="B239" s="489"/>
      <c r="C239" s="335"/>
      <c r="D239" s="336"/>
      <c r="E239" s="337"/>
      <c r="F239" s="482"/>
      <c r="G239" s="483"/>
      <c r="H239" s="483"/>
      <c r="I239" s="484"/>
      <c r="J239" s="490"/>
      <c r="K239" s="480"/>
      <c r="L239" s="480"/>
      <c r="M239" s="480"/>
      <c r="N239" s="480"/>
      <c r="O239" s="480"/>
      <c r="P239" s="491"/>
      <c r="Q239" s="281"/>
      <c r="R239" s="324"/>
      <c r="S239" s="61"/>
      <c r="T239" s="62" t="s">
        <v>250</v>
      </c>
      <c r="U239" s="61"/>
      <c r="V239" s="281"/>
      <c r="W239" s="324"/>
      <c r="X239" s="479"/>
      <c r="Y239" s="480"/>
      <c r="Z239" s="480"/>
      <c r="AA239" s="480"/>
      <c r="AB239" s="480"/>
      <c r="AC239" s="480"/>
      <c r="AD239" s="481"/>
      <c r="AE239" s="482"/>
      <c r="AF239" s="483"/>
      <c r="AG239" s="483"/>
      <c r="AH239" s="484"/>
      <c r="AI239" s="485"/>
      <c r="AJ239" s="486"/>
      <c r="AK239" s="487"/>
      <c r="AL239" s="486"/>
      <c r="AM239" s="487"/>
      <c r="AN239" s="488"/>
      <c r="AO239" s="281"/>
      <c r="AP239" s="282"/>
    </row>
    <row r="240" spans="1:46" ht="18" customHeight="1">
      <c r="B240" s="467">
        <v>3</v>
      </c>
      <c r="C240" s="469"/>
      <c r="D240" s="470"/>
      <c r="E240" s="471"/>
      <c r="F240" s="453"/>
      <c r="G240" s="454"/>
      <c r="H240" s="454"/>
      <c r="I240" s="455"/>
      <c r="J240" s="475"/>
      <c r="K240" s="312"/>
      <c r="L240" s="312"/>
      <c r="M240" s="312"/>
      <c r="N240" s="312"/>
      <c r="O240" s="312"/>
      <c r="P240" s="476"/>
      <c r="Q240" s="265">
        <f t="shared" ref="Q240" si="82">S240+S241</f>
        <v>0</v>
      </c>
      <c r="R240" s="409"/>
      <c r="S240" s="63"/>
      <c r="T240" s="64" t="s">
        <v>250</v>
      </c>
      <c r="U240" s="63"/>
      <c r="V240" s="265">
        <f t="shared" ref="V240" si="83">U240+U241</f>
        <v>0</v>
      </c>
      <c r="W240" s="409"/>
      <c r="X240" s="269"/>
      <c r="Y240" s="312"/>
      <c r="Z240" s="312"/>
      <c r="AA240" s="312"/>
      <c r="AB240" s="312"/>
      <c r="AC240" s="312"/>
      <c r="AD240" s="449"/>
      <c r="AE240" s="453"/>
      <c r="AF240" s="454"/>
      <c r="AG240" s="454"/>
      <c r="AH240" s="455"/>
      <c r="AI240" s="459"/>
      <c r="AJ240" s="460"/>
      <c r="AK240" s="463"/>
      <c r="AL240" s="460"/>
      <c r="AM240" s="463"/>
      <c r="AN240" s="465"/>
      <c r="AO240" s="265"/>
      <c r="AP240" s="266"/>
      <c r="AS240" s="54">
        <v>5</v>
      </c>
      <c r="AT240" s="54">
        <v>9</v>
      </c>
    </row>
    <row r="241" spans="1:46" ht="18" customHeight="1">
      <c r="B241" s="489"/>
      <c r="C241" s="335"/>
      <c r="D241" s="336"/>
      <c r="E241" s="337"/>
      <c r="F241" s="482"/>
      <c r="G241" s="483"/>
      <c r="H241" s="483"/>
      <c r="I241" s="484"/>
      <c r="J241" s="490"/>
      <c r="K241" s="480"/>
      <c r="L241" s="480"/>
      <c r="M241" s="480"/>
      <c r="N241" s="480"/>
      <c r="O241" s="480"/>
      <c r="P241" s="491"/>
      <c r="Q241" s="281"/>
      <c r="R241" s="324"/>
      <c r="S241" s="61"/>
      <c r="T241" s="62" t="s">
        <v>250</v>
      </c>
      <c r="U241" s="61"/>
      <c r="V241" s="281"/>
      <c r="W241" s="324"/>
      <c r="X241" s="479"/>
      <c r="Y241" s="480"/>
      <c r="Z241" s="480"/>
      <c r="AA241" s="480"/>
      <c r="AB241" s="480"/>
      <c r="AC241" s="480"/>
      <c r="AD241" s="481"/>
      <c r="AE241" s="482"/>
      <c r="AF241" s="483"/>
      <c r="AG241" s="483"/>
      <c r="AH241" s="484"/>
      <c r="AI241" s="485"/>
      <c r="AJ241" s="486"/>
      <c r="AK241" s="487"/>
      <c r="AL241" s="486"/>
      <c r="AM241" s="487"/>
      <c r="AN241" s="488"/>
      <c r="AO241" s="281"/>
      <c r="AP241" s="282"/>
    </row>
    <row r="242" spans="1:46" ht="18" customHeight="1">
      <c r="B242" s="467">
        <v>4</v>
      </c>
      <c r="C242" s="469"/>
      <c r="D242" s="470"/>
      <c r="E242" s="471"/>
      <c r="F242" s="453"/>
      <c r="G242" s="454"/>
      <c r="H242" s="454"/>
      <c r="I242" s="455"/>
      <c r="J242" s="475"/>
      <c r="K242" s="312"/>
      <c r="L242" s="312"/>
      <c r="M242" s="312"/>
      <c r="N242" s="312"/>
      <c r="O242" s="312"/>
      <c r="P242" s="476"/>
      <c r="Q242" s="265">
        <f t="shared" ref="Q242" si="84">S242+S243</f>
        <v>0</v>
      </c>
      <c r="R242" s="409"/>
      <c r="S242" s="63"/>
      <c r="T242" s="64" t="s">
        <v>250</v>
      </c>
      <c r="U242" s="63"/>
      <c r="V242" s="265">
        <f t="shared" ref="V242" si="85">U242+U243</f>
        <v>0</v>
      </c>
      <c r="W242" s="409"/>
      <c r="X242" s="269"/>
      <c r="Y242" s="312"/>
      <c r="Z242" s="312"/>
      <c r="AA242" s="312"/>
      <c r="AB242" s="312"/>
      <c r="AC242" s="312"/>
      <c r="AD242" s="449"/>
      <c r="AE242" s="453"/>
      <c r="AF242" s="454"/>
      <c r="AG242" s="454"/>
      <c r="AH242" s="455"/>
      <c r="AI242" s="459"/>
      <c r="AJ242" s="460"/>
      <c r="AK242" s="463"/>
      <c r="AL242" s="460"/>
      <c r="AM242" s="463"/>
      <c r="AN242" s="465"/>
      <c r="AO242" s="265"/>
      <c r="AP242" s="266"/>
      <c r="AS242" s="54">
        <v>6</v>
      </c>
      <c r="AT242" s="54">
        <v>1</v>
      </c>
    </row>
    <row r="243" spans="1:46" ht="18" customHeight="1">
      <c r="B243" s="489"/>
      <c r="C243" s="335"/>
      <c r="D243" s="336"/>
      <c r="E243" s="337"/>
      <c r="F243" s="482"/>
      <c r="G243" s="483"/>
      <c r="H243" s="483"/>
      <c r="I243" s="484"/>
      <c r="J243" s="490"/>
      <c r="K243" s="480"/>
      <c r="L243" s="480"/>
      <c r="M243" s="480"/>
      <c r="N243" s="480"/>
      <c r="O243" s="480"/>
      <c r="P243" s="491"/>
      <c r="Q243" s="281"/>
      <c r="R243" s="324"/>
      <c r="S243" s="61"/>
      <c r="T243" s="62" t="s">
        <v>250</v>
      </c>
      <c r="U243" s="61"/>
      <c r="V243" s="281"/>
      <c r="W243" s="324"/>
      <c r="X243" s="479"/>
      <c r="Y243" s="480"/>
      <c r="Z243" s="480"/>
      <c r="AA243" s="480"/>
      <c r="AB243" s="480"/>
      <c r="AC243" s="480"/>
      <c r="AD243" s="481"/>
      <c r="AE243" s="482"/>
      <c r="AF243" s="483"/>
      <c r="AG243" s="483"/>
      <c r="AH243" s="484"/>
      <c r="AI243" s="485"/>
      <c r="AJ243" s="486"/>
      <c r="AK243" s="487"/>
      <c r="AL243" s="486"/>
      <c r="AM243" s="487"/>
      <c r="AN243" s="488"/>
      <c r="AO243" s="281"/>
      <c r="AP243" s="282"/>
    </row>
    <row r="244" spans="1:46" ht="18" customHeight="1">
      <c r="B244" s="467">
        <v>5</v>
      </c>
      <c r="C244" s="469"/>
      <c r="D244" s="470"/>
      <c r="E244" s="471"/>
      <c r="F244" s="453"/>
      <c r="G244" s="454"/>
      <c r="H244" s="454"/>
      <c r="I244" s="455"/>
      <c r="J244" s="475"/>
      <c r="K244" s="312"/>
      <c r="L244" s="312"/>
      <c r="M244" s="312"/>
      <c r="N244" s="312"/>
      <c r="O244" s="312"/>
      <c r="P244" s="476"/>
      <c r="Q244" s="265">
        <f t="shared" ref="Q244" si="86">S244+S245</f>
        <v>0</v>
      </c>
      <c r="R244" s="409"/>
      <c r="S244" s="63"/>
      <c r="T244" s="64" t="s">
        <v>250</v>
      </c>
      <c r="U244" s="63"/>
      <c r="V244" s="265">
        <f t="shared" ref="V244" si="87">U244+U245</f>
        <v>0</v>
      </c>
      <c r="W244" s="409"/>
      <c r="X244" s="269"/>
      <c r="Y244" s="312"/>
      <c r="Z244" s="312"/>
      <c r="AA244" s="312"/>
      <c r="AB244" s="312"/>
      <c r="AC244" s="312"/>
      <c r="AD244" s="449"/>
      <c r="AE244" s="453"/>
      <c r="AF244" s="454"/>
      <c r="AG244" s="454"/>
      <c r="AH244" s="455"/>
      <c r="AI244" s="459"/>
      <c r="AJ244" s="460"/>
      <c r="AK244" s="463"/>
      <c r="AL244" s="460"/>
      <c r="AM244" s="463"/>
      <c r="AN244" s="465"/>
      <c r="AO244" s="265"/>
      <c r="AP244" s="266"/>
      <c r="AS244" s="54">
        <v>7</v>
      </c>
      <c r="AT244" s="54">
        <v>2</v>
      </c>
    </row>
    <row r="245" spans="1:46" ht="18" customHeight="1">
      <c r="B245" s="489"/>
      <c r="C245" s="335"/>
      <c r="D245" s="336"/>
      <c r="E245" s="337"/>
      <c r="F245" s="482"/>
      <c r="G245" s="483"/>
      <c r="H245" s="483"/>
      <c r="I245" s="484"/>
      <c r="J245" s="490"/>
      <c r="K245" s="480"/>
      <c r="L245" s="480"/>
      <c r="M245" s="480"/>
      <c r="N245" s="480"/>
      <c r="O245" s="480"/>
      <c r="P245" s="491"/>
      <c r="Q245" s="281"/>
      <c r="R245" s="324"/>
      <c r="S245" s="61"/>
      <c r="T245" s="62" t="s">
        <v>250</v>
      </c>
      <c r="U245" s="61"/>
      <c r="V245" s="281"/>
      <c r="W245" s="324"/>
      <c r="X245" s="479"/>
      <c r="Y245" s="480"/>
      <c r="Z245" s="480"/>
      <c r="AA245" s="480"/>
      <c r="AB245" s="480"/>
      <c r="AC245" s="480"/>
      <c r="AD245" s="481"/>
      <c r="AE245" s="482"/>
      <c r="AF245" s="483"/>
      <c r="AG245" s="483"/>
      <c r="AH245" s="484"/>
      <c r="AI245" s="485"/>
      <c r="AJ245" s="486"/>
      <c r="AK245" s="487"/>
      <c r="AL245" s="486"/>
      <c r="AM245" s="487"/>
      <c r="AN245" s="488"/>
      <c r="AO245" s="281"/>
      <c r="AP245" s="282"/>
    </row>
    <row r="246" spans="1:46" ht="18" customHeight="1">
      <c r="B246" s="467">
        <v>6</v>
      </c>
      <c r="C246" s="469"/>
      <c r="D246" s="470"/>
      <c r="E246" s="471"/>
      <c r="F246" s="453"/>
      <c r="G246" s="454"/>
      <c r="H246" s="454"/>
      <c r="I246" s="455"/>
      <c r="J246" s="475"/>
      <c r="K246" s="312"/>
      <c r="L246" s="312"/>
      <c r="M246" s="312"/>
      <c r="N246" s="312"/>
      <c r="O246" s="312"/>
      <c r="P246" s="476"/>
      <c r="Q246" s="265">
        <f t="shared" ref="Q246" si="88">S246+S247</f>
        <v>0</v>
      </c>
      <c r="R246" s="409"/>
      <c r="S246" s="63"/>
      <c r="T246" s="64" t="s">
        <v>250</v>
      </c>
      <c r="U246" s="63"/>
      <c r="V246" s="265">
        <f t="shared" ref="V246" si="89">U246+U247</f>
        <v>0</v>
      </c>
      <c r="W246" s="409"/>
      <c r="X246" s="269"/>
      <c r="Y246" s="312"/>
      <c r="Z246" s="312"/>
      <c r="AA246" s="312"/>
      <c r="AB246" s="312"/>
      <c r="AC246" s="312"/>
      <c r="AD246" s="449"/>
      <c r="AE246" s="453"/>
      <c r="AF246" s="454"/>
      <c r="AG246" s="454"/>
      <c r="AH246" s="455"/>
      <c r="AI246" s="459"/>
      <c r="AJ246" s="460"/>
      <c r="AK246" s="463"/>
      <c r="AL246" s="460"/>
      <c r="AM246" s="463"/>
      <c r="AN246" s="465"/>
      <c r="AO246" s="265"/>
      <c r="AP246" s="266"/>
      <c r="AS246" s="54">
        <v>8</v>
      </c>
      <c r="AT246" s="54">
        <v>3</v>
      </c>
    </row>
    <row r="247" spans="1:46" ht="18" customHeight="1" thickBot="1">
      <c r="B247" s="468"/>
      <c r="C247" s="472"/>
      <c r="D247" s="473"/>
      <c r="E247" s="474"/>
      <c r="F247" s="456"/>
      <c r="G247" s="457"/>
      <c r="H247" s="457"/>
      <c r="I247" s="458"/>
      <c r="J247" s="477"/>
      <c r="K247" s="451"/>
      <c r="L247" s="451"/>
      <c r="M247" s="451"/>
      <c r="N247" s="451"/>
      <c r="O247" s="451"/>
      <c r="P247" s="478"/>
      <c r="Q247" s="267"/>
      <c r="R247" s="321"/>
      <c r="S247" s="65"/>
      <c r="T247" s="66" t="s">
        <v>250</v>
      </c>
      <c r="U247" s="65"/>
      <c r="V247" s="267"/>
      <c r="W247" s="321"/>
      <c r="X247" s="450"/>
      <c r="Y247" s="451"/>
      <c r="Z247" s="451"/>
      <c r="AA247" s="451"/>
      <c r="AB247" s="451"/>
      <c r="AC247" s="451"/>
      <c r="AD247" s="452"/>
      <c r="AE247" s="456"/>
      <c r="AF247" s="457"/>
      <c r="AG247" s="457"/>
      <c r="AH247" s="458"/>
      <c r="AI247" s="461"/>
      <c r="AJ247" s="462"/>
      <c r="AK247" s="464"/>
      <c r="AL247" s="462"/>
      <c r="AM247" s="464"/>
      <c r="AN247" s="466"/>
      <c r="AO247" s="267"/>
      <c r="AP247" s="268"/>
    </row>
    <row r="248" spans="1:46" ht="18" customHeight="1" thickBot="1">
      <c r="B248" s="67"/>
      <c r="C248" s="68"/>
      <c r="D248" s="68"/>
      <c r="E248" s="68"/>
      <c r="F248" s="67"/>
      <c r="G248" s="67"/>
      <c r="H248" s="67"/>
      <c r="I248" s="67"/>
      <c r="J248" s="67"/>
      <c r="K248" s="69"/>
      <c r="L248" s="69"/>
      <c r="M248" s="70"/>
      <c r="N248" s="71"/>
      <c r="O248" s="70"/>
      <c r="P248" s="69"/>
      <c r="Q248" s="69"/>
      <c r="R248" s="67"/>
      <c r="S248" s="67"/>
      <c r="T248" s="67"/>
      <c r="U248" s="67"/>
      <c r="V248" s="67"/>
      <c r="W248" s="72"/>
      <c r="X248" s="72"/>
      <c r="Y248" s="72"/>
      <c r="Z248" s="72"/>
      <c r="AA248" s="72"/>
      <c r="AB248" s="72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</row>
    <row r="249" spans="1:46" ht="30" customHeight="1" thickBot="1">
      <c r="B249" s="54"/>
      <c r="C249" s="54"/>
      <c r="D249" s="435" t="s">
        <v>251</v>
      </c>
      <c r="E249" s="436"/>
      <c r="F249" s="436"/>
      <c r="G249" s="436"/>
      <c r="H249" s="436"/>
      <c r="I249" s="437"/>
      <c r="J249" s="438" t="s">
        <v>246</v>
      </c>
      <c r="K249" s="436"/>
      <c r="L249" s="436"/>
      <c r="M249" s="436"/>
      <c r="N249" s="436"/>
      <c r="O249" s="436"/>
      <c r="P249" s="436"/>
      <c r="Q249" s="437"/>
      <c r="R249" s="438" t="s">
        <v>252</v>
      </c>
      <c r="S249" s="436"/>
      <c r="T249" s="436"/>
      <c r="U249" s="436"/>
      <c r="V249" s="436"/>
      <c r="W249" s="436"/>
      <c r="X249" s="436"/>
      <c r="Y249" s="436"/>
      <c r="Z249" s="437"/>
      <c r="AA249" s="438" t="s">
        <v>253</v>
      </c>
      <c r="AB249" s="436"/>
      <c r="AC249" s="437"/>
      <c r="AD249" s="438" t="s">
        <v>254</v>
      </c>
      <c r="AE249" s="436"/>
      <c r="AF249" s="436"/>
      <c r="AG249" s="436"/>
      <c r="AH249" s="436"/>
      <c r="AI249" s="436"/>
      <c r="AJ249" s="436"/>
      <c r="AK249" s="436"/>
      <c r="AL249" s="436"/>
      <c r="AM249" s="439"/>
      <c r="AN249" s="54"/>
      <c r="AO249" s="54"/>
      <c r="AP249" s="54"/>
    </row>
    <row r="250" spans="1:46" ht="30" customHeight="1">
      <c r="B250" s="54"/>
      <c r="C250" s="54"/>
      <c r="D250" s="410" t="s">
        <v>255</v>
      </c>
      <c r="E250" s="440"/>
      <c r="F250" s="440"/>
      <c r="G250" s="440"/>
      <c r="H250" s="440"/>
      <c r="I250" s="441"/>
      <c r="J250" s="442"/>
      <c r="K250" s="440"/>
      <c r="L250" s="440"/>
      <c r="M250" s="440"/>
      <c r="N250" s="440"/>
      <c r="O250" s="440"/>
      <c r="P250" s="440"/>
      <c r="Q250" s="441"/>
      <c r="R250" s="442"/>
      <c r="S250" s="440"/>
      <c r="T250" s="440"/>
      <c r="U250" s="440"/>
      <c r="V250" s="440"/>
      <c r="W250" s="440"/>
      <c r="X250" s="440"/>
      <c r="Y250" s="440"/>
      <c r="Z250" s="441"/>
      <c r="AA250" s="443"/>
      <c r="AB250" s="444"/>
      <c r="AC250" s="445"/>
      <c r="AD250" s="446"/>
      <c r="AE250" s="447"/>
      <c r="AF250" s="447"/>
      <c r="AG250" s="447"/>
      <c r="AH250" s="447"/>
      <c r="AI250" s="447"/>
      <c r="AJ250" s="447"/>
      <c r="AK250" s="447"/>
      <c r="AL250" s="447"/>
      <c r="AM250" s="448"/>
      <c r="AN250" s="54"/>
      <c r="AO250" s="54"/>
      <c r="AP250" s="54"/>
    </row>
    <row r="251" spans="1:46" ht="30" customHeight="1">
      <c r="B251" s="54"/>
      <c r="C251" s="54"/>
      <c r="D251" s="304" t="s">
        <v>255</v>
      </c>
      <c r="E251" s="423"/>
      <c r="F251" s="423"/>
      <c r="G251" s="423"/>
      <c r="H251" s="423"/>
      <c r="I251" s="424"/>
      <c r="J251" s="425"/>
      <c r="K251" s="423"/>
      <c r="L251" s="423"/>
      <c r="M251" s="423"/>
      <c r="N251" s="423"/>
      <c r="O251" s="423"/>
      <c r="P251" s="423"/>
      <c r="Q251" s="424"/>
      <c r="R251" s="425"/>
      <c r="S251" s="423"/>
      <c r="T251" s="423"/>
      <c r="U251" s="423"/>
      <c r="V251" s="423"/>
      <c r="W251" s="423"/>
      <c r="X251" s="423"/>
      <c r="Y251" s="423"/>
      <c r="Z251" s="424"/>
      <c r="AA251" s="425"/>
      <c r="AB251" s="423"/>
      <c r="AC251" s="424"/>
      <c r="AD251" s="426"/>
      <c r="AE251" s="427"/>
      <c r="AF251" s="427"/>
      <c r="AG251" s="427"/>
      <c r="AH251" s="427"/>
      <c r="AI251" s="427"/>
      <c r="AJ251" s="427"/>
      <c r="AK251" s="427"/>
      <c r="AL251" s="427"/>
      <c r="AM251" s="428"/>
      <c r="AN251" s="54"/>
      <c r="AO251" s="54"/>
      <c r="AP251" s="54"/>
    </row>
    <row r="252" spans="1:46" ht="30" customHeight="1" thickBot="1">
      <c r="B252" s="54"/>
      <c r="C252" s="54"/>
      <c r="D252" s="305" t="s">
        <v>255</v>
      </c>
      <c r="E252" s="429"/>
      <c r="F252" s="429"/>
      <c r="G252" s="429"/>
      <c r="H252" s="429"/>
      <c r="I252" s="430"/>
      <c r="J252" s="431"/>
      <c r="K252" s="429"/>
      <c r="L252" s="429"/>
      <c r="M252" s="429"/>
      <c r="N252" s="429"/>
      <c r="O252" s="429"/>
      <c r="P252" s="429"/>
      <c r="Q252" s="430"/>
      <c r="R252" s="431"/>
      <c r="S252" s="429"/>
      <c r="T252" s="429"/>
      <c r="U252" s="429"/>
      <c r="V252" s="429"/>
      <c r="W252" s="429"/>
      <c r="X252" s="429"/>
      <c r="Y252" s="429"/>
      <c r="Z252" s="430"/>
      <c r="AA252" s="431"/>
      <c r="AB252" s="429"/>
      <c r="AC252" s="430"/>
      <c r="AD252" s="432"/>
      <c r="AE252" s="433"/>
      <c r="AF252" s="433"/>
      <c r="AG252" s="433"/>
      <c r="AH252" s="433"/>
      <c r="AI252" s="433"/>
      <c r="AJ252" s="433"/>
      <c r="AK252" s="433"/>
      <c r="AL252" s="433"/>
      <c r="AM252" s="434"/>
      <c r="AN252" s="54"/>
      <c r="AO252" s="54"/>
      <c r="AP252" s="54"/>
      <c r="AQ252" s="52">
        <v>9</v>
      </c>
    </row>
    <row r="253" spans="1:46" ht="18" customHeight="1">
      <c r="A253" s="372" t="s">
        <v>303</v>
      </c>
      <c r="B253" s="372"/>
      <c r="C253" s="372"/>
      <c r="D253" s="372"/>
      <c r="E253" s="372"/>
      <c r="F253" s="372"/>
      <c r="G253" s="372"/>
      <c r="H253" s="372"/>
      <c r="I253" s="372"/>
      <c r="J253" s="372"/>
      <c r="K253" s="372"/>
      <c r="L253" s="372"/>
      <c r="M253" s="372"/>
      <c r="N253" s="372"/>
      <c r="O253" s="372"/>
      <c r="P253" s="372"/>
      <c r="Q253" s="372"/>
      <c r="R253" s="372"/>
      <c r="S253" s="372"/>
      <c r="T253" s="372"/>
      <c r="U253" s="372"/>
      <c r="V253" s="372"/>
      <c r="W253" s="372"/>
      <c r="X253" s="372"/>
      <c r="Y253" s="372"/>
      <c r="Z253" s="372"/>
      <c r="AA253" s="372"/>
      <c r="AB253" s="372"/>
      <c r="AC253" s="372"/>
      <c r="AD253" s="372"/>
      <c r="AE253" s="372"/>
      <c r="AF253" s="372"/>
      <c r="AG253" s="372"/>
      <c r="AH253" s="372"/>
      <c r="AI253" s="372"/>
      <c r="AJ253" s="372"/>
      <c r="AK253" s="372"/>
      <c r="AL253" s="372"/>
      <c r="AM253" s="372"/>
      <c r="AN253" s="372"/>
      <c r="AO253" s="372"/>
      <c r="AP253" s="372"/>
      <c r="AQ253" s="372"/>
    </row>
    <row r="254" spans="1:46" ht="18" customHeight="1">
      <c r="A254" s="372"/>
      <c r="B254" s="372"/>
      <c r="C254" s="372"/>
      <c r="D254" s="372"/>
      <c r="E254" s="372"/>
      <c r="F254" s="372"/>
      <c r="G254" s="372"/>
      <c r="H254" s="372"/>
      <c r="I254" s="372"/>
      <c r="J254" s="372"/>
      <c r="K254" s="372"/>
      <c r="L254" s="372"/>
      <c r="M254" s="372"/>
      <c r="N254" s="372"/>
      <c r="O254" s="372"/>
      <c r="P254" s="372"/>
      <c r="Q254" s="372"/>
      <c r="R254" s="372"/>
      <c r="S254" s="372"/>
      <c r="T254" s="372"/>
      <c r="U254" s="372"/>
      <c r="V254" s="372"/>
      <c r="W254" s="372"/>
      <c r="X254" s="372"/>
      <c r="Y254" s="372"/>
      <c r="Z254" s="372"/>
      <c r="AA254" s="372"/>
      <c r="AB254" s="372"/>
      <c r="AC254" s="372"/>
      <c r="AD254" s="372"/>
      <c r="AE254" s="372"/>
      <c r="AF254" s="372"/>
      <c r="AG254" s="372"/>
      <c r="AH254" s="372"/>
      <c r="AI254" s="372"/>
      <c r="AJ254" s="372"/>
      <c r="AK254" s="372"/>
      <c r="AL254" s="372"/>
      <c r="AM254" s="372"/>
      <c r="AN254" s="372"/>
      <c r="AO254" s="372"/>
      <c r="AP254" s="372"/>
      <c r="AQ254" s="372"/>
    </row>
    <row r="255" spans="1:46" ht="18" customHeight="1">
      <c r="A255" s="372"/>
      <c r="B255" s="372"/>
      <c r="C255" s="372"/>
      <c r="D255" s="372"/>
      <c r="E255" s="372"/>
      <c r="F255" s="372"/>
      <c r="G255" s="372"/>
      <c r="H255" s="372"/>
      <c r="I255" s="372"/>
      <c r="J255" s="372"/>
      <c r="K255" s="372"/>
      <c r="L255" s="372"/>
      <c r="M255" s="372"/>
      <c r="N255" s="372"/>
      <c r="O255" s="372"/>
      <c r="P255" s="372"/>
      <c r="Q255" s="372"/>
      <c r="R255" s="372"/>
      <c r="S255" s="372"/>
      <c r="T255" s="372"/>
      <c r="U255" s="372"/>
      <c r="V255" s="372"/>
      <c r="W255" s="372"/>
      <c r="X255" s="372"/>
      <c r="Y255" s="372"/>
      <c r="Z255" s="372"/>
      <c r="AA255" s="372"/>
      <c r="AB255" s="372"/>
      <c r="AC255" s="372"/>
      <c r="AD255" s="372"/>
      <c r="AE255" s="372"/>
      <c r="AF255" s="372"/>
      <c r="AG255" s="372"/>
      <c r="AH255" s="372"/>
      <c r="AI255" s="372"/>
      <c r="AJ255" s="372"/>
      <c r="AK255" s="372"/>
      <c r="AL255" s="372"/>
      <c r="AM255" s="372"/>
      <c r="AN255" s="372"/>
      <c r="AO255" s="372"/>
      <c r="AP255" s="372"/>
      <c r="AQ255" s="372"/>
    </row>
    <row r="256" spans="1:46" ht="24.95" customHeight="1">
      <c r="B256" s="54"/>
      <c r="C256" s="521" t="s">
        <v>239</v>
      </c>
      <c r="D256" s="522"/>
      <c r="E256" s="522"/>
      <c r="F256" s="523"/>
      <c r="G256" s="524"/>
      <c r="H256" s="525"/>
      <c r="I256" s="525"/>
      <c r="J256" s="525"/>
      <c r="K256" s="525"/>
      <c r="L256" s="525"/>
      <c r="M256" s="525"/>
      <c r="N256" s="525"/>
      <c r="O256" s="526"/>
      <c r="P256" s="521" t="s">
        <v>240</v>
      </c>
      <c r="Q256" s="522"/>
      <c r="R256" s="522"/>
      <c r="S256" s="523"/>
      <c r="T256" s="524"/>
      <c r="U256" s="525"/>
      <c r="V256" s="525"/>
      <c r="W256" s="525"/>
      <c r="X256" s="525"/>
      <c r="Y256" s="525"/>
      <c r="Z256" s="525"/>
      <c r="AA256" s="525"/>
      <c r="AB256" s="526"/>
      <c r="AC256" s="521" t="s">
        <v>241</v>
      </c>
      <c r="AD256" s="522"/>
      <c r="AE256" s="522"/>
      <c r="AF256" s="523"/>
      <c r="AG256" s="375">
        <v>44163</v>
      </c>
      <c r="AH256" s="376"/>
      <c r="AI256" s="376"/>
      <c r="AJ256" s="376"/>
      <c r="AK256" s="376"/>
      <c r="AL256" s="376"/>
      <c r="AM256" s="367" t="s">
        <v>282</v>
      </c>
      <c r="AN256" s="367"/>
      <c r="AO256" s="368"/>
      <c r="AP256" s="73"/>
    </row>
    <row r="257" spans="2:46" ht="18" customHeight="1">
      <c r="B257" s="54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4"/>
      <c r="X257" s="74"/>
      <c r="Y257" s="74"/>
      <c r="Z257" s="74"/>
      <c r="AA257" s="74"/>
      <c r="AB257" s="74"/>
      <c r="AC257" s="74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</row>
    <row r="258" spans="2:46" ht="24.95" customHeight="1">
      <c r="B258" s="54"/>
      <c r="C258" s="514">
        <v>1</v>
      </c>
      <c r="D258" s="515"/>
      <c r="E258" s="516" t="s">
        <v>283</v>
      </c>
      <c r="F258" s="517"/>
      <c r="G258" s="517"/>
      <c r="H258" s="517"/>
      <c r="I258" s="517"/>
      <c r="J258" s="517"/>
      <c r="K258" s="517"/>
      <c r="L258" s="517"/>
      <c r="M258" s="517"/>
      <c r="N258" s="518"/>
      <c r="O258" s="55"/>
      <c r="P258" s="55"/>
      <c r="Q258" s="519">
        <v>4</v>
      </c>
      <c r="R258" s="520"/>
      <c r="S258" s="516" t="s">
        <v>286</v>
      </c>
      <c r="T258" s="517"/>
      <c r="U258" s="517"/>
      <c r="V258" s="517"/>
      <c r="W258" s="517"/>
      <c r="X258" s="517"/>
      <c r="Y258" s="517"/>
      <c r="Z258" s="517"/>
      <c r="AA258" s="517"/>
      <c r="AB258" s="518"/>
      <c r="AC258" s="56"/>
      <c r="AD258" s="55"/>
      <c r="AE258" s="519">
        <v>7</v>
      </c>
      <c r="AF258" s="520"/>
      <c r="AG258" s="516" t="s">
        <v>290</v>
      </c>
      <c r="AH258" s="517"/>
      <c r="AI258" s="517"/>
      <c r="AJ258" s="517"/>
      <c r="AK258" s="517"/>
      <c r="AL258" s="517"/>
      <c r="AM258" s="517"/>
      <c r="AN258" s="517"/>
      <c r="AO258" s="517"/>
      <c r="AP258" s="518"/>
    </row>
    <row r="259" spans="2:46" ht="24.95" customHeight="1">
      <c r="B259" s="54"/>
      <c r="C259" s="510">
        <v>2</v>
      </c>
      <c r="D259" s="511"/>
      <c r="E259" s="360" t="s">
        <v>284</v>
      </c>
      <c r="F259" s="361"/>
      <c r="G259" s="361"/>
      <c r="H259" s="361"/>
      <c r="I259" s="361"/>
      <c r="J259" s="361"/>
      <c r="K259" s="361"/>
      <c r="L259" s="361"/>
      <c r="M259" s="361"/>
      <c r="N259" s="362"/>
      <c r="O259" s="55"/>
      <c r="P259" s="55"/>
      <c r="Q259" s="512">
        <v>5</v>
      </c>
      <c r="R259" s="513"/>
      <c r="S259" s="360" t="s">
        <v>287</v>
      </c>
      <c r="T259" s="361"/>
      <c r="U259" s="361"/>
      <c r="V259" s="361"/>
      <c r="W259" s="361"/>
      <c r="X259" s="361"/>
      <c r="Y259" s="361"/>
      <c r="Z259" s="361"/>
      <c r="AA259" s="361"/>
      <c r="AB259" s="362"/>
      <c r="AC259" s="56"/>
      <c r="AD259" s="55"/>
      <c r="AE259" s="512">
        <v>8</v>
      </c>
      <c r="AF259" s="513"/>
      <c r="AG259" s="360" t="s">
        <v>291</v>
      </c>
      <c r="AH259" s="361"/>
      <c r="AI259" s="361"/>
      <c r="AJ259" s="361"/>
      <c r="AK259" s="361"/>
      <c r="AL259" s="361"/>
      <c r="AM259" s="361"/>
      <c r="AN259" s="361"/>
      <c r="AO259" s="361"/>
      <c r="AP259" s="362"/>
    </row>
    <row r="260" spans="2:46" ht="24.95" customHeight="1">
      <c r="B260" s="54"/>
      <c r="C260" s="506">
        <v>3</v>
      </c>
      <c r="D260" s="507"/>
      <c r="E260" s="353" t="s">
        <v>285</v>
      </c>
      <c r="F260" s="354"/>
      <c r="G260" s="354"/>
      <c r="H260" s="354"/>
      <c r="I260" s="354"/>
      <c r="J260" s="354"/>
      <c r="K260" s="354"/>
      <c r="L260" s="354"/>
      <c r="M260" s="354"/>
      <c r="N260" s="355"/>
      <c r="O260" s="55"/>
      <c r="P260" s="55"/>
      <c r="Q260" s="508">
        <v>6</v>
      </c>
      <c r="R260" s="509"/>
      <c r="S260" s="353" t="s">
        <v>289</v>
      </c>
      <c r="T260" s="354"/>
      <c r="U260" s="354"/>
      <c r="V260" s="354"/>
      <c r="W260" s="354"/>
      <c r="X260" s="354"/>
      <c r="Y260" s="354"/>
      <c r="Z260" s="354"/>
      <c r="AA260" s="354"/>
      <c r="AB260" s="355"/>
      <c r="AC260" s="56"/>
      <c r="AD260" s="55"/>
      <c r="AE260" s="508">
        <v>9</v>
      </c>
      <c r="AF260" s="509"/>
      <c r="AG260" s="353" t="s">
        <v>293</v>
      </c>
      <c r="AH260" s="354"/>
      <c r="AI260" s="354"/>
      <c r="AJ260" s="354"/>
      <c r="AK260" s="354"/>
      <c r="AL260" s="354"/>
      <c r="AM260" s="354"/>
      <c r="AN260" s="354"/>
      <c r="AO260" s="354"/>
      <c r="AP260" s="355"/>
    </row>
    <row r="261" spans="2:46" ht="18" customHeight="1">
      <c r="B261" s="54"/>
      <c r="C261" s="75"/>
      <c r="D261" s="73"/>
      <c r="E261" s="73"/>
      <c r="F261" s="73"/>
      <c r="G261" s="73"/>
      <c r="H261" s="73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73"/>
      <c r="U261" s="54"/>
      <c r="V261" s="73"/>
      <c r="W261" s="54"/>
      <c r="X261" s="73"/>
      <c r="Y261" s="54"/>
      <c r="Z261" s="73"/>
      <c r="AA261" s="54"/>
      <c r="AB261" s="73"/>
      <c r="AC261" s="73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</row>
    <row r="262" spans="2:46" ht="21.95" customHeight="1" thickBot="1">
      <c r="B262" s="54" t="s">
        <v>243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</row>
    <row r="263" spans="2:46" ht="21.95" customHeight="1" thickBot="1">
      <c r="B263" s="58"/>
      <c r="C263" s="348" t="s">
        <v>244</v>
      </c>
      <c r="D263" s="349"/>
      <c r="E263" s="333"/>
      <c r="F263" s="348" t="s">
        <v>245</v>
      </c>
      <c r="G263" s="349"/>
      <c r="H263" s="349"/>
      <c r="I263" s="333"/>
      <c r="J263" s="348" t="s">
        <v>246</v>
      </c>
      <c r="K263" s="349"/>
      <c r="L263" s="349"/>
      <c r="M263" s="349"/>
      <c r="N263" s="349"/>
      <c r="O263" s="349"/>
      <c r="P263" s="350"/>
      <c r="Q263" s="332" t="s">
        <v>247</v>
      </c>
      <c r="R263" s="349"/>
      <c r="S263" s="349"/>
      <c r="T263" s="349"/>
      <c r="U263" s="349"/>
      <c r="V263" s="349"/>
      <c r="W263" s="350"/>
      <c r="X263" s="332" t="s">
        <v>246</v>
      </c>
      <c r="Y263" s="349"/>
      <c r="Z263" s="349"/>
      <c r="AA263" s="349"/>
      <c r="AB263" s="349"/>
      <c r="AC263" s="349"/>
      <c r="AD263" s="333"/>
      <c r="AE263" s="348" t="s">
        <v>245</v>
      </c>
      <c r="AF263" s="349"/>
      <c r="AG263" s="349"/>
      <c r="AH263" s="333"/>
      <c r="AI263" s="348" t="s">
        <v>248</v>
      </c>
      <c r="AJ263" s="349"/>
      <c r="AK263" s="349"/>
      <c r="AL263" s="349"/>
      <c r="AM263" s="349"/>
      <c r="AN263" s="350"/>
      <c r="AO263" s="332" t="s">
        <v>249</v>
      </c>
      <c r="AP263" s="333"/>
    </row>
    <row r="264" spans="2:46" ht="18" customHeight="1">
      <c r="B264" s="496">
        <v>1</v>
      </c>
      <c r="C264" s="497"/>
      <c r="D264" s="498"/>
      <c r="E264" s="499"/>
      <c r="F264" s="500"/>
      <c r="G264" s="501"/>
      <c r="H264" s="501"/>
      <c r="I264" s="502"/>
      <c r="J264" s="503"/>
      <c r="K264" s="341"/>
      <c r="L264" s="341"/>
      <c r="M264" s="341"/>
      <c r="N264" s="341"/>
      <c r="O264" s="341"/>
      <c r="P264" s="504"/>
      <c r="Q264" s="328">
        <f>S264+S265</f>
        <v>0</v>
      </c>
      <c r="R264" s="411"/>
      <c r="S264" s="59"/>
      <c r="T264" s="60" t="s">
        <v>250</v>
      </c>
      <c r="U264" s="59"/>
      <c r="V264" s="328">
        <f>U264+U265</f>
        <v>0</v>
      </c>
      <c r="W264" s="411"/>
      <c r="X264" s="346"/>
      <c r="Y264" s="341"/>
      <c r="Z264" s="341"/>
      <c r="AA264" s="341"/>
      <c r="AB264" s="341"/>
      <c r="AC264" s="341"/>
      <c r="AD264" s="505"/>
      <c r="AE264" s="500"/>
      <c r="AF264" s="501"/>
      <c r="AG264" s="501"/>
      <c r="AH264" s="502"/>
      <c r="AI264" s="492"/>
      <c r="AJ264" s="493"/>
      <c r="AK264" s="494"/>
      <c r="AL264" s="493"/>
      <c r="AM264" s="494"/>
      <c r="AN264" s="495"/>
      <c r="AO264" s="328"/>
      <c r="AP264" s="329"/>
      <c r="AS264" s="54">
        <v>3</v>
      </c>
      <c r="AT264" s="54">
        <v>7</v>
      </c>
    </row>
    <row r="265" spans="2:46" ht="18" customHeight="1">
      <c r="B265" s="489"/>
      <c r="C265" s="335"/>
      <c r="D265" s="336"/>
      <c r="E265" s="337"/>
      <c r="F265" s="482"/>
      <c r="G265" s="483"/>
      <c r="H265" s="483"/>
      <c r="I265" s="484"/>
      <c r="J265" s="490"/>
      <c r="K265" s="480"/>
      <c r="L265" s="480"/>
      <c r="M265" s="480"/>
      <c r="N265" s="480"/>
      <c r="O265" s="480"/>
      <c r="P265" s="491"/>
      <c r="Q265" s="281"/>
      <c r="R265" s="324"/>
      <c r="S265" s="61"/>
      <c r="T265" s="62" t="s">
        <v>250</v>
      </c>
      <c r="U265" s="61"/>
      <c r="V265" s="281"/>
      <c r="W265" s="324"/>
      <c r="X265" s="479"/>
      <c r="Y265" s="480"/>
      <c r="Z265" s="480"/>
      <c r="AA265" s="480"/>
      <c r="AB265" s="480"/>
      <c r="AC265" s="480"/>
      <c r="AD265" s="481"/>
      <c r="AE265" s="482"/>
      <c r="AF265" s="483"/>
      <c r="AG265" s="483"/>
      <c r="AH265" s="484"/>
      <c r="AI265" s="485"/>
      <c r="AJ265" s="486"/>
      <c r="AK265" s="487"/>
      <c r="AL265" s="486"/>
      <c r="AM265" s="487"/>
      <c r="AN265" s="488"/>
      <c r="AO265" s="281"/>
      <c r="AP265" s="282"/>
    </row>
    <row r="266" spans="2:46" ht="18" customHeight="1">
      <c r="B266" s="467">
        <v>2</v>
      </c>
      <c r="C266" s="469"/>
      <c r="D266" s="470"/>
      <c r="E266" s="471"/>
      <c r="F266" s="453"/>
      <c r="G266" s="454"/>
      <c r="H266" s="454"/>
      <c r="I266" s="455"/>
      <c r="J266" s="475"/>
      <c r="K266" s="312"/>
      <c r="L266" s="312"/>
      <c r="M266" s="312"/>
      <c r="N266" s="312"/>
      <c r="O266" s="312"/>
      <c r="P266" s="476"/>
      <c r="Q266" s="265">
        <f t="shared" ref="Q266" si="90">S266+S267</f>
        <v>0</v>
      </c>
      <c r="R266" s="409"/>
      <c r="S266" s="63"/>
      <c r="T266" s="64" t="s">
        <v>250</v>
      </c>
      <c r="U266" s="63"/>
      <c r="V266" s="265">
        <f t="shared" ref="V266" si="91">U266+U267</f>
        <v>0</v>
      </c>
      <c r="W266" s="409"/>
      <c r="X266" s="269"/>
      <c r="Y266" s="312"/>
      <c r="Z266" s="312"/>
      <c r="AA266" s="312"/>
      <c r="AB266" s="312"/>
      <c r="AC266" s="312"/>
      <c r="AD266" s="449"/>
      <c r="AE266" s="453"/>
      <c r="AF266" s="454"/>
      <c r="AG266" s="454"/>
      <c r="AH266" s="455"/>
      <c r="AI266" s="459"/>
      <c r="AJ266" s="460"/>
      <c r="AK266" s="463"/>
      <c r="AL266" s="460"/>
      <c r="AM266" s="463"/>
      <c r="AN266" s="465"/>
      <c r="AO266" s="265"/>
      <c r="AP266" s="266"/>
      <c r="AS266" s="54">
        <v>4</v>
      </c>
      <c r="AT266" s="54">
        <v>8</v>
      </c>
    </row>
    <row r="267" spans="2:46" ht="18" customHeight="1">
      <c r="B267" s="489"/>
      <c r="C267" s="335"/>
      <c r="D267" s="336"/>
      <c r="E267" s="337"/>
      <c r="F267" s="482"/>
      <c r="G267" s="483"/>
      <c r="H267" s="483"/>
      <c r="I267" s="484"/>
      <c r="J267" s="490"/>
      <c r="K267" s="480"/>
      <c r="L267" s="480"/>
      <c r="M267" s="480"/>
      <c r="N267" s="480"/>
      <c r="O267" s="480"/>
      <c r="P267" s="491"/>
      <c r="Q267" s="281"/>
      <c r="R267" s="324"/>
      <c r="S267" s="61"/>
      <c r="T267" s="62" t="s">
        <v>250</v>
      </c>
      <c r="U267" s="61"/>
      <c r="V267" s="281"/>
      <c r="W267" s="324"/>
      <c r="X267" s="479"/>
      <c r="Y267" s="480"/>
      <c r="Z267" s="480"/>
      <c r="AA267" s="480"/>
      <c r="AB267" s="480"/>
      <c r="AC267" s="480"/>
      <c r="AD267" s="481"/>
      <c r="AE267" s="482"/>
      <c r="AF267" s="483"/>
      <c r="AG267" s="483"/>
      <c r="AH267" s="484"/>
      <c r="AI267" s="485"/>
      <c r="AJ267" s="486"/>
      <c r="AK267" s="487"/>
      <c r="AL267" s="486"/>
      <c r="AM267" s="487"/>
      <c r="AN267" s="488"/>
      <c r="AO267" s="281"/>
      <c r="AP267" s="282"/>
    </row>
    <row r="268" spans="2:46" ht="18" customHeight="1">
      <c r="B268" s="467">
        <v>3</v>
      </c>
      <c r="C268" s="469"/>
      <c r="D268" s="470"/>
      <c r="E268" s="471"/>
      <c r="F268" s="453"/>
      <c r="G268" s="454"/>
      <c r="H268" s="454"/>
      <c r="I268" s="455"/>
      <c r="J268" s="475"/>
      <c r="K268" s="312"/>
      <c r="L268" s="312"/>
      <c r="M268" s="312"/>
      <c r="N268" s="312"/>
      <c r="O268" s="312"/>
      <c r="P268" s="476"/>
      <c r="Q268" s="265">
        <f t="shared" ref="Q268" si="92">S268+S269</f>
        <v>0</v>
      </c>
      <c r="R268" s="409"/>
      <c r="S268" s="63"/>
      <c r="T268" s="64" t="s">
        <v>250</v>
      </c>
      <c r="U268" s="63"/>
      <c r="V268" s="265">
        <f t="shared" ref="V268" si="93">U268+U269</f>
        <v>0</v>
      </c>
      <c r="W268" s="409"/>
      <c r="X268" s="269"/>
      <c r="Y268" s="312"/>
      <c r="Z268" s="312"/>
      <c r="AA268" s="312"/>
      <c r="AB268" s="312"/>
      <c r="AC268" s="312"/>
      <c r="AD268" s="449"/>
      <c r="AE268" s="453"/>
      <c r="AF268" s="454"/>
      <c r="AG268" s="454"/>
      <c r="AH268" s="455"/>
      <c r="AI268" s="459"/>
      <c r="AJ268" s="460"/>
      <c r="AK268" s="463"/>
      <c r="AL268" s="460"/>
      <c r="AM268" s="463"/>
      <c r="AN268" s="465"/>
      <c r="AO268" s="265"/>
      <c r="AP268" s="266"/>
      <c r="AS268" s="54">
        <v>5</v>
      </c>
      <c r="AT268" s="54">
        <v>9</v>
      </c>
    </row>
    <row r="269" spans="2:46" ht="18" customHeight="1">
      <c r="B269" s="489"/>
      <c r="C269" s="335"/>
      <c r="D269" s="336"/>
      <c r="E269" s="337"/>
      <c r="F269" s="482"/>
      <c r="G269" s="483"/>
      <c r="H269" s="483"/>
      <c r="I269" s="484"/>
      <c r="J269" s="490"/>
      <c r="K269" s="480"/>
      <c r="L269" s="480"/>
      <c r="M269" s="480"/>
      <c r="N269" s="480"/>
      <c r="O269" s="480"/>
      <c r="P269" s="491"/>
      <c r="Q269" s="281"/>
      <c r="R269" s="324"/>
      <c r="S269" s="61"/>
      <c r="T269" s="62" t="s">
        <v>250</v>
      </c>
      <c r="U269" s="61"/>
      <c r="V269" s="281"/>
      <c r="W269" s="324"/>
      <c r="X269" s="479"/>
      <c r="Y269" s="480"/>
      <c r="Z269" s="480"/>
      <c r="AA269" s="480"/>
      <c r="AB269" s="480"/>
      <c r="AC269" s="480"/>
      <c r="AD269" s="481"/>
      <c r="AE269" s="482"/>
      <c r="AF269" s="483"/>
      <c r="AG269" s="483"/>
      <c r="AH269" s="484"/>
      <c r="AI269" s="485"/>
      <c r="AJ269" s="486"/>
      <c r="AK269" s="487"/>
      <c r="AL269" s="486"/>
      <c r="AM269" s="487"/>
      <c r="AN269" s="488"/>
      <c r="AO269" s="281"/>
      <c r="AP269" s="282"/>
    </row>
    <row r="270" spans="2:46" ht="18" customHeight="1">
      <c r="B270" s="467">
        <v>4</v>
      </c>
      <c r="C270" s="469"/>
      <c r="D270" s="470"/>
      <c r="E270" s="471"/>
      <c r="F270" s="453"/>
      <c r="G270" s="454"/>
      <c r="H270" s="454"/>
      <c r="I270" s="455"/>
      <c r="J270" s="475"/>
      <c r="K270" s="312"/>
      <c r="L270" s="312"/>
      <c r="M270" s="312"/>
      <c r="N270" s="312"/>
      <c r="O270" s="312"/>
      <c r="P270" s="476"/>
      <c r="Q270" s="265">
        <f t="shared" ref="Q270" si="94">S270+S271</f>
        <v>0</v>
      </c>
      <c r="R270" s="409"/>
      <c r="S270" s="63"/>
      <c r="T270" s="64" t="s">
        <v>250</v>
      </c>
      <c r="U270" s="63"/>
      <c r="V270" s="265">
        <f t="shared" ref="V270" si="95">U270+U271</f>
        <v>0</v>
      </c>
      <c r="W270" s="409"/>
      <c r="X270" s="269"/>
      <c r="Y270" s="312"/>
      <c r="Z270" s="312"/>
      <c r="AA270" s="312"/>
      <c r="AB270" s="312"/>
      <c r="AC270" s="312"/>
      <c r="AD270" s="449"/>
      <c r="AE270" s="453"/>
      <c r="AF270" s="454"/>
      <c r="AG270" s="454"/>
      <c r="AH270" s="455"/>
      <c r="AI270" s="459"/>
      <c r="AJ270" s="460"/>
      <c r="AK270" s="463"/>
      <c r="AL270" s="460"/>
      <c r="AM270" s="463"/>
      <c r="AN270" s="465"/>
      <c r="AO270" s="265"/>
      <c r="AP270" s="266"/>
      <c r="AS270" s="54">
        <v>6</v>
      </c>
      <c r="AT270" s="54">
        <v>1</v>
      </c>
    </row>
    <row r="271" spans="2:46" ht="18" customHeight="1">
      <c r="B271" s="489"/>
      <c r="C271" s="335"/>
      <c r="D271" s="336"/>
      <c r="E271" s="337"/>
      <c r="F271" s="482"/>
      <c r="G271" s="483"/>
      <c r="H271" s="483"/>
      <c r="I271" s="484"/>
      <c r="J271" s="490"/>
      <c r="K271" s="480"/>
      <c r="L271" s="480"/>
      <c r="M271" s="480"/>
      <c r="N271" s="480"/>
      <c r="O271" s="480"/>
      <c r="P271" s="491"/>
      <c r="Q271" s="281"/>
      <c r="R271" s="324"/>
      <c r="S271" s="61"/>
      <c r="T271" s="62" t="s">
        <v>250</v>
      </c>
      <c r="U271" s="61"/>
      <c r="V271" s="281"/>
      <c r="W271" s="324"/>
      <c r="X271" s="479"/>
      <c r="Y271" s="480"/>
      <c r="Z271" s="480"/>
      <c r="AA271" s="480"/>
      <c r="AB271" s="480"/>
      <c r="AC271" s="480"/>
      <c r="AD271" s="481"/>
      <c r="AE271" s="482"/>
      <c r="AF271" s="483"/>
      <c r="AG271" s="483"/>
      <c r="AH271" s="484"/>
      <c r="AI271" s="485"/>
      <c r="AJ271" s="486"/>
      <c r="AK271" s="487"/>
      <c r="AL271" s="486"/>
      <c r="AM271" s="487"/>
      <c r="AN271" s="488"/>
      <c r="AO271" s="281"/>
      <c r="AP271" s="282"/>
    </row>
    <row r="272" spans="2:46" ht="18" customHeight="1">
      <c r="B272" s="467">
        <v>5</v>
      </c>
      <c r="C272" s="469"/>
      <c r="D272" s="470"/>
      <c r="E272" s="471"/>
      <c r="F272" s="453"/>
      <c r="G272" s="454"/>
      <c r="H272" s="454"/>
      <c r="I272" s="455"/>
      <c r="J272" s="475"/>
      <c r="K272" s="312"/>
      <c r="L272" s="312"/>
      <c r="M272" s="312"/>
      <c r="N272" s="312"/>
      <c r="O272" s="312"/>
      <c r="P272" s="476"/>
      <c r="Q272" s="265">
        <f t="shared" ref="Q272" si="96">S272+S273</f>
        <v>0</v>
      </c>
      <c r="R272" s="409"/>
      <c r="S272" s="63"/>
      <c r="T272" s="64" t="s">
        <v>250</v>
      </c>
      <c r="U272" s="63"/>
      <c r="V272" s="265">
        <f t="shared" ref="V272" si="97">U272+U273</f>
        <v>0</v>
      </c>
      <c r="W272" s="409"/>
      <c r="X272" s="269"/>
      <c r="Y272" s="312"/>
      <c r="Z272" s="312"/>
      <c r="AA272" s="312"/>
      <c r="AB272" s="312"/>
      <c r="AC272" s="312"/>
      <c r="AD272" s="449"/>
      <c r="AE272" s="453"/>
      <c r="AF272" s="454"/>
      <c r="AG272" s="454"/>
      <c r="AH272" s="455"/>
      <c r="AI272" s="459"/>
      <c r="AJ272" s="460"/>
      <c r="AK272" s="463"/>
      <c r="AL272" s="460"/>
      <c r="AM272" s="463"/>
      <c r="AN272" s="465"/>
      <c r="AO272" s="265"/>
      <c r="AP272" s="266"/>
      <c r="AS272" s="54">
        <v>7</v>
      </c>
      <c r="AT272" s="54">
        <v>2</v>
      </c>
    </row>
    <row r="273" spans="1:46" ht="18" customHeight="1">
      <c r="B273" s="489"/>
      <c r="C273" s="335"/>
      <c r="D273" s="336"/>
      <c r="E273" s="337"/>
      <c r="F273" s="482"/>
      <c r="G273" s="483"/>
      <c r="H273" s="483"/>
      <c r="I273" s="484"/>
      <c r="J273" s="490"/>
      <c r="K273" s="480"/>
      <c r="L273" s="480"/>
      <c r="M273" s="480"/>
      <c r="N273" s="480"/>
      <c r="O273" s="480"/>
      <c r="P273" s="491"/>
      <c r="Q273" s="281"/>
      <c r="R273" s="324"/>
      <c r="S273" s="61"/>
      <c r="T273" s="62" t="s">
        <v>250</v>
      </c>
      <c r="U273" s="61"/>
      <c r="V273" s="281"/>
      <c r="W273" s="324"/>
      <c r="X273" s="479"/>
      <c r="Y273" s="480"/>
      <c r="Z273" s="480"/>
      <c r="AA273" s="480"/>
      <c r="AB273" s="480"/>
      <c r="AC273" s="480"/>
      <c r="AD273" s="481"/>
      <c r="AE273" s="482"/>
      <c r="AF273" s="483"/>
      <c r="AG273" s="483"/>
      <c r="AH273" s="484"/>
      <c r="AI273" s="485"/>
      <c r="AJ273" s="486"/>
      <c r="AK273" s="487"/>
      <c r="AL273" s="486"/>
      <c r="AM273" s="487"/>
      <c r="AN273" s="488"/>
      <c r="AO273" s="281"/>
      <c r="AP273" s="282"/>
    </row>
    <row r="274" spans="1:46" ht="18" customHeight="1">
      <c r="B274" s="467">
        <v>6</v>
      </c>
      <c r="C274" s="469"/>
      <c r="D274" s="470"/>
      <c r="E274" s="471"/>
      <c r="F274" s="453"/>
      <c r="G274" s="454"/>
      <c r="H274" s="454"/>
      <c r="I274" s="455"/>
      <c r="J274" s="475"/>
      <c r="K274" s="312"/>
      <c r="L274" s="312"/>
      <c r="M274" s="312"/>
      <c r="N274" s="312"/>
      <c r="O274" s="312"/>
      <c r="P274" s="476"/>
      <c r="Q274" s="265">
        <f t="shared" ref="Q274" si="98">S274+S275</f>
        <v>0</v>
      </c>
      <c r="R274" s="409"/>
      <c r="S274" s="63"/>
      <c r="T274" s="64" t="s">
        <v>250</v>
      </c>
      <c r="U274" s="63"/>
      <c r="V274" s="265">
        <f t="shared" ref="V274" si="99">U274+U275</f>
        <v>0</v>
      </c>
      <c r="W274" s="409"/>
      <c r="X274" s="269"/>
      <c r="Y274" s="312"/>
      <c r="Z274" s="312"/>
      <c r="AA274" s="312"/>
      <c r="AB274" s="312"/>
      <c r="AC274" s="312"/>
      <c r="AD274" s="449"/>
      <c r="AE274" s="453"/>
      <c r="AF274" s="454"/>
      <c r="AG274" s="454"/>
      <c r="AH274" s="455"/>
      <c r="AI274" s="459"/>
      <c r="AJ274" s="460"/>
      <c r="AK274" s="463"/>
      <c r="AL274" s="460"/>
      <c r="AM274" s="463"/>
      <c r="AN274" s="465"/>
      <c r="AO274" s="265"/>
      <c r="AP274" s="266"/>
      <c r="AS274" s="54">
        <v>8</v>
      </c>
      <c r="AT274" s="54">
        <v>3</v>
      </c>
    </row>
    <row r="275" spans="1:46" ht="18" customHeight="1" thickBot="1">
      <c r="B275" s="468"/>
      <c r="C275" s="472"/>
      <c r="D275" s="473"/>
      <c r="E275" s="474"/>
      <c r="F275" s="456"/>
      <c r="G275" s="457"/>
      <c r="H275" s="457"/>
      <c r="I275" s="458"/>
      <c r="J275" s="477"/>
      <c r="K275" s="451"/>
      <c r="L275" s="451"/>
      <c r="M275" s="451"/>
      <c r="N275" s="451"/>
      <c r="O275" s="451"/>
      <c r="P275" s="478"/>
      <c r="Q275" s="267"/>
      <c r="R275" s="321"/>
      <c r="S275" s="65"/>
      <c r="T275" s="66" t="s">
        <v>250</v>
      </c>
      <c r="U275" s="65"/>
      <c r="V275" s="267"/>
      <c r="W275" s="321"/>
      <c r="X275" s="450"/>
      <c r="Y275" s="451"/>
      <c r="Z275" s="451"/>
      <c r="AA275" s="451"/>
      <c r="AB275" s="451"/>
      <c r="AC275" s="451"/>
      <c r="AD275" s="452"/>
      <c r="AE275" s="456"/>
      <c r="AF275" s="457"/>
      <c r="AG275" s="457"/>
      <c r="AH275" s="458"/>
      <c r="AI275" s="461"/>
      <c r="AJ275" s="462"/>
      <c r="AK275" s="464"/>
      <c r="AL275" s="462"/>
      <c r="AM275" s="464"/>
      <c r="AN275" s="466"/>
      <c r="AO275" s="267"/>
      <c r="AP275" s="268"/>
    </row>
    <row r="276" spans="1:46" ht="18" customHeight="1" thickBot="1">
      <c r="B276" s="67"/>
      <c r="C276" s="68"/>
      <c r="D276" s="68"/>
      <c r="E276" s="68"/>
      <c r="F276" s="67"/>
      <c r="G276" s="67"/>
      <c r="H276" s="67"/>
      <c r="I276" s="67"/>
      <c r="J276" s="67"/>
      <c r="K276" s="69"/>
      <c r="L276" s="69"/>
      <c r="M276" s="70"/>
      <c r="N276" s="71"/>
      <c r="O276" s="70"/>
      <c r="P276" s="69"/>
      <c r="Q276" s="69"/>
      <c r="R276" s="67"/>
      <c r="S276" s="67"/>
      <c r="T276" s="67"/>
      <c r="U276" s="67"/>
      <c r="V276" s="67"/>
      <c r="W276" s="72"/>
      <c r="X276" s="72"/>
      <c r="Y276" s="72"/>
      <c r="Z276" s="72"/>
      <c r="AA276" s="72"/>
      <c r="AB276" s="72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</row>
    <row r="277" spans="1:46" ht="30" customHeight="1" thickBot="1">
      <c r="B277" s="54"/>
      <c r="C277" s="54"/>
      <c r="D277" s="435" t="s">
        <v>251</v>
      </c>
      <c r="E277" s="436"/>
      <c r="F277" s="436"/>
      <c r="G277" s="436"/>
      <c r="H277" s="436"/>
      <c r="I277" s="437"/>
      <c r="J277" s="438" t="s">
        <v>246</v>
      </c>
      <c r="K277" s="436"/>
      <c r="L277" s="436"/>
      <c r="M277" s="436"/>
      <c r="N277" s="436"/>
      <c r="O277" s="436"/>
      <c r="P277" s="436"/>
      <c r="Q277" s="437"/>
      <c r="R277" s="438" t="s">
        <v>252</v>
      </c>
      <c r="S277" s="436"/>
      <c r="T277" s="436"/>
      <c r="U277" s="436"/>
      <c r="V277" s="436"/>
      <c r="W277" s="436"/>
      <c r="X277" s="436"/>
      <c r="Y277" s="436"/>
      <c r="Z277" s="437"/>
      <c r="AA277" s="438" t="s">
        <v>253</v>
      </c>
      <c r="AB277" s="436"/>
      <c r="AC277" s="437"/>
      <c r="AD277" s="438" t="s">
        <v>254</v>
      </c>
      <c r="AE277" s="436"/>
      <c r="AF277" s="436"/>
      <c r="AG277" s="436"/>
      <c r="AH277" s="436"/>
      <c r="AI277" s="436"/>
      <c r="AJ277" s="436"/>
      <c r="AK277" s="436"/>
      <c r="AL277" s="436"/>
      <c r="AM277" s="439"/>
      <c r="AN277" s="54"/>
      <c r="AO277" s="54"/>
      <c r="AP277" s="54"/>
    </row>
    <row r="278" spans="1:46" ht="30" customHeight="1">
      <c r="B278" s="54"/>
      <c r="C278" s="54"/>
      <c r="D278" s="410" t="s">
        <v>255</v>
      </c>
      <c r="E278" s="440"/>
      <c r="F278" s="440"/>
      <c r="G278" s="440"/>
      <c r="H278" s="440"/>
      <c r="I278" s="441"/>
      <c r="J278" s="442"/>
      <c r="K278" s="440"/>
      <c r="L278" s="440"/>
      <c r="M278" s="440"/>
      <c r="N278" s="440"/>
      <c r="O278" s="440"/>
      <c r="P278" s="440"/>
      <c r="Q278" s="441"/>
      <c r="R278" s="442"/>
      <c r="S278" s="440"/>
      <c r="T278" s="440"/>
      <c r="U278" s="440"/>
      <c r="V278" s="440"/>
      <c r="W278" s="440"/>
      <c r="X278" s="440"/>
      <c r="Y278" s="440"/>
      <c r="Z278" s="441"/>
      <c r="AA278" s="443"/>
      <c r="AB278" s="444"/>
      <c r="AC278" s="445"/>
      <c r="AD278" s="446"/>
      <c r="AE278" s="447"/>
      <c r="AF278" s="447"/>
      <c r="AG278" s="447"/>
      <c r="AH278" s="447"/>
      <c r="AI278" s="447"/>
      <c r="AJ278" s="447"/>
      <c r="AK278" s="447"/>
      <c r="AL278" s="447"/>
      <c r="AM278" s="448"/>
      <c r="AN278" s="54"/>
      <c r="AO278" s="54"/>
      <c r="AP278" s="54"/>
    </row>
    <row r="279" spans="1:46" ht="30" customHeight="1">
      <c r="B279" s="54"/>
      <c r="C279" s="54"/>
      <c r="D279" s="304" t="s">
        <v>255</v>
      </c>
      <c r="E279" s="423"/>
      <c r="F279" s="423"/>
      <c r="G279" s="423"/>
      <c r="H279" s="423"/>
      <c r="I279" s="424"/>
      <c r="J279" s="425"/>
      <c r="K279" s="423"/>
      <c r="L279" s="423"/>
      <c r="M279" s="423"/>
      <c r="N279" s="423"/>
      <c r="O279" s="423"/>
      <c r="P279" s="423"/>
      <c r="Q279" s="424"/>
      <c r="R279" s="425"/>
      <c r="S279" s="423"/>
      <c r="T279" s="423"/>
      <c r="U279" s="423"/>
      <c r="V279" s="423"/>
      <c r="W279" s="423"/>
      <c r="X279" s="423"/>
      <c r="Y279" s="423"/>
      <c r="Z279" s="424"/>
      <c r="AA279" s="425"/>
      <c r="AB279" s="423"/>
      <c r="AC279" s="424"/>
      <c r="AD279" s="426"/>
      <c r="AE279" s="427"/>
      <c r="AF279" s="427"/>
      <c r="AG279" s="427"/>
      <c r="AH279" s="427"/>
      <c r="AI279" s="427"/>
      <c r="AJ279" s="427"/>
      <c r="AK279" s="427"/>
      <c r="AL279" s="427"/>
      <c r="AM279" s="428"/>
      <c r="AN279" s="54"/>
      <c r="AO279" s="54"/>
      <c r="AP279" s="54"/>
    </row>
    <row r="280" spans="1:46" ht="30" customHeight="1" thickBot="1">
      <c r="B280" s="54"/>
      <c r="C280" s="54"/>
      <c r="D280" s="305" t="s">
        <v>255</v>
      </c>
      <c r="E280" s="429"/>
      <c r="F280" s="429"/>
      <c r="G280" s="429"/>
      <c r="H280" s="429"/>
      <c r="I280" s="430"/>
      <c r="J280" s="431"/>
      <c r="K280" s="429"/>
      <c r="L280" s="429"/>
      <c r="M280" s="429"/>
      <c r="N280" s="429"/>
      <c r="O280" s="429"/>
      <c r="P280" s="429"/>
      <c r="Q280" s="430"/>
      <c r="R280" s="431"/>
      <c r="S280" s="429"/>
      <c r="T280" s="429"/>
      <c r="U280" s="429"/>
      <c r="V280" s="429"/>
      <c r="W280" s="429"/>
      <c r="X280" s="429"/>
      <c r="Y280" s="429"/>
      <c r="Z280" s="430"/>
      <c r="AA280" s="431"/>
      <c r="AB280" s="429"/>
      <c r="AC280" s="430"/>
      <c r="AD280" s="432"/>
      <c r="AE280" s="433"/>
      <c r="AF280" s="433"/>
      <c r="AG280" s="433"/>
      <c r="AH280" s="433"/>
      <c r="AI280" s="433"/>
      <c r="AJ280" s="433"/>
      <c r="AK280" s="433"/>
      <c r="AL280" s="433"/>
      <c r="AM280" s="434"/>
      <c r="AN280" s="54"/>
      <c r="AO280" s="54"/>
      <c r="AP280" s="54"/>
      <c r="AQ280" s="52">
        <v>10</v>
      </c>
    </row>
    <row r="281" spans="1:46" ht="18" customHeight="1">
      <c r="A281" s="372" t="s">
        <v>303</v>
      </c>
      <c r="B281" s="372"/>
      <c r="C281" s="372"/>
      <c r="D281" s="372"/>
      <c r="E281" s="372"/>
      <c r="F281" s="372"/>
      <c r="G281" s="372"/>
      <c r="H281" s="372"/>
      <c r="I281" s="372"/>
      <c r="J281" s="372"/>
      <c r="K281" s="372"/>
      <c r="L281" s="372"/>
      <c r="M281" s="372"/>
      <c r="N281" s="372"/>
      <c r="O281" s="372"/>
      <c r="P281" s="372"/>
      <c r="Q281" s="372"/>
      <c r="R281" s="372"/>
      <c r="S281" s="372"/>
      <c r="T281" s="372"/>
      <c r="U281" s="372"/>
      <c r="V281" s="372"/>
      <c r="W281" s="372"/>
      <c r="X281" s="372"/>
      <c r="Y281" s="372"/>
      <c r="Z281" s="372"/>
      <c r="AA281" s="372"/>
      <c r="AB281" s="372"/>
      <c r="AC281" s="372"/>
      <c r="AD281" s="372"/>
      <c r="AE281" s="372"/>
      <c r="AF281" s="372"/>
      <c r="AG281" s="372"/>
      <c r="AH281" s="372"/>
      <c r="AI281" s="372"/>
      <c r="AJ281" s="372"/>
      <c r="AK281" s="372"/>
      <c r="AL281" s="372"/>
      <c r="AM281" s="372"/>
      <c r="AN281" s="372"/>
      <c r="AO281" s="372"/>
      <c r="AP281" s="372"/>
      <c r="AQ281" s="372"/>
    </row>
    <row r="282" spans="1:46" ht="18" customHeight="1">
      <c r="A282" s="372"/>
      <c r="B282" s="372"/>
      <c r="C282" s="372"/>
      <c r="D282" s="372"/>
      <c r="E282" s="372"/>
      <c r="F282" s="372"/>
      <c r="G282" s="372"/>
      <c r="H282" s="372"/>
      <c r="I282" s="372"/>
      <c r="J282" s="372"/>
      <c r="K282" s="372"/>
      <c r="L282" s="372"/>
      <c r="M282" s="372"/>
      <c r="N282" s="372"/>
      <c r="O282" s="372"/>
      <c r="P282" s="372"/>
      <c r="Q282" s="372"/>
      <c r="R282" s="372"/>
      <c r="S282" s="372"/>
      <c r="T282" s="372"/>
      <c r="U282" s="372"/>
      <c r="V282" s="372"/>
      <c r="W282" s="372"/>
      <c r="X282" s="372"/>
      <c r="Y282" s="372"/>
      <c r="Z282" s="372"/>
      <c r="AA282" s="372"/>
      <c r="AB282" s="372"/>
      <c r="AC282" s="372"/>
      <c r="AD282" s="372"/>
      <c r="AE282" s="372"/>
      <c r="AF282" s="372"/>
      <c r="AG282" s="372"/>
      <c r="AH282" s="372"/>
      <c r="AI282" s="372"/>
      <c r="AJ282" s="372"/>
      <c r="AK282" s="372"/>
      <c r="AL282" s="372"/>
      <c r="AM282" s="372"/>
      <c r="AN282" s="372"/>
      <c r="AO282" s="372"/>
      <c r="AP282" s="372"/>
      <c r="AQ282" s="372"/>
    </row>
    <row r="283" spans="1:46" ht="18" customHeight="1">
      <c r="A283" s="372"/>
      <c r="B283" s="372"/>
      <c r="C283" s="372"/>
      <c r="D283" s="372"/>
      <c r="E283" s="372"/>
      <c r="F283" s="372"/>
      <c r="G283" s="372"/>
      <c r="H283" s="372"/>
      <c r="I283" s="372"/>
      <c r="J283" s="372"/>
      <c r="K283" s="372"/>
      <c r="L283" s="372"/>
      <c r="M283" s="372"/>
      <c r="N283" s="372"/>
      <c r="O283" s="372"/>
      <c r="P283" s="372"/>
      <c r="Q283" s="372"/>
      <c r="R283" s="372"/>
      <c r="S283" s="372"/>
      <c r="T283" s="372"/>
      <c r="U283" s="372"/>
      <c r="V283" s="372"/>
      <c r="W283" s="372"/>
      <c r="X283" s="372"/>
      <c r="Y283" s="372"/>
      <c r="Z283" s="372"/>
      <c r="AA283" s="372"/>
      <c r="AB283" s="372"/>
      <c r="AC283" s="372"/>
      <c r="AD283" s="372"/>
      <c r="AE283" s="372"/>
      <c r="AF283" s="372"/>
      <c r="AG283" s="372"/>
      <c r="AH283" s="372"/>
      <c r="AI283" s="372"/>
      <c r="AJ283" s="372"/>
      <c r="AK283" s="372"/>
      <c r="AL283" s="372"/>
      <c r="AM283" s="372"/>
      <c r="AN283" s="372"/>
      <c r="AO283" s="372"/>
      <c r="AP283" s="372"/>
      <c r="AQ283" s="372"/>
    </row>
    <row r="284" spans="1:46" ht="24.95" customHeight="1">
      <c r="B284" s="54"/>
      <c r="C284" s="521" t="s">
        <v>239</v>
      </c>
      <c r="D284" s="522"/>
      <c r="E284" s="522"/>
      <c r="F284" s="523"/>
      <c r="G284" s="524"/>
      <c r="H284" s="525"/>
      <c r="I284" s="525"/>
      <c r="J284" s="525"/>
      <c r="K284" s="525"/>
      <c r="L284" s="525"/>
      <c r="M284" s="525"/>
      <c r="N284" s="525"/>
      <c r="O284" s="526"/>
      <c r="P284" s="521" t="s">
        <v>240</v>
      </c>
      <c r="Q284" s="522"/>
      <c r="R284" s="522"/>
      <c r="S284" s="523"/>
      <c r="T284" s="524"/>
      <c r="U284" s="525"/>
      <c r="V284" s="525"/>
      <c r="W284" s="525"/>
      <c r="X284" s="525"/>
      <c r="Y284" s="525"/>
      <c r="Z284" s="525"/>
      <c r="AA284" s="525"/>
      <c r="AB284" s="526"/>
      <c r="AC284" s="521" t="s">
        <v>241</v>
      </c>
      <c r="AD284" s="522"/>
      <c r="AE284" s="522"/>
      <c r="AF284" s="523"/>
      <c r="AG284" s="375">
        <v>44163</v>
      </c>
      <c r="AH284" s="376"/>
      <c r="AI284" s="376"/>
      <c r="AJ284" s="376"/>
      <c r="AK284" s="376"/>
      <c r="AL284" s="376"/>
      <c r="AM284" s="367" t="s">
        <v>282</v>
      </c>
      <c r="AN284" s="367"/>
      <c r="AO284" s="368"/>
      <c r="AP284" s="73"/>
    </row>
    <row r="285" spans="1:46" ht="18" customHeight="1">
      <c r="B285" s="54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4"/>
      <c r="X285" s="74"/>
      <c r="Y285" s="74"/>
      <c r="Z285" s="74"/>
      <c r="AA285" s="74"/>
      <c r="AB285" s="74"/>
      <c r="AC285" s="74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</row>
    <row r="286" spans="1:46" ht="24.95" customHeight="1">
      <c r="B286" s="54"/>
      <c r="C286" s="514">
        <v>1</v>
      </c>
      <c r="D286" s="515"/>
      <c r="E286" s="516" t="s">
        <v>283</v>
      </c>
      <c r="F286" s="517"/>
      <c r="G286" s="517"/>
      <c r="H286" s="517"/>
      <c r="I286" s="517"/>
      <c r="J286" s="517"/>
      <c r="K286" s="517"/>
      <c r="L286" s="517"/>
      <c r="M286" s="517"/>
      <c r="N286" s="518"/>
      <c r="O286" s="55"/>
      <c r="P286" s="55"/>
      <c r="Q286" s="519">
        <v>4</v>
      </c>
      <c r="R286" s="520"/>
      <c r="S286" s="516" t="s">
        <v>286</v>
      </c>
      <c r="T286" s="517"/>
      <c r="U286" s="517"/>
      <c r="V286" s="517"/>
      <c r="W286" s="517"/>
      <c r="X286" s="517"/>
      <c r="Y286" s="517"/>
      <c r="Z286" s="517"/>
      <c r="AA286" s="517"/>
      <c r="AB286" s="518"/>
      <c r="AC286" s="56"/>
      <c r="AD286" s="55"/>
      <c r="AE286" s="519">
        <v>7</v>
      </c>
      <c r="AF286" s="520"/>
      <c r="AG286" s="516" t="s">
        <v>290</v>
      </c>
      <c r="AH286" s="517"/>
      <c r="AI286" s="517"/>
      <c r="AJ286" s="517"/>
      <c r="AK286" s="517"/>
      <c r="AL286" s="517"/>
      <c r="AM286" s="517"/>
      <c r="AN286" s="517"/>
      <c r="AO286" s="517"/>
      <c r="AP286" s="518"/>
    </row>
    <row r="287" spans="1:46" ht="24.95" customHeight="1">
      <c r="B287" s="54"/>
      <c r="C287" s="510">
        <v>2</v>
      </c>
      <c r="D287" s="511"/>
      <c r="E287" s="360" t="s">
        <v>284</v>
      </c>
      <c r="F287" s="361"/>
      <c r="G287" s="361"/>
      <c r="H287" s="361"/>
      <c r="I287" s="361"/>
      <c r="J287" s="361"/>
      <c r="K287" s="361"/>
      <c r="L287" s="361"/>
      <c r="M287" s="361"/>
      <c r="N287" s="362"/>
      <c r="O287" s="55"/>
      <c r="P287" s="55"/>
      <c r="Q287" s="512">
        <v>5</v>
      </c>
      <c r="R287" s="513"/>
      <c r="S287" s="360" t="s">
        <v>287</v>
      </c>
      <c r="T287" s="361"/>
      <c r="U287" s="361"/>
      <c r="V287" s="361"/>
      <c r="W287" s="361"/>
      <c r="X287" s="361"/>
      <c r="Y287" s="361"/>
      <c r="Z287" s="361"/>
      <c r="AA287" s="361"/>
      <c r="AB287" s="362"/>
      <c r="AC287" s="56"/>
      <c r="AD287" s="55"/>
      <c r="AE287" s="512">
        <v>8</v>
      </c>
      <c r="AF287" s="513"/>
      <c r="AG287" s="360" t="s">
        <v>291</v>
      </c>
      <c r="AH287" s="361"/>
      <c r="AI287" s="361"/>
      <c r="AJ287" s="361"/>
      <c r="AK287" s="361"/>
      <c r="AL287" s="361"/>
      <c r="AM287" s="361"/>
      <c r="AN287" s="361"/>
      <c r="AO287" s="361"/>
      <c r="AP287" s="362"/>
    </row>
    <row r="288" spans="1:46" ht="24.95" customHeight="1">
      <c r="B288" s="54"/>
      <c r="C288" s="506">
        <v>3</v>
      </c>
      <c r="D288" s="507"/>
      <c r="E288" s="353" t="s">
        <v>285</v>
      </c>
      <c r="F288" s="354"/>
      <c r="G288" s="354"/>
      <c r="H288" s="354"/>
      <c r="I288" s="354"/>
      <c r="J288" s="354"/>
      <c r="K288" s="354"/>
      <c r="L288" s="354"/>
      <c r="M288" s="354"/>
      <c r="N288" s="355"/>
      <c r="O288" s="55"/>
      <c r="P288" s="55"/>
      <c r="Q288" s="508">
        <v>6</v>
      </c>
      <c r="R288" s="509"/>
      <c r="S288" s="353" t="s">
        <v>289</v>
      </c>
      <c r="T288" s="354"/>
      <c r="U288" s="354"/>
      <c r="V288" s="354"/>
      <c r="W288" s="354"/>
      <c r="X288" s="354"/>
      <c r="Y288" s="354"/>
      <c r="Z288" s="354"/>
      <c r="AA288" s="354"/>
      <c r="AB288" s="355"/>
      <c r="AC288" s="56"/>
      <c r="AD288" s="55"/>
      <c r="AE288" s="508">
        <v>9</v>
      </c>
      <c r="AF288" s="509"/>
      <c r="AG288" s="353" t="s">
        <v>293</v>
      </c>
      <c r="AH288" s="354"/>
      <c r="AI288" s="354"/>
      <c r="AJ288" s="354"/>
      <c r="AK288" s="354"/>
      <c r="AL288" s="354"/>
      <c r="AM288" s="354"/>
      <c r="AN288" s="354"/>
      <c r="AO288" s="354"/>
      <c r="AP288" s="355"/>
    </row>
    <row r="289" spans="2:46" ht="18" customHeight="1">
      <c r="B289" s="54"/>
      <c r="C289" s="75"/>
      <c r="D289" s="73"/>
      <c r="E289" s="73"/>
      <c r="F289" s="73"/>
      <c r="G289" s="73"/>
      <c r="H289" s="73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73"/>
      <c r="U289" s="54"/>
      <c r="V289" s="73"/>
      <c r="W289" s="54"/>
      <c r="X289" s="73"/>
      <c r="Y289" s="54"/>
      <c r="Z289" s="73"/>
      <c r="AA289" s="54"/>
      <c r="AB289" s="73"/>
      <c r="AC289" s="73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</row>
    <row r="290" spans="2:46" ht="21.95" customHeight="1" thickBot="1">
      <c r="B290" s="54" t="s">
        <v>243</v>
      </c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</row>
    <row r="291" spans="2:46" ht="21.95" customHeight="1" thickBot="1">
      <c r="B291" s="58"/>
      <c r="C291" s="348" t="s">
        <v>244</v>
      </c>
      <c r="D291" s="349"/>
      <c r="E291" s="333"/>
      <c r="F291" s="348" t="s">
        <v>245</v>
      </c>
      <c r="G291" s="349"/>
      <c r="H291" s="349"/>
      <c r="I291" s="333"/>
      <c r="J291" s="348" t="s">
        <v>246</v>
      </c>
      <c r="K291" s="349"/>
      <c r="L291" s="349"/>
      <c r="M291" s="349"/>
      <c r="N291" s="349"/>
      <c r="O291" s="349"/>
      <c r="P291" s="350"/>
      <c r="Q291" s="332" t="s">
        <v>247</v>
      </c>
      <c r="R291" s="349"/>
      <c r="S291" s="349"/>
      <c r="T291" s="349"/>
      <c r="U291" s="349"/>
      <c r="V291" s="349"/>
      <c r="W291" s="350"/>
      <c r="X291" s="332" t="s">
        <v>246</v>
      </c>
      <c r="Y291" s="349"/>
      <c r="Z291" s="349"/>
      <c r="AA291" s="349"/>
      <c r="AB291" s="349"/>
      <c r="AC291" s="349"/>
      <c r="AD291" s="333"/>
      <c r="AE291" s="348" t="s">
        <v>245</v>
      </c>
      <c r="AF291" s="349"/>
      <c r="AG291" s="349"/>
      <c r="AH291" s="333"/>
      <c r="AI291" s="348" t="s">
        <v>248</v>
      </c>
      <c r="AJ291" s="349"/>
      <c r="AK291" s="349"/>
      <c r="AL291" s="349"/>
      <c r="AM291" s="349"/>
      <c r="AN291" s="350"/>
      <c r="AO291" s="332" t="s">
        <v>249</v>
      </c>
      <c r="AP291" s="333"/>
    </row>
    <row r="292" spans="2:46" ht="18" customHeight="1">
      <c r="B292" s="496">
        <v>1</v>
      </c>
      <c r="C292" s="497"/>
      <c r="D292" s="498"/>
      <c r="E292" s="499"/>
      <c r="F292" s="500"/>
      <c r="G292" s="501"/>
      <c r="H292" s="501"/>
      <c r="I292" s="502"/>
      <c r="J292" s="503"/>
      <c r="K292" s="341"/>
      <c r="L292" s="341"/>
      <c r="M292" s="341"/>
      <c r="N292" s="341"/>
      <c r="O292" s="341"/>
      <c r="P292" s="504"/>
      <c r="Q292" s="328">
        <f>S292+S293</f>
        <v>0</v>
      </c>
      <c r="R292" s="411"/>
      <c r="S292" s="59"/>
      <c r="T292" s="60" t="s">
        <v>250</v>
      </c>
      <c r="U292" s="59"/>
      <c r="V292" s="328">
        <f>U292+U293</f>
        <v>0</v>
      </c>
      <c r="W292" s="411"/>
      <c r="X292" s="346"/>
      <c r="Y292" s="341"/>
      <c r="Z292" s="341"/>
      <c r="AA292" s="341"/>
      <c r="AB292" s="341"/>
      <c r="AC292" s="341"/>
      <c r="AD292" s="505"/>
      <c r="AE292" s="500"/>
      <c r="AF292" s="501"/>
      <c r="AG292" s="501"/>
      <c r="AH292" s="502"/>
      <c r="AI292" s="492"/>
      <c r="AJ292" s="493"/>
      <c r="AK292" s="494"/>
      <c r="AL292" s="493"/>
      <c r="AM292" s="494"/>
      <c r="AN292" s="495"/>
      <c r="AO292" s="328"/>
      <c r="AP292" s="329"/>
      <c r="AS292" s="54">
        <v>3</v>
      </c>
      <c r="AT292" s="54">
        <v>7</v>
      </c>
    </row>
    <row r="293" spans="2:46" ht="18" customHeight="1">
      <c r="B293" s="489"/>
      <c r="C293" s="335"/>
      <c r="D293" s="336"/>
      <c r="E293" s="337"/>
      <c r="F293" s="482"/>
      <c r="G293" s="483"/>
      <c r="H293" s="483"/>
      <c r="I293" s="484"/>
      <c r="J293" s="490"/>
      <c r="K293" s="480"/>
      <c r="L293" s="480"/>
      <c r="M293" s="480"/>
      <c r="N293" s="480"/>
      <c r="O293" s="480"/>
      <c r="P293" s="491"/>
      <c r="Q293" s="281"/>
      <c r="R293" s="324"/>
      <c r="S293" s="61"/>
      <c r="T293" s="62" t="s">
        <v>250</v>
      </c>
      <c r="U293" s="61"/>
      <c r="V293" s="281"/>
      <c r="W293" s="324"/>
      <c r="X293" s="479"/>
      <c r="Y293" s="480"/>
      <c r="Z293" s="480"/>
      <c r="AA293" s="480"/>
      <c r="AB293" s="480"/>
      <c r="AC293" s="480"/>
      <c r="AD293" s="481"/>
      <c r="AE293" s="482"/>
      <c r="AF293" s="483"/>
      <c r="AG293" s="483"/>
      <c r="AH293" s="484"/>
      <c r="AI293" s="485"/>
      <c r="AJ293" s="486"/>
      <c r="AK293" s="487"/>
      <c r="AL293" s="486"/>
      <c r="AM293" s="487"/>
      <c r="AN293" s="488"/>
      <c r="AO293" s="281"/>
      <c r="AP293" s="282"/>
    </row>
    <row r="294" spans="2:46" ht="18" customHeight="1">
      <c r="B294" s="467">
        <v>2</v>
      </c>
      <c r="C294" s="469"/>
      <c r="D294" s="470"/>
      <c r="E294" s="471"/>
      <c r="F294" s="453"/>
      <c r="G294" s="454"/>
      <c r="H294" s="454"/>
      <c r="I294" s="455"/>
      <c r="J294" s="475"/>
      <c r="K294" s="312"/>
      <c r="L294" s="312"/>
      <c r="M294" s="312"/>
      <c r="N294" s="312"/>
      <c r="O294" s="312"/>
      <c r="P294" s="476"/>
      <c r="Q294" s="265">
        <f t="shared" ref="Q294" si="100">S294+S295</f>
        <v>0</v>
      </c>
      <c r="R294" s="409"/>
      <c r="S294" s="63"/>
      <c r="T294" s="64" t="s">
        <v>250</v>
      </c>
      <c r="U294" s="63"/>
      <c r="V294" s="265">
        <f t="shared" ref="V294" si="101">U294+U295</f>
        <v>0</v>
      </c>
      <c r="W294" s="409"/>
      <c r="X294" s="269"/>
      <c r="Y294" s="312"/>
      <c r="Z294" s="312"/>
      <c r="AA294" s="312"/>
      <c r="AB294" s="312"/>
      <c r="AC294" s="312"/>
      <c r="AD294" s="449"/>
      <c r="AE294" s="453"/>
      <c r="AF294" s="454"/>
      <c r="AG294" s="454"/>
      <c r="AH294" s="455"/>
      <c r="AI294" s="459"/>
      <c r="AJ294" s="460"/>
      <c r="AK294" s="463"/>
      <c r="AL294" s="460"/>
      <c r="AM294" s="463"/>
      <c r="AN294" s="465"/>
      <c r="AO294" s="265"/>
      <c r="AP294" s="266"/>
      <c r="AS294" s="54">
        <v>4</v>
      </c>
      <c r="AT294" s="54">
        <v>8</v>
      </c>
    </row>
    <row r="295" spans="2:46" ht="18" customHeight="1">
      <c r="B295" s="489"/>
      <c r="C295" s="335"/>
      <c r="D295" s="336"/>
      <c r="E295" s="337"/>
      <c r="F295" s="482"/>
      <c r="G295" s="483"/>
      <c r="H295" s="483"/>
      <c r="I295" s="484"/>
      <c r="J295" s="490"/>
      <c r="K295" s="480"/>
      <c r="L295" s="480"/>
      <c r="M295" s="480"/>
      <c r="N295" s="480"/>
      <c r="O295" s="480"/>
      <c r="P295" s="491"/>
      <c r="Q295" s="281"/>
      <c r="R295" s="324"/>
      <c r="S295" s="61"/>
      <c r="T295" s="62" t="s">
        <v>250</v>
      </c>
      <c r="U295" s="61"/>
      <c r="V295" s="281"/>
      <c r="W295" s="324"/>
      <c r="X295" s="479"/>
      <c r="Y295" s="480"/>
      <c r="Z295" s="480"/>
      <c r="AA295" s="480"/>
      <c r="AB295" s="480"/>
      <c r="AC295" s="480"/>
      <c r="AD295" s="481"/>
      <c r="AE295" s="482"/>
      <c r="AF295" s="483"/>
      <c r="AG295" s="483"/>
      <c r="AH295" s="484"/>
      <c r="AI295" s="485"/>
      <c r="AJ295" s="486"/>
      <c r="AK295" s="487"/>
      <c r="AL295" s="486"/>
      <c r="AM295" s="487"/>
      <c r="AN295" s="488"/>
      <c r="AO295" s="281"/>
      <c r="AP295" s="282"/>
    </row>
    <row r="296" spans="2:46" ht="18" customHeight="1">
      <c r="B296" s="467">
        <v>3</v>
      </c>
      <c r="C296" s="469"/>
      <c r="D296" s="470"/>
      <c r="E296" s="471"/>
      <c r="F296" s="453"/>
      <c r="G296" s="454"/>
      <c r="H296" s="454"/>
      <c r="I296" s="455"/>
      <c r="J296" s="475"/>
      <c r="K296" s="312"/>
      <c r="L296" s="312"/>
      <c r="M296" s="312"/>
      <c r="N296" s="312"/>
      <c r="O296" s="312"/>
      <c r="P296" s="476"/>
      <c r="Q296" s="265">
        <f t="shared" ref="Q296" si="102">S296+S297</f>
        <v>0</v>
      </c>
      <c r="R296" s="409"/>
      <c r="S296" s="63"/>
      <c r="T296" s="64" t="s">
        <v>250</v>
      </c>
      <c r="U296" s="63"/>
      <c r="V296" s="265">
        <f t="shared" ref="V296" si="103">U296+U297</f>
        <v>0</v>
      </c>
      <c r="W296" s="409"/>
      <c r="X296" s="269"/>
      <c r="Y296" s="312"/>
      <c r="Z296" s="312"/>
      <c r="AA296" s="312"/>
      <c r="AB296" s="312"/>
      <c r="AC296" s="312"/>
      <c r="AD296" s="449"/>
      <c r="AE296" s="453"/>
      <c r="AF296" s="454"/>
      <c r="AG296" s="454"/>
      <c r="AH296" s="455"/>
      <c r="AI296" s="459"/>
      <c r="AJ296" s="460"/>
      <c r="AK296" s="463"/>
      <c r="AL296" s="460"/>
      <c r="AM296" s="463"/>
      <c r="AN296" s="465"/>
      <c r="AO296" s="265"/>
      <c r="AP296" s="266"/>
      <c r="AS296" s="54">
        <v>5</v>
      </c>
      <c r="AT296" s="54">
        <v>9</v>
      </c>
    </row>
    <row r="297" spans="2:46" ht="18" customHeight="1">
      <c r="B297" s="489"/>
      <c r="C297" s="335"/>
      <c r="D297" s="336"/>
      <c r="E297" s="337"/>
      <c r="F297" s="482"/>
      <c r="G297" s="483"/>
      <c r="H297" s="483"/>
      <c r="I297" s="484"/>
      <c r="J297" s="490"/>
      <c r="K297" s="480"/>
      <c r="L297" s="480"/>
      <c r="M297" s="480"/>
      <c r="N297" s="480"/>
      <c r="O297" s="480"/>
      <c r="P297" s="491"/>
      <c r="Q297" s="281"/>
      <c r="R297" s="324"/>
      <c r="S297" s="61"/>
      <c r="T297" s="62" t="s">
        <v>250</v>
      </c>
      <c r="U297" s="61"/>
      <c r="V297" s="281"/>
      <c r="W297" s="324"/>
      <c r="X297" s="479"/>
      <c r="Y297" s="480"/>
      <c r="Z297" s="480"/>
      <c r="AA297" s="480"/>
      <c r="AB297" s="480"/>
      <c r="AC297" s="480"/>
      <c r="AD297" s="481"/>
      <c r="AE297" s="482"/>
      <c r="AF297" s="483"/>
      <c r="AG297" s="483"/>
      <c r="AH297" s="484"/>
      <c r="AI297" s="485"/>
      <c r="AJ297" s="486"/>
      <c r="AK297" s="487"/>
      <c r="AL297" s="486"/>
      <c r="AM297" s="487"/>
      <c r="AN297" s="488"/>
      <c r="AO297" s="281"/>
      <c r="AP297" s="282"/>
    </row>
    <row r="298" spans="2:46" ht="18" customHeight="1">
      <c r="B298" s="467">
        <v>4</v>
      </c>
      <c r="C298" s="469"/>
      <c r="D298" s="470"/>
      <c r="E298" s="471"/>
      <c r="F298" s="453"/>
      <c r="G298" s="454"/>
      <c r="H298" s="454"/>
      <c r="I298" s="455"/>
      <c r="J298" s="475"/>
      <c r="K298" s="312"/>
      <c r="L298" s="312"/>
      <c r="M298" s="312"/>
      <c r="N298" s="312"/>
      <c r="O298" s="312"/>
      <c r="P298" s="476"/>
      <c r="Q298" s="265">
        <f t="shared" ref="Q298" si="104">S298+S299</f>
        <v>0</v>
      </c>
      <c r="R298" s="409"/>
      <c r="S298" s="63"/>
      <c r="T298" s="64" t="s">
        <v>250</v>
      </c>
      <c r="U298" s="63"/>
      <c r="V298" s="265">
        <f t="shared" ref="V298" si="105">U298+U299</f>
        <v>0</v>
      </c>
      <c r="W298" s="409"/>
      <c r="X298" s="269"/>
      <c r="Y298" s="312"/>
      <c r="Z298" s="312"/>
      <c r="AA298" s="312"/>
      <c r="AB298" s="312"/>
      <c r="AC298" s="312"/>
      <c r="AD298" s="449"/>
      <c r="AE298" s="453"/>
      <c r="AF298" s="454"/>
      <c r="AG298" s="454"/>
      <c r="AH298" s="455"/>
      <c r="AI298" s="459"/>
      <c r="AJ298" s="460"/>
      <c r="AK298" s="463"/>
      <c r="AL298" s="460"/>
      <c r="AM298" s="463"/>
      <c r="AN298" s="465"/>
      <c r="AO298" s="265"/>
      <c r="AP298" s="266"/>
      <c r="AS298" s="54">
        <v>6</v>
      </c>
      <c r="AT298" s="54">
        <v>1</v>
      </c>
    </row>
    <row r="299" spans="2:46" ht="18" customHeight="1">
      <c r="B299" s="489"/>
      <c r="C299" s="335"/>
      <c r="D299" s="336"/>
      <c r="E299" s="337"/>
      <c r="F299" s="482"/>
      <c r="G299" s="483"/>
      <c r="H299" s="483"/>
      <c r="I299" s="484"/>
      <c r="J299" s="490"/>
      <c r="K299" s="480"/>
      <c r="L299" s="480"/>
      <c r="M299" s="480"/>
      <c r="N299" s="480"/>
      <c r="O299" s="480"/>
      <c r="P299" s="491"/>
      <c r="Q299" s="281"/>
      <c r="R299" s="324"/>
      <c r="S299" s="61"/>
      <c r="T299" s="62" t="s">
        <v>250</v>
      </c>
      <c r="U299" s="61"/>
      <c r="V299" s="281"/>
      <c r="W299" s="324"/>
      <c r="X299" s="479"/>
      <c r="Y299" s="480"/>
      <c r="Z299" s="480"/>
      <c r="AA299" s="480"/>
      <c r="AB299" s="480"/>
      <c r="AC299" s="480"/>
      <c r="AD299" s="481"/>
      <c r="AE299" s="482"/>
      <c r="AF299" s="483"/>
      <c r="AG299" s="483"/>
      <c r="AH299" s="484"/>
      <c r="AI299" s="485"/>
      <c r="AJ299" s="486"/>
      <c r="AK299" s="487"/>
      <c r="AL299" s="486"/>
      <c r="AM299" s="487"/>
      <c r="AN299" s="488"/>
      <c r="AO299" s="281"/>
      <c r="AP299" s="282"/>
    </row>
    <row r="300" spans="2:46" ht="18" customHeight="1">
      <c r="B300" s="467">
        <v>5</v>
      </c>
      <c r="C300" s="469"/>
      <c r="D300" s="470"/>
      <c r="E300" s="471"/>
      <c r="F300" s="453"/>
      <c r="G300" s="454"/>
      <c r="H300" s="454"/>
      <c r="I300" s="455"/>
      <c r="J300" s="475"/>
      <c r="K300" s="312"/>
      <c r="L300" s="312"/>
      <c r="M300" s="312"/>
      <c r="N300" s="312"/>
      <c r="O300" s="312"/>
      <c r="P300" s="476"/>
      <c r="Q300" s="265">
        <f t="shared" ref="Q300" si="106">S300+S301</f>
        <v>0</v>
      </c>
      <c r="R300" s="409"/>
      <c r="S300" s="63"/>
      <c r="T300" s="64" t="s">
        <v>250</v>
      </c>
      <c r="U300" s="63"/>
      <c r="V300" s="265">
        <f t="shared" ref="V300" si="107">U300+U301</f>
        <v>0</v>
      </c>
      <c r="W300" s="409"/>
      <c r="X300" s="269"/>
      <c r="Y300" s="312"/>
      <c r="Z300" s="312"/>
      <c r="AA300" s="312"/>
      <c r="AB300" s="312"/>
      <c r="AC300" s="312"/>
      <c r="AD300" s="449"/>
      <c r="AE300" s="453"/>
      <c r="AF300" s="454"/>
      <c r="AG300" s="454"/>
      <c r="AH300" s="455"/>
      <c r="AI300" s="459"/>
      <c r="AJ300" s="460"/>
      <c r="AK300" s="463"/>
      <c r="AL300" s="460"/>
      <c r="AM300" s="463"/>
      <c r="AN300" s="465"/>
      <c r="AO300" s="265"/>
      <c r="AP300" s="266"/>
      <c r="AS300" s="54">
        <v>7</v>
      </c>
      <c r="AT300" s="54">
        <v>2</v>
      </c>
    </row>
    <row r="301" spans="2:46" ht="18" customHeight="1">
      <c r="B301" s="489"/>
      <c r="C301" s="335"/>
      <c r="D301" s="336"/>
      <c r="E301" s="337"/>
      <c r="F301" s="482"/>
      <c r="G301" s="483"/>
      <c r="H301" s="483"/>
      <c r="I301" s="484"/>
      <c r="J301" s="490"/>
      <c r="K301" s="480"/>
      <c r="L301" s="480"/>
      <c r="M301" s="480"/>
      <c r="N301" s="480"/>
      <c r="O301" s="480"/>
      <c r="P301" s="491"/>
      <c r="Q301" s="281"/>
      <c r="R301" s="324"/>
      <c r="S301" s="61"/>
      <c r="T301" s="62" t="s">
        <v>250</v>
      </c>
      <c r="U301" s="61"/>
      <c r="V301" s="281"/>
      <c r="W301" s="324"/>
      <c r="X301" s="479"/>
      <c r="Y301" s="480"/>
      <c r="Z301" s="480"/>
      <c r="AA301" s="480"/>
      <c r="AB301" s="480"/>
      <c r="AC301" s="480"/>
      <c r="AD301" s="481"/>
      <c r="AE301" s="482"/>
      <c r="AF301" s="483"/>
      <c r="AG301" s="483"/>
      <c r="AH301" s="484"/>
      <c r="AI301" s="485"/>
      <c r="AJ301" s="486"/>
      <c r="AK301" s="487"/>
      <c r="AL301" s="486"/>
      <c r="AM301" s="487"/>
      <c r="AN301" s="488"/>
      <c r="AO301" s="281"/>
      <c r="AP301" s="282"/>
    </row>
    <row r="302" spans="2:46" ht="18" customHeight="1">
      <c r="B302" s="467">
        <v>6</v>
      </c>
      <c r="C302" s="469"/>
      <c r="D302" s="470"/>
      <c r="E302" s="471"/>
      <c r="F302" s="453"/>
      <c r="G302" s="454"/>
      <c r="H302" s="454"/>
      <c r="I302" s="455"/>
      <c r="J302" s="475"/>
      <c r="K302" s="312"/>
      <c r="L302" s="312"/>
      <c r="M302" s="312"/>
      <c r="N302" s="312"/>
      <c r="O302" s="312"/>
      <c r="P302" s="476"/>
      <c r="Q302" s="265">
        <f t="shared" ref="Q302" si="108">S302+S303</f>
        <v>0</v>
      </c>
      <c r="R302" s="409"/>
      <c r="S302" s="63"/>
      <c r="T302" s="64" t="s">
        <v>250</v>
      </c>
      <c r="U302" s="63"/>
      <c r="V302" s="265">
        <f t="shared" ref="V302" si="109">U302+U303</f>
        <v>0</v>
      </c>
      <c r="W302" s="409"/>
      <c r="X302" s="269"/>
      <c r="Y302" s="312"/>
      <c r="Z302" s="312"/>
      <c r="AA302" s="312"/>
      <c r="AB302" s="312"/>
      <c r="AC302" s="312"/>
      <c r="AD302" s="449"/>
      <c r="AE302" s="453"/>
      <c r="AF302" s="454"/>
      <c r="AG302" s="454"/>
      <c r="AH302" s="455"/>
      <c r="AI302" s="459"/>
      <c r="AJ302" s="460"/>
      <c r="AK302" s="463"/>
      <c r="AL302" s="460"/>
      <c r="AM302" s="463"/>
      <c r="AN302" s="465"/>
      <c r="AO302" s="265"/>
      <c r="AP302" s="266"/>
      <c r="AS302" s="54">
        <v>8</v>
      </c>
      <c r="AT302" s="54">
        <v>3</v>
      </c>
    </row>
    <row r="303" spans="2:46" ht="18" customHeight="1" thickBot="1">
      <c r="B303" s="468"/>
      <c r="C303" s="472"/>
      <c r="D303" s="473"/>
      <c r="E303" s="474"/>
      <c r="F303" s="456"/>
      <c r="G303" s="457"/>
      <c r="H303" s="457"/>
      <c r="I303" s="458"/>
      <c r="J303" s="477"/>
      <c r="K303" s="451"/>
      <c r="L303" s="451"/>
      <c r="M303" s="451"/>
      <c r="N303" s="451"/>
      <c r="O303" s="451"/>
      <c r="P303" s="478"/>
      <c r="Q303" s="267"/>
      <c r="R303" s="321"/>
      <c r="S303" s="65"/>
      <c r="T303" s="66" t="s">
        <v>250</v>
      </c>
      <c r="U303" s="65"/>
      <c r="V303" s="267"/>
      <c r="W303" s="321"/>
      <c r="X303" s="450"/>
      <c r="Y303" s="451"/>
      <c r="Z303" s="451"/>
      <c r="AA303" s="451"/>
      <c r="AB303" s="451"/>
      <c r="AC303" s="451"/>
      <c r="AD303" s="452"/>
      <c r="AE303" s="456"/>
      <c r="AF303" s="457"/>
      <c r="AG303" s="457"/>
      <c r="AH303" s="458"/>
      <c r="AI303" s="461"/>
      <c r="AJ303" s="462"/>
      <c r="AK303" s="464"/>
      <c r="AL303" s="462"/>
      <c r="AM303" s="464"/>
      <c r="AN303" s="466"/>
      <c r="AO303" s="267"/>
      <c r="AP303" s="268"/>
    </row>
    <row r="304" spans="2:46" ht="18" customHeight="1" thickBot="1">
      <c r="B304" s="67"/>
      <c r="C304" s="68"/>
      <c r="D304" s="68"/>
      <c r="E304" s="68"/>
      <c r="F304" s="67"/>
      <c r="G304" s="67"/>
      <c r="H304" s="67"/>
      <c r="I304" s="67"/>
      <c r="J304" s="67"/>
      <c r="K304" s="69"/>
      <c r="L304" s="69"/>
      <c r="M304" s="70"/>
      <c r="N304" s="71"/>
      <c r="O304" s="70"/>
      <c r="P304" s="69"/>
      <c r="Q304" s="69"/>
      <c r="R304" s="67"/>
      <c r="S304" s="67"/>
      <c r="T304" s="67"/>
      <c r="U304" s="67"/>
      <c r="V304" s="67"/>
      <c r="W304" s="72"/>
      <c r="X304" s="72"/>
      <c r="Y304" s="72"/>
      <c r="Z304" s="72"/>
      <c r="AA304" s="72"/>
      <c r="AB304" s="72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</row>
    <row r="305" spans="1:46" ht="30" customHeight="1" thickBot="1">
      <c r="B305" s="54"/>
      <c r="C305" s="54"/>
      <c r="D305" s="435" t="s">
        <v>251</v>
      </c>
      <c r="E305" s="436"/>
      <c r="F305" s="436"/>
      <c r="G305" s="436"/>
      <c r="H305" s="436"/>
      <c r="I305" s="437"/>
      <c r="J305" s="438" t="s">
        <v>246</v>
      </c>
      <c r="K305" s="436"/>
      <c r="L305" s="436"/>
      <c r="M305" s="436"/>
      <c r="N305" s="436"/>
      <c r="O305" s="436"/>
      <c r="P305" s="436"/>
      <c r="Q305" s="437"/>
      <c r="R305" s="438" t="s">
        <v>252</v>
      </c>
      <c r="S305" s="436"/>
      <c r="T305" s="436"/>
      <c r="U305" s="436"/>
      <c r="V305" s="436"/>
      <c r="W305" s="436"/>
      <c r="X305" s="436"/>
      <c r="Y305" s="436"/>
      <c r="Z305" s="437"/>
      <c r="AA305" s="438" t="s">
        <v>253</v>
      </c>
      <c r="AB305" s="436"/>
      <c r="AC305" s="437"/>
      <c r="AD305" s="438" t="s">
        <v>254</v>
      </c>
      <c r="AE305" s="436"/>
      <c r="AF305" s="436"/>
      <c r="AG305" s="436"/>
      <c r="AH305" s="436"/>
      <c r="AI305" s="436"/>
      <c r="AJ305" s="436"/>
      <c r="AK305" s="436"/>
      <c r="AL305" s="436"/>
      <c r="AM305" s="439"/>
      <c r="AN305" s="54"/>
      <c r="AO305" s="54"/>
      <c r="AP305" s="54"/>
    </row>
    <row r="306" spans="1:46" ht="30" customHeight="1">
      <c r="B306" s="54"/>
      <c r="C306" s="54"/>
      <c r="D306" s="410" t="s">
        <v>255</v>
      </c>
      <c r="E306" s="440"/>
      <c r="F306" s="440"/>
      <c r="G306" s="440"/>
      <c r="H306" s="440"/>
      <c r="I306" s="441"/>
      <c r="J306" s="442"/>
      <c r="K306" s="440"/>
      <c r="L306" s="440"/>
      <c r="M306" s="440"/>
      <c r="N306" s="440"/>
      <c r="O306" s="440"/>
      <c r="P306" s="440"/>
      <c r="Q306" s="441"/>
      <c r="R306" s="442"/>
      <c r="S306" s="440"/>
      <c r="T306" s="440"/>
      <c r="U306" s="440"/>
      <c r="V306" s="440"/>
      <c r="W306" s="440"/>
      <c r="X306" s="440"/>
      <c r="Y306" s="440"/>
      <c r="Z306" s="441"/>
      <c r="AA306" s="443"/>
      <c r="AB306" s="444"/>
      <c r="AC306" s="445"/>
      <c r="AD306" s="446"/>
      <c r="AE306" s="447"/>
      <c r="AF306" s="447"/>
      <c r="AG306" s="447"/>
      <c r="AH306" s="447"/>
      <c r="AI306" s="447"/>
      <c r="AJ306" s="447"/>
      <c r="AK306" s="447"/>
      <c r="AL306" s="447"/>
      <c r="AM306" s="448"/>
      <c r="AN306" s="54"/>
      <c r="AO306" s="54"/>
      <c r="AP306" s="54"/>
    </row>
    <row r="307" spans="1:46" ht="30" customHeight="1">
      <c r="B307" s="54"/>
      <c r="C307" s="54"/>
      <c r="D307" s="304" t="s">
        <v>255</v>
      </c>
      <c r="E307" s="423"/>
      <c r="F307" s="423"/>
      <c r="G307" s="423"/>
      <c r="H307" s="423"/>
      <c r="I307" s="424"/>
      <c r="J307" s="425"/>
      <c r="K307" s="423"/>
      <c r="L307" s="423"/>
      <c r="M307" s="423"/>
      <c r="N307" s="423"/>
      <c r="O307" s="423"/>
      <c r="P307" s="423"/>
      <c r="Q307" s="424"/>
      <c r="R307" s="425"/>
      <c r="S307" s="423"/>
      <c r="T307" s="423"/>
      <c r="U307" s="423"/>
      <c r="V307" s="423"/>
      <c r="W307" s="423"/>
      <c r="X307" s="423"/>
      <c r="Y307" s="423"/>
      <c r="Z307" s="424"/>
      <c r="AA307" s="425"/>
      <c r="AB307" s="423"/>
      <c r="AC307" s="424"/>
      <c r="AD307" s="426"/>
      <c r="AE307" s="427"/>
      <c r="AF307" s="427"/>
      <c r="AG307" s="427"/>
      <c r="AH307" s="427"/>
      <c r="AI307" s="427"/>
      <c r="AJ307" s="427"/>
      <c r="AK307" s="427"/>
      <c r="AL307" s="427"/>
      <c r="AM307" s="428"/>
      <c r="AN307" s="54"/>
      <c r="AO307" s="54"/>
      <c r="AP307" s="54"/>
    </row>
    <row r="308" spans="1:46" ht="30" customHeight="1" thickBot="1">
      <c r="B308" s="54"/>
      <c r="C308" s="54"/>
      <c r="D308" s="305" t="s">
        <v>255</v>
      </c>
      <c r="E308" s="429"/>
      <c r="F308" s="429"/>
      <c r="G308" s="429"/>
      <c r="H308" s="429"/>
      <c r="I308" s="430"/>
      <c r="J308" s="431"/>
      <c r="K308" s="429"/>
      <c r="L308" s="429"/>
      <c r="M308" s="429"/>
      <c r="N308" s="429"/>
      <c r="O308" s="429"/>
      <c r="P308" s="429"/>
      <c r="Q308" s="430"/>
      <c r="R308" s="431"/>
      <c r="S308" s="429"/>
      <c r="T308" s="429"/>
      <c r="U308" s="429"/>
      <c r="V308" s="429"/>
      <c r="W308" s="429"/>
      <c r="X308" s="429"/>
      <c r="Y308" s="429"/>
      <c r="Z308" s="430"/>
      <c r="AA308" s="431"/>
      <c r="AB308" s="429"/>
      <c r="AC308" s="430"/>
      <c r="AD308" s="432"/>
      <c r="AE308" s="433"/>
      <c r="AF308" s="433"/>
      <c r="AG308" s="433"/>
      <c r="AH308" s="433"/>
      <c r="AI308" s="433"/>
      <c r="AJ308" s="433"/>
      <c r="AK308" s="433"/>
      <c r="AL308" s="433"/>
      <c r="AM308" s="434"/>
      <c r="AN308" s="54"/>
      <c r="AO308" s="54"/>
      <c r="AP308" s="54"/>
      <c r="AQ308" s="52">
        <v>11</v>
      </c>
    </row>
    <row r="309" spans="1:46" ht="18" customHeight="1">
      <c r="A309" s="372" t="s">
        <v>303</v>
      </c>
      <c r="B309" s="372"/>
      <c r="C309" s="372"/>
      <c r="D309" s="372"/>
      <c r="E309" s="372"/>
      <c r="F309" s="372"/>
      <c r="G309" s="372"/>
      <c r="H309" s="372"/>
      <c r="I309" s="372"/>
      <c r="J309" s="372"/>
      <c r="K309" s="372"/>
      <c r="L309" s="372"/>
      <c r="M309" s="372"/>
      <c r="N309" s="372"/>
      <c r="O309" s="372"/>
      <c r="P309" s="372"/>
      <c r="Q309" s="372"/>
      <c r="R309" s="372"/>
      <c r="S309" s="372"/>
      <c r="T309" s="372"/>
      <c r="U309" s="372"/>
      <c r="V309" s="372"/>
      <c r="W309" s="372"/>
      <c r="X309" s="372"/>
      <c r="Y309" s="372"/>
      <c r="Z309" s="372"/>
      <c r="AA309" s="372"/>
      <c r="AB309" s="372"/>
      <c r="AC309" s="372"/>
      <c r="AD309" s="372"/>
      <c r="AE309" s="372"/>
      <c r="AF309" s="372"/>
      <c r="AG309" s="372"/>
      <c r="AH309" s="372"/>
      <c r="AI309" s="372"/>
      <c r="AJ309" s="372"/>
      <c r="AK309" s="372"/>
      <c r="AL309" s="372"/>
      <c r="AM309" s="372"/>
      <c r="AN309" s="372"/>
      <c r="AO309" s="372"/>
      <c r="AP309" s="372"/>
      <c r="AQ309" s="372"/>
    </row>
    <row r="310" spans="1:46" ht="18" customHeight="1">
      <c r="A310" s="372"/>
      <c r="B310" s="372"/>
      <c r="C310" s="372"/>
      <c r="D310" s="372"/>
      <c r="E310" s="372"/>
      <c r="F310" s="372"/>
      <c r="G310" s="372"/>
      <c r="H310" s="372"/>
      <c r="I310" s="372"/>
      <c r="J310" s="372"/>
      <c r="K310" s="372"/>
      <c r="L310" s="372"/>
      <c r="M310" s="372"/>
      <c r="N310" s="372"/>
      <c r="O310" s="372"/>
      <c r="P310" s="372"/>
      <c r="Q310" s="372"/>
      <c r="R310" s="372"/>
      <c r="S310" s="372"/>
      <c r="T310" s="372"/>
      <c r="U310" s="372"/>
      <c r="V310" s="372"/>
      <c r="W310" s="372"/>
      <c r="X310" s="372"/>
      <c r="Y310" s="372"/>
      <c r="Z310" s="372"/>
      <c r="AA310" s="372"/>
      <c r="AB310" s="372"/>
      <c r="AC310" s="372"/>
      <c r="AD310" s="372"/>
      <c r="AE310" s="372"/>
      <c r="AF310" s="372"/>
      <c r="AG310" s="372"/>
      <c r="AH310" s="372"/>
      <c r="AI310" s="372"/>
      <c r="AJ310" s="372"/>
      <c r="AK310" s="372"/>
      <c r="AL310" s="372"/>
      <c r="AM310" s="372"/>
      <c r="AN310" s="372"/>
      <c r="AO310" s="372"/>
      <c r="AP310" s="372"/>
      <c r="AQ310" s="372"/>
    </row>
    <row r="311" spans="1:46" ht="18" customHeight="1">
      <c r="A311" s="372"/>
      <c r="B311" s="372"/>
      <c r="C311" s="372"/>
      <c r="D311" s="372"/>
      <c r="E311" s="372"/>
      <c r="F311" s="372"/>
      <c r="G311" s="372"/>
      <c r="H311" s="372"/>
      <c r="I311" s="372"/>
      <c r="J311" s="372"/>
      <c r="K311" s="372"/>
      <c r="L311" s="372"/>
      <c r="M311" s="372"/>
      <c r="N311" s="372"/>
      <c r="O311" s="372"/>
      <c r="P311" s="372"/>
      <c r="Q311" s="372"/>
      <c r="R311" s="372"/>
      <c r="S311" s="372"/>
      <c r="T311" s="372"/>
      <c r="U311" s="372"/>
      <c r="V311" s="372"/>
      <c r="W311" s="372"/>
      <c r="X311" s="372"/>
      <c r="Y311" s="372"/>
      <c r="Z311" s="372"/>
      <c r="AA311" s="372"/>
      <c r="AB311" s="372"/>
      <c r="AC311" s="372"/>
      <c r="AD311" s="372"/>
      <c r="AE311" s="372"/>
      <c r="AF311" s="372"/>
      <c r="AG311" s="372"/>
      <c r="AH311" s="372"/>
      <c r="AI311" s="372"/>
      <c r="AJ311" s="372"/>
      <c r="AK311" s="372"/>
      <c r="AL311" s="372"/>
      <c r="AM311" s="372"/>
      <c r="AN311" s="372"/>
      <c r="AO311" s="372"/>
      <c r="AP311" s="372"/>
      <c r="AQ311" s="372"/>
    </row>
    <row r="312" spans="1:46" ht="24.95" customHeight="1">
      <c r="B312" s="54"/>
      <c r="C312" s="521" t="s">
        <v>239</v>
      </c>
      <c r="D312" s="522"/>
      <c r="E312" s="522"/>
      <c r="F312" s="523"/>
      <c r="G312" s="524"/>
      <c r="H312" s="525"/>
      <c r="I312" s="525"/>
      <c r="J312" s="525"/>
      <c r="K312" s="525"/>
      <c r="L312" s="525"/>
      <c r="M312" s="525"/>
      <c r="N312" s="525"/>
      <c r="O312" s="526"/>
      <c r="P312" s="521" t="s">
        <v>240</v>
      </c>
      <c r="Q312" s="522"/>
      <c r="R312" s="522"/>
      <c r="S312" s="523"/>
      <c r="T312" s="524"/>
      <c r="U312" s="525"/>
      <c r="V312" s="525"/>
      <c r="W312" s="525"/>
      <c r="X312" s="525"/>
      <c r="Y312" s="525"/>
      <c r="Z312" s="525"/>
      <c r="AA312" s="525"/>
      <c r="AB312" s="526"/>
      <c r="AC312" s="521" t="s">
        <v>241</v>
      </c>
      <c r="AD312" s="522"/>
      <c r="AE312" s="522"/>
      <c r="AF312" s="523"/>
      <c r="AG312" s="375">
        <v>44163</v>
      </c>
      <c r="AH312" s="376"/>
      <c r="AI312" s="376"/>
      <c r="AJ312" s="376"/>
      <c r="AK312" s="376"/>
      <c r="AL312" s="376"/>
      <c r="AM312" s="367" t="s">
        <v>282</v>
      </c>
      <c r="AN312" s="367"/>
      <c r="AO312" s="368"/>
      <c r="AP312" s="73"/>
    </row>
    <row r="313" spans="1:46" ht="18" customHeight="1">
      <c r="B313" s="54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4"/>
      <c r="X313" s="74"/>
      <c r="Y313" s="74"/>
      <c r="Z313" s="74"/>
      <c r="AA313" s="74"/>
      <c r="AB313" s="74"/>
      <c r="AC313" s="74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</row>
    <row r="314" spans="1:46" ht="24.95" customHeight="1">
      <c r="B314" s="54"/>
      <c r="C314" s="514">
        <v>1</v>
      </c>
      <c r="D314" s="515"/>
      <c r="E314" s="516" t="s">
        <v>283</v>
      </c>
      <c r="F314" s="517"/>
      <c r="G314" s="517"/>
      <c r="H314" s="517"/>
      <c r="I314" s="517"/>
      <c r="J314" s="517"/>
      <c r="K314" s="517"/>
      <c r="L314" s="517"/>
      <c r="M314" s="517"/>
      <c r="N314" s="518"/>
      <c r="O314" s="55"/>
      <c r="P314" s="55"/>
      <c r="Q314" s="519">
        <v>4</v>
      </c>
      <c r="R314" s="520"/>
      <c r="S314" s="516" t="s">
        <v>286</v>
      </c>
      <c r="T314" s="517"/>
      <c r="U314" s="517"/>
      <c r="V314" s="517"/>
      <c r="W314" s="517"/>
      <c r="X314" s="517"/>
      <c r="Y314" s="517"/>
      <c r="Z314" s="517"/>
      <c r="AA314" s="517"/>
      <c r="AB314" s="518"/>
      <c r="AC314" s="56"/>
      <c r="AD314" s="55"/>
      <c r="AE314" s="519">
        <v>7</v>
      </c>
      <c r="AF314" s="520"/>
      <c r="AG314" s="516" t="s">
        <v>290</v>
      </c>
      <c r="AH314" s="517"/>
      <c r="AI314" s="517"/>
      <c r="AJ314" s="517"/>
      <c r="AK314" s="517"/>
      <c r="AL314" s="517"/>
      <c r="AM314" s="517"/>
      <c r="AN314" s="517"/>
      <c r="AO314" s="517"/>
      <c r="AP314" s="518"/>
    </row>
    <row r="315" spans="1:46" ht="24.95" customHeight="1">
      <c r="B315" s="54"/>
      <c r="C315" s="510">
        <v>2</v>
      </c>
      <c r="D315" s="511"/>
      <c r="E315" s="360" t="s">
        <v>284</v>
      </c>
      <c r="F315" s="361"/>
      <c r="G315" s="361"/>
      <c r="H315" s="361"/>
      <c r="I315" s="361"/>
      <c r="J315" s="361"/>
      <c r="K315" s="361"/>
      <c r="L315" s="361"/>
      <c r="M315" s="361"/>
      <c r="N315" s="362"/>
      <c r="O315" s="55"/>
      <c r="P315" s="55"/>
      <c r="Q315" s="512">
        <v>5</v>
      </c>
      <c r="R315" s="513"/>
      <c r="S315" s="360" t="s">
        <v>287</v>
      </c>
      <c r="T315" s="361"/>
      <c r="U315" s="361"/>
      <c r="V315" s="361"/>
      <c r="W315" s="361"/>
      <c r="X315" s="361"/>
      <c r="Y315" s="361"/>
      <c r="Z315" s="361"/>
      <c r="AA315" s="361"/>
      <c r="AB315" s="362"/>
      <c r="AC315" s="56"/>
      <c r="AD315" s="55"/>
      <c r="AE315" s="512">
        <v>8</v>
      </c>
      <c r="AF315" s="513"/>
      <c r="AG315" s="360" t="s">
        <v>291</v>
      </c>
      <c r="AH315" s="361"/>
      <c r="AI315" s="361"/>
      <c r="AJ315" s="361"/>
      <c r="AK315" s="361"/>
      <c r="AL315" s="361"/>
      <c r="AM315" s="361"/>
      <c r="AN315" s="361"/>
      <c r="AO315" s="361"/>
      <c r="AP315" s="362"/>
    </row>
    <row r="316" spans="1:46" ht="24.95" customHeight="1">
      <c r="B316" s="54"/>
      <c r="C316" s="506">
        <v>3</v>
      </c>
      <c r="D316" s="507"/>
      <c r="E316" s="353" t="s">
        <v>285</v>
      </c>
      <c r="F316" s="354"/>
      <c r="G316" s="354"/>
      <c r="H316" s="354"/>
      <c r="I316" s="354"/>
      <c r="J316" s="354"/>
      <c r="K316" s="354"/>
      <c r="L316" s="354"/>
      <c r="M316" s="354"/>
      <c r="N316" s="355"/>
      <c r="O316" s="55"/>
      <c r="P316" s="55"/>
      <c r="Q316" s="508">
        <v>6</v>
      </c>
      <c r="R316" s="509"/>
      <c r="S316" s="353" t="s">
        <v>289</v>
      </c>
      <c r="T316" s="354"/>
      <c r="U316" s="354"/>
      <c r="V316" s="354"/>
      <c r="W316" s="354"/>
      <c r="X316" s="354"/>
      <c r="Y316" s="354"/>
      <c r="Z316" s="354"/>
      <c r="AA316" s="354"/>
      <c r="AB316" s="355"/>
      <c r="AC316" s="56"/>
      <c r="AD316" s="55"/>
      <c r="AE316" s="508">
        <v>9</v>
      </c>
      <c r="AF316" s="509"/>
      <c r="AG316" s="353" t="s">
        <v>293</v>
      </c>
      <c r="AH316" s="354"/>
      <c r="AI316" s="354"/>
      <c r="AJ316" s="354"/>
      <c r="AK316" s="354"/>
      <c r="AL316" s="354"/>
      <c r="AM316" s="354"/>
      <c r="AN316" s="354"/>
      <c r="AO316" s="354"/>
      <c r="AP316" s="355"/>
    </row>
    <row r="317" spans="1:46" ht="18" customHeight="1">
      <c r="B317" s="54"/>
      <c r="C317" s="75"/>
      <c r="D317" s="73"/>
      <c r="E317" s="73"/>
      <c r="F317" s="73"/>
      <c r="G317" s="73"/>
      <c r="H317" s="73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73"/>
      <c r="U317" s="54"/>
      <c r="V317" s="73"/>
      <c r="W317" s="54"/>
      <c r="X317" s="73"/>
      <c r="Y317" s="54"/>
      <c r="Z317" s="73"/>
      <c r="AA317" s="54"/>
      <c r="AB317" s="73"/>
      <c r="AC317" s="73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</row>
    <row r="318" spans="1:46" ht="21.95" customHeight="1" thickBot="1">
      <c r="B318" s="54" t="s">
        <v>243</v>
      </c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</row>
    <row r="319" spans="1:46" ht="21.95" customHeight="1" thickBot="1">
      <c r="B319" s="58"/>
      <c r="C319" s="348" t="s">
        <v>244</v>
      </c>
      <c r="D319" s="349"/>
      <c r="E319" s="333"/>
      <c r="F319" s="348" t="s">
        <v>245</v>
      </c>
      <c r="G319" s="349"/>
      <c r="H319" s="349"/>
      <c r="I319" s="333"/>
      <c r="J319" s="348" t="s">
        <v>246</v>
      </c>
      <c r="K319" s="349"/>
      <c r="L319" s="349"/>
      <c r="M319" s="349"/>
      <c r="N319" s="349"/>
      <c r="O319" s="349"/>
      <c r="P319" s="350"/>
      <c r="Q319" s="332" t="s">
        <v>247</v>
      </c>
      <c r="R319" s="349"/>
      <c r="S319" s="349"/>
      <c r="T319" s="349"/>
      <c r="U319" s="349"/>
      <c r="V319" s="349"/>
      <c r="W319" s="350"/>
      <c r="X319" s="332" t="s">
        <v>246</v>
      </c>
      <c r="Y319" s="349"/>
      <c r="Z319" s="349"/>
      <c r="AA319" s="349"/>
      <c r="AB319" s="349"/>
      <c r="AC319" s="349"/>
      <c r="AD319" s="333"/>
      <c r="AE319" s="348" t="s">
        <v>245</v>
      </c>
      <c r="AF319" s="349"/>
      <c r="AG319" s="349"/>
      <c r="AH319" s="333"/>
      <c r="AI319" s="348" t="s">
        <v>248</v>
      </c>
      <c r="AJ319" s="349"/>
      <c r="AK319" s="349"/>
      <c r="AL319" s="349"/>
      <c r="AM319" s="349"/>
      <c r="AN319" s="350"/>
      <c r="AO319" s="332" t="s">
        <v>249</v>
      </c>
      <c r="AP319" s="333"/>
    </row>
    <row r="320" spans="1:46" ht="18" customHeight="1">
      <c r="B320" s="496">
        <v>1</v>
      </c>
      <c r="C320" s="497"/>
      <c r="D320" s="498"/>
      <c r="E320" s="499"/>
      <c r="F320" s="500"/>
      <c r="G320" s="501"/>
      <c r="H320" s="501"/>
      <c r="I320" s="502"/>
      <c r="J320" s="503"/>
      <c r="K320" s="341"/>
      <c r="L320" s="341"/>
      <c r="M320" s="341"/>
      <c r="N320" s="341"/>
      <c r="O320" s="341"/>
      <c r="P320" s="504"/>
      <c r="Q320" s="328">
        <f>S320+S321</f>
        <v>0</v>
      </c>
      <c r="R320" s="411"/>
      <c r="S320" s="59"/>
      <c r="T320" s="60" t="s">
        <v>250</v>
      </c>
      <c r="U320" s="59"/>
      <c r="V320" s="328">
        <f>U320+U321</f>
        <v>0</v>
      </c>
      <c r="W320" s="411"/>
      <c r="X320" s="346"/>
      <c r="Y320" s="341"/>
      <c r="Z320" s="341"/>
      <c r="AA320" s="341"/>
      <c r="AB320" s="341"/>
      <c r="AC320" s="341"/>
      <c r="AD320" s="505"/>
      <c r="AE320" s="500"/>
      <c r="AF320" s="501"/>
      <c r="AG320" s="501"/>
      <c r="AH320" s="502"/>
      <c r="AI320" s="492"/>
      <c r="AJ320" s="493"/>
      <c r="AK320" s="494"/>
      <c r="AL320" s="493"/>
      <c r="AM320" s="494"/>
      <c r="AN320" s="495"/>
      <c r="AO320" s="328"/>
      <c r="AP320" s="329"/>
      <c r="AS320" s="54">
        <v>3</v>
      </c>
      <c r="AT320" s="54">
        <v>7</v>
      </c>
    </row>
    <row r="321" spans="2:46" ht="18" customHeight="1">
      <c r="B321" s="489"/>
      <c r="C321" s="335"/>
      <c r="D321" s="336"/>
      <c r="E321" s="337"/>
      <c r="F321" s="482"/>
      <c r="G321" s="483"/>
      <c r="H321" s="483"/>
      <c r="I321" s="484"/>
      <c r="J321" s="490"/>
      <c r="K321" s="480"/>
      <c r="L321" s="480"/>
      <c r="M321" s="480"/>
      <c r="N321" s="480"/>
      <c r="O321" s="480"/>
      <c r="P321" s="491"/>
      <c r="Q321" s="281"/>
      <c r="R321" s="324"/>
      <c r="S321" s="61"/>
      <c r="T321" s="62" t="s">
        <v>250</v>
      </c>
      <c r="U321" s="61"/>
      <c r="V321" s="281"/>
      <c r="W321" s="324"/>
      <c r="X321" s="479"/>
      <c r="Y321" s="480"/>
      <c r="Z321" s="480"/>
      <c r="AA321" s="480"/>
      <c r="AB321" s="480"/>
      <c r="AC321" s="480"/>
      <c r="AD321" s="481"/>
      <c r="AE321" s="482"/>
      <c r="AF321" s="483"/>
      <c r="AG321" s="483"/>
      <c r="AH321" s="484"/>
      <c r="AI321" s="485"/>
      <c r="AJ321" s="486"/>
      <c r="AK321" s="487"/>
      <c r="AL321" s="486"/>
      <c r="AM321" s="487"/>
      <c r="AN321" s="488"/>
      <c r="AO321" s="281"/>
      <c r="AP321" s="282"/>
    </row>
    <row r="322" spans="2:46" ht="18" customHeight="1">
      <c r="B322" s="467">
        <v>2</v>
      </c>
      <c r="C322" s="469"/>
      <c r="D322" s="470"/>
      <c r="E322" s="471"/>
      <c r="F322" s="453"/>
      <c r="G322" s="454"/>
      <c r="H322" s="454"/>
      <c r="I322" s="455"/>
      <c r="J322" s="475"/>
      <c r="K322" s="312"/>
      <c r="L322" s="312"/>
      <c r="M322" s="312"/>
      <c r="N322" s="312"/>
      <c r="O322" s="312"/>
      <c r="P322" s="476"/>
      <c r="Q322" s="265">
        <f t="shared" ref="Q322" si="110">S322+S323</f>
        <v>0</v>
      </c>
      <c r="R322" s="409"/>
      <c r="S322" s="63"/>
      <c r="T322" s="64" t="s">
        <v>250</v>
      </c>
      <c r="U322" s="63"/>
      <c r="V322" s="265">
        <f t="shared" ref="V322" si="111">U322+U323</f>
        <v>0</v>
      </c>
      <c r="W322" s="409"/>
      <c r="X322" s="269"/>
      <c r="Y322" s="312"/>
      <c r="Z322" s="312"/>
      <c r="AA322" s="312"/>
      <c r="AB322" s="312"/>
      <c r="AC322" s="312"/>
      <c r="AD322" s="449"/>
      <c r="AE322" s="453"/>
      <c r="AF322" s="454"/>
      <c r="AG322" s="454"/>
      <c r="AH322" s="455"/>
      <c r="AI322" s="459"/>
      <c r="AJ322" s="460"/>
      <c r="AK322" s="463"/>
      <c r="AL322" s="460"/>
      <c r="AM322" s="463"/>
      <c r="AN322" s="465"/>
      <c r="AO322" s="265"/>
      <c r="AP322" s="266"/>
      <c r="AS322" s="54">
        <v>4</v>
      </c>
      <c r="AT322" s="54">
        <v>8</v>
      </c>
    </row>
    <row r="323" spans="2:46" ht="18" customHeight="1">
      <c r="B323" s="489"/>
      <c r="C323" s="335"/>
      <c r="D323" s="336"/>
      <c r="E323" s="337"/>
      <c r="F323" s="482"/>
      <c r="G323" s="483"/>
      <c r="H323" s="483"/>
      <c r="I323" s="484"/>
      <c r="J323" s="490"/>
      <c r="K323" s="480"/>
      <c r="L323" s="480"/>
      <c r="M323" s="480"/>
      <c r="N323" s="480"/>
      <c r="O323" s="480"/>
      <c r="P323" s="491"/>
      <c r="Q323" s="281"/>
      <c r="R323" s="324"/>
      <c r="S323" s="61"/>
      <c r="T323" s="62" t="s">
        <v>250</v>
      </c>
      <c r="U323" s="61"/>
      <c r="V323" s="281"/>
      <c r="W323" s="324"/>
      <c r="X323" s="479"/>
      <c r="Y323" s="480"/>
      <c r="Z323" s="480"/>
      <c r="AA323" s="480"/>
      <c r="AB323" s="480"/>
      <c r="AC323" s="480"/>
      <c r="AD323" s="481"/>
      <c r="AE323" s="482"/>
      <c r="AF323" s="483"/>
      <c r="AG323" s="483"/>
      <c r="AH323" s="484"/>
      <c r="AI323" s="485"/>
      <c r="AJ323" s="486"/>
      <c r="AK323" s="487"/>
      <c r="AL323" s="486"/>
      <c r="AM323" s="487"/>
      <c r="AN323" s="488"/>
      <c r="AO323" s="281"/>
      <c r="AP323" s="282"/>
    </row>
    <row r="324" spans="2:46" ht="18" customHeight="1">
      <c r="B324" s="467">
        <v>3</v>
      </c>
      <c r="C324" s="469"/>
      <c r="D324" s="470"/>
      <c r="E324" s="471"/>
      <c r="F324" s="453"/>
      <c r="G324" s="454"/>
      <c r="H324" s="454"/>
      <c r="I324" s="455"/>
      <c r="J324" s="475"/>
      <c r="K324" s="312"/>
      <c r="L324" s="312"/>
      <c r="M324" s="312"/>
      <c r="N324" s="312"/>
      <c r="O324" s="312"/>
      <c r="P324" s="476"/>
      <c r="Q324" s="265">
        <f t="shared" ref="Q324" si="112">S324+S325</f>
        <v>0</v>
      </c>
      <c r="R324" s="409"/>
      <c r="S324" s="63"/>
      <c r="T324" s="64" t="s">
        <v>250</v>
      </c>
      <c r="U324" s="63"/>
      <c r="V324" s="265">
        <f t="shared" ref="V324" si="113">U324+U325</f>
        <v>0</v>
      </c>
      <c r="W324" s="409"/>
      <c r="X324" s="269"/>
      <c r="Y324" s="312"/>
      <c r="Z324" s="312"/>
      <c r="AA324" s="312"/>
      <c r="AB324" s="312"/>
      <c r="AC324" s="312"/>
      <c r="AD324" s="449"/>
      <c r="AE324" s="453"/>
      <c r="AF324" s="454"/>
      <c r="AG324" s="454"/>
      <c r="AH324" s="455"/>
      <c r="AI324" s="459"/>
      <c r="AJ324" s="460"/>
      <c r="AK324" s="463"/>
      <c r="AL324" s="460"/>
      <c r="AM324" s="463"/>
      <c r="AN324" s="465"/>
      <c r="AO324" s="265"/>
      <c r="AP324" s="266"/>
      <c r="AS324" s="54">
        <v>5</v>
      </c>
      <c r="AT324" s="54">
        <v>9</v>
      </c>
    </row>
    <row r="325" spans="2:46" ht="18" customHeight="1">
      <c r="B325" s="489"/>
      <c r="C325" s="335"/>
      <c r="D325" s="336"/>
      <c r="E325" s="337"/>
      <c r="F325" s="482"/>
      <c r="G325" s="483"/>
      <c r="H325" s="483"/>
      <c r="I325" s="484"/>
      <c r="J325" s="490"/>
      <c r="K325" s="480"/>
      <c r="L325" s="480"/>
      <c r="M325" s="480"/>
      <c r="N325" s="480"/>
      <c r="O325" s="480"/>
      <c r="P325" s="491"/>
      <c r="Q325" s="281"/>
      <c r="R325" s="324"/>
      <c r="S325" s="61"/>
      <c r="T325" s="62" t="s">
        <v>250</v>
      </c>
      <c r="U325" s="61"/>
      <c r="V325" s="281"/>
      <c r="W325" s="324"/>
      <c r="X325" s="479"/>
      <c r="Y325" s="480"/>
      <c r="Z325" s="480"/>
      <c r="AA325" s="480"/>
      <c r="AB325" s="480"/>
      <c r="AC325" s="480"/>
      <c r="AD325" s="481"/>
      <c r="AE325" s="482"/>
      <c r="AF325" s="483"/>
      <c r="AG325" s="483"/>
      <c r="AH325" s="484"/>
      <c r="AI325" s="485"/>
      <c r="AJ325" s="486"/>
      <c r="AK325" s="487"/>
      <c r="AL325" s="486"/>
      <c r="AM325" s="487"/>
      <c r="AN325" s="488"/>
      <c r="AO325" s="281"/>
      <c r="AP325" s="282"/>
    </row>
    <row r="326" spans="2:46" ht="18" customHeight="1">
      <c r="B326" s="467">
        <v>4</v>
      </c>
      <c r="C326" s="469"/>
      <c r="D326" s="470"/>
      <c r="E326" s="471"/>
      <c r="F326" s="453"/>
      <c r="G326" s="454"/>
      <c r="H326" s="454"/>
      <c r="I326" s="455"/>
      <c r="J326" s="475"/>
      <c r="K326" s="312"/>
      <c r="L326" s="312"/>
      <c r="M326" s="312"/>
      <c r="N326" s="312"/>
      <c r="O326" s="312"/>
      <c r="P326" s="476"/>
      <c r="Q326" s="265">
        <f t="shared" ref="Q326" si="114">S326+S327</f>
        <v>0</v>
      </c>
      <c r="R326" s="409"/>
      <c r="S326" s="63"/>
      <c r="T326" s="64" t="s">
        <v>250</v>
      </c>
      <c r="U326" s="63"/>
      <c r="V326" s="265">
        <f t="shared" ref="V326" si="115">U326+U327</f>
        <v>0</v>
      </c>
      <c r="W326" s="409"/>
      <c r="X326" s="269"/>
      <c r="Y326" s="312"/>
      <c r="Z326" s="312"/>
      <c r="AA326" s="312"/>
      <c r="AB326" s="312"/>
      <c r="AC326" s="312"/>
      <c r="AD326" s="449"/>
      <c r="AE326" s="453"/>
      <c r="AF326" s="454"/>
      <c r="AG326" s="454"/>
      <c r="AH326" s="455"/>
      <c r="AI326" s="459"/>
      <c r="AJ326" s="460"/>
      <c r="AK326" s="463"/>
      <c r="AL326" s="460"/>
      <c r="AM326" s="463"/>
      <c r="AN326" s="465"/>
      <c r="AO326" s="265"/>
      <c r="AP326" s="266"/>
      <c r="AS326" s="54">
        <v>6</v>
      </c>
      <c r="AT326" s="54">
        <v>1</v>
      </c>
    </row>
    <row r="327" spans="2:46" ht="18" customHeight="1">
      <c r="B327" s="489"/>
      <c r="C327" s="335"/>
      <c r="D327" s="336"/>
      <c r="E327" s="337"/>
      <c r="F327" s="482"/>
      <c r="G327" s="483"/>
      <c r="H327" s="483"/>
      <c r="I327" s="484"/>
      <c r="J327" s="490"/>
      <c r="K327" s="480"/>
      <c r="L327" s="480"/>
      <c r="M327" s="480"/>
      <c r="N327" s="480"/>
      <c r="O327" s="480"/>
      <c r="P327" s="491"/>
      <c r="Q327" s="281"/>
      <c r="R327" s="324"/>
      <c r="S327" s="61"/>
      <c r="T327" s="62" t="s">
        <v>250</v>
      </c>
      <c r="U327" s="61"/>
      <c r="V327" s="281"/>
      <c r="W327" s="324"/>
      <c r="X327" s="479"/>
      <c r="Y327" s="480"/>
      <c r="Z327" s="480"/>
      <c r="AA327" s="480"/>
      <c r="AB327" s="480"/>
      <c r="AC327" s="480"/>
      <c r="AD327" s="481"/>
      <c r="AE327" s="482"/>
      <c r="AF327" s="483"/>
      <c r="AG327" s="483"/>
      <c r="AH327" s="484"/>
      <c r="AI327" s="485"/>
      <c r="AJ327" s="486"/>
      <c r="AK327" s="487"/>
      <c r="AL327" s="486"/>
      <c r="AM327" s="487"/>
      <c r="AN327" s="488"/>
      <c r="AO327" s="281"/>
      <c r="AP327" s="282"/>
    </row>
    <row r="328" spans="2:46" ht="18" customHeight="1">
      <c r="B328" s="467">
        <v>5</v>
      </c>
      <c r="C328" s="469"/>
      <c r="D328" s="470"/>
      <c r="E328" s="471"/>
      <c r="F328" s="453"/>
      <c r="G328" s="454"/>
      <c r="H328" s="454"/>
      <c r="I328" s="455"/>
      <c r="J328" s="475"/>
      <c r="K328" s="312"/>
      <c r="L328" s="312"/>
      <c r="M328" s="312"/>
      <c r="N328" s="312"/>
      <c r="O328" s="312"/>
      <c r="P328" s="476"/>
      <c r="Q328" s="265">
        <f t="shared" ref="Q328" si="116">S328+S329</f>
        <v>0</v>
      </c>
      <c r="R328" s="409"/>
      <c r="S328" s="63"/>
      <c r="T328" s="64" t="s">
        <v>250</v>
      </c>
      <c r="U328" s="63"/>
      <c r="V328" s="265">
        <f t="shared" ref="V328" si="117">U328+U329</f>
        <v>0</v>
      </c>
      <c r="W328" s="409"/>
      <c r="X328" s="269"/>
      <c r="Y328" s="312"/>
      <c r="Z328" s="312"/>
      <c r="AA328" s="312"/>
      <c r="AB328" s="312"/>
      <c r="AC328" s="312"/>
      <c r="AD328" s="449"/>
      <c r="AE328" s="453"/>
      <c r="AF328" s="454"/>
      <c r="AG328" s="454"/>
      <c r="AH328" s="455"/>
      <c r="AI328" s="459"/>
      <c r="AJ328" s="460"/>
      <c r="AK328" s="463"/>
      <c r="AL328" s="460"/>
      <c r="AM328" s="463"/>
      <c r="AN328" s="465"/>
      <c r="AO328" s="265"/>
      <c r="AP328" s="266"/>
      <c r="AS328" s="54">
        <v>7</v>
      </c>
      <c r="AT328" s="54">
        <v>2</v>
      </c>
    </row>
    <row r="329" spans="2:46" ht="18" customHeight="1">
      <c r="B329" s="489"/>
      <c r="C329" s="335"/>
      <c r="D329" s="336"/>
      <c r="E329" s="337"/>
      <c r="F329" s="482"/>
      <c r="G329" s="483"/>
      <c r="H329" s="483"/>
      <c r="I329" s="484"/>
      <c r="J329" s="490"/>
      <c r="K329" s="480"/>
      <c r="L329" s="480"/>
      <c r="M329" s="480"/>
      <c r="N329" s="480"/>
      <c r="O329" s="480"/>
      <c r="P329" s="491"/>
      <c r="Q329" s="281"/>
      <c r="R329" s="324"/>
      <c r="S329" s="61"/>
      <c r="T329" s="62" t="s">
        <v>250</v>
      </c>
      <c r="U329" s="61"/>
      <c r="V329" s="281"/>
      <c r="W329" s="324"/>
      <c r="X329" s="479"/>
      <c r="Y329" s="480"/>
      <c r="Z329" s="480"/>
      <c r="AA329" s="480"/>
      <c r="AB329" s="480"/>
      <c r="AC329" s="480"/>
      <c r="AD329" s="481"/>
      <c r="AE329" s="482"/>
      <c r="AF329" s="483"/>
      <c r="AG329" s="483"/>
      <c r="AH329" s="484"/>
      <c r="AI329" s="485"/>
      <c r="AJ329" s="486"/>
      <c r="AK329" s="487"/>
      <c r="AL329" s="486"/>
      <c r="AM329" s="487"/>
      <c r="AN329" s="488"/>
      <c r="AO329" s="281"/>
      <c r="AP329" s="282"/>
    </row>
    <row r="330" spans="2:46" ht="18" customHeight="1">
      <c r="B330" s="467">
        <v>6</v>
      </c>
      <c r="C330" s="469"/>
      <c r="D330" s="470"/>
      <c r="E330" s="471"/>
      <c r="F330" s="453"/>
      <c r="G330" s="454"/>
      <c r="H330" s="454"/>
      <c r="I330" s="455"/>
      <c r="J330" s="475"/>
      <c r="K330" s="312"/>
      <c r="L330" s="312"/>
      <c r="M330" s="312"/>
      <c r="N330" s="312"/>
      <c r="O330" s="312"/>
      <c r="P330" s="476"/>
      <c r="Q330" s="265">
        <f t="shared" ref="Q330" si="118">S330+S331</f>
        <v>0</v>
      </c>
      <c r="R330" s="409"/>
      <c r="S330" s="63"/>
      <c r="T330" s="64" t="s">
        <v>250</v>
      </c>
      <c r="U330" s="63"/>
      <c r="V330" s="265">
        <f t="shared" ref="V330" si="119">U330+U331</f>
        <v>0</v>
      </c>
      <c r="W330" s="409"/>
      <c r="X330" s="269"/>
      <c r="Y330" s="312"/>
      <c r="Z330" s="312"/>
      <c r="AA330" s="312"/>
      <c r="AB330" s="312"/>
      <c r="AC330" s="312"/>
      <c r="AD330" s="449"/>
      <c r="AE330" s="453"/>
      <c r="AF330" s="454"/>
      <c r="AG330" s="454"/>
      <c r="AH330" s="455"/>
      <c r="AI330" s="459"/>
      <c r="AJ330" s="460"/>
      <c r="AK330" s="463"/>
      <c r="AL330" s="460"/>
      <c r="AM330" s="463"/>
      <c r="AN330" s="465"/>
      <c r="AO330" s="265"/>
      <c r="AP330" s="266"/>
      <c r="AS330" s="54">
        <v>8</v>
      </c>
      <c r="AT330" s="54">
        <v>3</v>
      </c>
    </row>
    <row r="331" spans="2:46" ht="18" customHeight="1" thickBot="1">
      <c r="B331" s="468"/>
      <c r="C331" s="472"/>
      <c r="D331" s="473"/>
      <c r="E331" s="474"/>
      <c r="F331" s="456"/>
      <c r="G331" s="457"/>
      <c r="H331" s="457"/>
      <c r="I331" s="458"/>
      <c r="J331" s="477"/>
      <c r="K331" s="451"/>
      <c r="L331" s="451"/>
      <c r="M331" s="451"/>
      <c r="N331" s="451"/>
      <c r="O331" s="451"/>
      <c r="P331" s="478"/>
      <c r="Q331" s="267"/>
      <c r="R331" s="321"/>
      <c r="S331" s="65"/>
      <c r="T331" s="66" t="s">
        <v>250</v>
      </c>
      <c r="U331" s="65"/>
      <c r="V331" s="267"/>
      <c r="W331" s="321"/>
      <c r="X331" s="450"/>
      <c r="Y331" s="451"/>
      <c r="Z331" s="451"/>
      <c r="AA331" s="451"/>
      <c r="AB331" s="451"/>
      <c r="AC331" s="451"/>
      <c r="AD331" s="452"/>
      <c r="AE331" s="456"/>
      <c r="AF331" s="457"/>
      <c r="AG331" s="457"/>
      <c r="AH331" s="458"/>
      <c r="AI331" s="461"/>
      <c r="AJ331" s="462"/>
      <c r="AK331" s="464"/>
      <c r="AL331" s="462"/>
      <c r="AM331" s="464"/>
      <c r="AN331" s="466"/>
      <c r="AO331" s="267"/>
      <c r="AP331" s="268"/>
    </row>
    <row r="332" spans="2:46" ht="18" customHeight="1" thickBot="1">
      <c r="B332" s="67"/>
      <c r="C332" s="68"/>
      <c r="D332" s="68"/>
      <c r="E332" s="68"/>
      <c r="F332" s="67"/>
      <c r="G332" s="67"/>
      <c r="H332" s="67"/>
      <c r="I332" s="67"/>
      <c r="J332" s="67"/>
      <c r="K332" s="69"/>
      <c r="L332" s="69"/>
      <c r="M332" s="70"/>
      <c r="N332" s="71"/>
      <c r="O332" s="70"/>
      <c r="P332" s="69"/>
      <c r="Q332" s="69"/>
      <c r="R332" s="67"/>
      <c r="S332" s="67"/>
      <c r="T332" s="67"/>
      <c r="U332" s="67"/>
      <c r="V332" s="67"/>
      <c r="W332" s="72"/>
      <c r="X332" s="72"/>
      <c r="Y332" s="72"/>
      <c r="Z332" s="72"/>
      <c r="AA332" s="72"/>
      <c r="AB332" s="72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</row>
    <row r="333" spans="2:46" ht="30" customHeight="1" thickBot="1">
      <c r="B333" s="54"/>
      <c r="C333" s="54"/>
      <c r="D333" s="435" t="s">
        <v>251</v>
      </c>
      <c r="E333" s="436"/>
      <c r="F333" s="436"/>
      <c r="G333" s="436"/>
      <c r="H333" s="436"/>
      <c r="I333" s="437"/>
      <c r="J333" s="438" t="s">
        <v>246</v>
      </c>
      <c r="K333" s="436"/>
      <c r="L333" s="436"/>
      <c r="M333" s="436"/>
      <c r="N333" s="436"/>
      <c r="O333" s="436"/>
      <c r="P333" s="436"/>
      <c r="Q333" s="437"/>
      <c r="R333" s="438" t="s">
        <v>252</v>
      </c>
      <c r="S333" s="436"/>
      <c r="T333" s="436"/>
      <c r="U333" s="436"/>
      <c r="V333" s="436"/>
      <c r="W333" s="436"/>
      <c r="X333" s="436"/>
      <c r="Y333" s="436"/>
      <c r="Z333" s="437"/>
      <c r="AA333" s="438" t="s">
        <v>253</v>
      </c>
      <c r="AB333" s="436"/>
      <c r="AC333" s="437"/>
      <c r="AD333" s="438" t="s">
        <v>254</v>
      </c>
      <c r="AE333" s="436"/>
      <c r="AF333" s="436"/>
      <c r="AG333" s="436"/>
      <c r="AH333" s="436"/>
      <c r="AI333" s="436"/>
      <c r="AJ333" s="436"/>
      <c r="AK333" s="436"/>
      <c r="AL333" s="436"/>
      <c r="AM333" s="439"/>
      <c r="AN333" s="54"/>
      <c r="AO333" s="54"/>
      <c r="AP333" s="54"/>
    </row>
    <row r="334" spans="2:46" ht="30" customHeight="1">
      <c r="B334" s="54"/>
      <c r="C334" s="54"/>
      <c r="D334" s="410" t="s">
        <v>255</v>
      </c>
      <c r="E334" s="440"/>
      <c r="F334" s="440"/>
      <c r="G334" s="440"/>
      <c r="H334" s="440"/>
      <c r="I334" s="441"/>
      <c r="J334" s="442"/>
      <c r="K334" s="440"/>
      <c r="L334" s="440"/>
      <c r="M334" s="440"/>
      <c r="N334" s="440"/>
      <c r="O334" s="440"/>
      <c r="P334" s="440"/>
      <c r="Q334" s="441"/>
      <c r="R334" s="442"/>
      <c r="S334" s="440"/>
      <c r="T334" s="440"/>
      <c r="U334" s="440"/>
      <c r="V334" s="440"/>
      <c r="W334" s="440"/>
      <c r="X334" s="440"/>
      <c r="Y334" s="440"/>
      <c r="Z334" s="441"/>
      <c r="AA334" s="443"/>
      <c r="AB334" s="444"/>
      <c r="AC334" s="445"/>
      <c r="AD334" s="446"/>
      <c r="AE334" s="447"/>
      <c r="AF334" s="447"/>
      <c r="AG334" s="447"/>
      <c r="AH334" s="447"/>
      <c r="AI334" s="447"/>
      <c r="AJ334" s="447"/>
      <c r="AK334" s="447"/>
      <c r="AL334" s="447"/>
      <c r="AM334" s="448"/>
      <c r="AN334" s="54"/>
      <c r="AO334" s="54"/>
      <c r="AP334" s="54"/>
    </row>
    <row r="335" spans="2:46" ht="30" customHeight="1">
      <c r="B335" s="54"/>
      <c r="C335" s="54"/>
      <c r="D335" s="304" t="s">
        <v>255</v>
      </c>
      <c r="E335" s="423"/>
      <c r="F335" s="423"/>
      <c r="G335" s="423"/>
      <c r="H335" s="423"/>
      <c r="I335" s="424"/>
      <c r="J335" s="425"/>
      <c r="K335" s="423"/>
      <c r="L335" s="423"/>
      <c r="M335" s="423"/>
      <c r="N335" s="423"/>
      <c r="O335" s="423"/>
      <c r="P335" s="423"/>
      <c r="Q335" s="424"/>
      <c r="R335" s="425"/>
      <c r="S335" s="423"/>
      <c r="T335" s="423"/>
      <c r="U335" s="423"/>
      <c r="V335" s="423"/>
      <c r="W335" s="423"/>
      <c r="X335" s="423"/>
      <c r="Y335" s="423"/>
      <c r="Z335" s="424"/>
      <c r="AA335" s="425"/>
      <c r="AB335" s="423"/>
      <c r="AC335" s="424"/>
      <c r="AD335" s="426"/>
      <c r="AE335" s="427"/>
      <c r="AF335" s="427"/>
      <c r="AG335" s="427"/>
      <c r="AH335" s="427"/>
      <c r="AI335" s="427"/>
      <c r="AJ335" s="427"/>
      <c r="AK335" s="427"/>
      <c r="AL335" s="427"/>
      <c r="AM335" s="428"/>
      <c r="AN335" s="54"/>
      <c r="AO335" s="54"/>
      <c r="AP335" s="54"/>
    </row>
    <row r="336" spans="2:46" ht="30" customHeight="1" thickBot="1">
      <c r="B336" s="54"/>
      <c r="C336" s="54"/>
      <c r="D336" s="305" t="s">
        <v>255</v>
      </c>
      <c r="E336" s="429"/>
      <c r="F336" s="429"/>
      <c r="G336" s="429"/>
      <c r="H336" s="429"/>
      <c r="I336" s="430"/>
      <c r="J336" s="431"/>
      <c r="K336" s="429"/>
      <c r="L336" s="429"/>
      <c r="M336" s="429"/>
      <c r="N336" s="429"/>
      <c r="O336" s="429"/>
      <c r="P336" s="429"/>
      <c r="Q336" s="430"/>
      <c r="R336" s="431"/>
      <c r="S336" s="429"/>
      <c r="T336" s="429"/>
      <c r="U336" s="429"/>
      <c r="V336" s="429"/>
      <c r="W336" s="429"/>
      <c r="X336" s="429"/>
      <c r="Y336" s="429"/>
      <c r="Z336" s="430"/>
      <c r="AA336" s="431"/>
      <c r="AB336" s="429"/>
      <c r="AC336" s="430"/>
      <c r="AD336" s="432"/>
      <c r="AE336" s="433"/>
      <c r="AF336" s="433"/>
      <c r="AG336" s="433"/>
      <c r="AH336" s="433"/>
      <c r="AI336" s="433"/>
      <c r="AJ336" s="433"/>
      <c r="AK336" s="433"/>
      <c r="AL336" s="433"/>
      <c r="AM336" s="434"/>
      <c r="AN336" s="54"/>
      <c r="AO336" s="54"/>
      <c r="AP336" s="54"/>
      <c r="AQ336" s="52">
        <v>12</v>
      </c>
    </row>
  </sheetData>
  <mergeCells count="1546">
    <mergeCell ref="BC116:BK116"/>
    <mergeCell ref="BL116:BO116"/>
    <mergeCell ref="BP116:BX116"/>
    <mergeCell ref="AY133:AZ134"/>
    <mergeCell ref="BA133:BB134"/>
    <mergeCell ref="BC133:BD134"/>
    <mergeCell ref="BE133:BF134"/>
    <mergeCell ref="AY135:AZ136"/>
    <mergeCell ref="BA135:BB136"/>
    <mergeCell ref="BC135:BD136"/>
    <mergeCell ref="BE135:BF136"/>
    <mergeCell ref="AY137:AZ138"/>
    <mergeCell ref="BA137:BB138"/>
    <mergeCell ref="BC137:BD138"/>
    <mergeCell ref="BE137:BF138"/>
    <mergeCell ref="A1:AQ3"/>
    <mergeCell ref="C4:F4"/>
    <mergeCell ref="G4:O4"/>
    <mergeCell ref="P4:S4"/>
    <mergeCell ref="T4:AB4"/>
    <mergeCell ref="AC4:AF4"/>
    <mergeCell ref="AG4:AL4"/>
    <mergeCell ref="AM4:AO4"/>
    <mergeCell ref="C8:D8"/>
    <mergeCell ref="E8:N8"/>
    <mergeCell ref="Q8:R8"/>
    <mergeCell ref="S8:AB8"/>
    <mergeCell ref="AE8:AF8"/>
    <mergeCell ref="AG8:AP8"/>
    <mergeCell ref="C7:D7"/>
    <mergeCell ref="E7:N7"/>
    <mergeCell ref="Q7:R7"/>
    <mergeCell ref="S7:AB7"/>
    <mergeCell ref="AE7:AF7"/>
    <mergeCell ref="AG7:AP7"/>
    <mergeCell ref="C6:D6"/>
    <mergeCell ref="E6:N6"/>
    <mergeCell ref="Q6:R6"/>
    <mergeCell ref="S6:AB6"/>
    <mergeCell ref="AE6:AF6"/>
    <mergeCell ref="AG6:AP6"/>
    <mergeCell ref="AI12:AJ13"/>
    <mergeCell ref="AK12:AL13"/>
    <mergeCell ref="AM12:AN13"/>
    <mergeCell ref="AO12:AP13"/>
    <mergeCell ref="B14:B15"/>
    <mergeCell ref="C14:E15"/>
    <mergeCell ref="F14:I15"/>
    <mergeCell ref="J14:P15"/>
    <mergeCell ref="Q14:R15"/>
    <mergeCell ref="V14:W15"/>
    <mergeCell ref="AI11:AN11"/>
    <mergeCell ref="AO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C11:E11"/>
    <mergeCell ref="F11:I11"/>
    <mergeCell ref="J11:P11"/>
    <mergeCell ref="Q11:W11"/>
    <mergeCell ref="X11:AD11"/>
    <mergeCell ref="AE11:AH11"/>
    <mergeCell ref="X16:AD17"/>
    <mergeCell ref="AE16:AH17"/>
    <mergeCell ref="AI16:AJ17"/>
    <mergeCell ref="AK16:AL17"/>
    <mergeCell ref="AM16:AN17"/>
    <mergeCell ref="AO16:AP17"/>
    <mergeCell ref="B16:B17"/>
    <mergeCell ref="C16:E17"/>
    <mergeCell ref="F16:I17"/>
    <mergeCell ref="J16:P17"/>
    <mergeCell ref="Q16:R17"/>
    <mergeCell ref="V16:W17"/>
    <mergeCell ref="X14:AD15"/>
    <mergeCell ref="AE14:AH15"/>
    <mergeCell ref="AI14:AJ15"/>
    <mergeCell ref="AK14:AL15"/>
    <mergeCell ref="AM14:AN15"/>
    <mergeCell ref="AO14:AP15"/>
    <mergeCell ref="X20:AD21"/>
    <mergeCell ref="AE20:AH21"/>
    <mergeCell ref="AI20:AJ21"/>
    <mergeCell ref="AK20:AL21"/>
    <mergeCell ref="AM20:AN21"/>
    <mergeCell ref="AO20:AP21"/>
    <mergeCell ref="B20:B21"/>
    <mergeCell ref="C20:E21"/>
    <mergeCell ref="F20:I21"/>
    <mergeCell ref="J20:P21"/>
    <mergeCell ref="Q20:R21"/>
    <mergeCell ref="V20:W21"/>
    <mergeCell ref="X18:AD19"/>
    <mergeCell ref="AE18:AH19"/>
    <mergeCell ref="AI18:AJ19"/>
    <mergeCell ref="AK18:AL19"/>
    <mergeCell ref="AM18:AN19"/>
    <mergeCell ref="AO18:AP19"/>
    <mergeCell ref="B18:B19"/>
    <mergeCell ref="C18:E19"/>
    <mergeCell ref="F18:I19"/>
    <mergeCell ref="J18:P19"/>
    <mergeCell ref="Q18:R19"/>
    <mergeCell ref="V18:W19"/>
    <mergeCell ref="D25:I25"/>
    <mergeCell ref="J25:Q25"/>
    <mergeCell ref="R25:Z25"/>
    <mergeCell ref="AA25:AC25"/>
    <mergeCell ref="AD25:AM25"/>
    <mergeCell ref="D26:I26"/>
    <mergeCell ref="J26:Q26"/>
    <mergeCell ref="R26:Z26"/>
    <mergeCell ref="AA26:AC26"/>
    <mergeCell ref="AD26:AM26"/>
    <mergeCell ref="X22:AD23"/>
    <mergeCell ref="AE22:AH23"/>
    <mergeCell ref="AI22:AJ23"/>
    <mergeCell ref="AK22:AL23"/>
    <mergeCell ref="AM22:AN23"/>
    <mergeCell ref="AO22:AP23"/>
    <mergeCell ref="B22:B23"/>
    <mergeCell ref="C22:E23"/>
    <mergeCell ref="F22:I23"/>
    <mergeCell ref="J22:P23"/>
    <mergeCell ref="Q22:R23"/>
    <mergeCell ref="V22:W23"/>
    <mergeCell ref="A29:AQ31"/>
    <mergeCell ref="C32:F32"/>
    <mergeCell ref="G32:O32"/>
    <mergeCell ref="P32:S32"/>
    <mergeCell ref="T32:AB32"/>
    <mergeCell ref="AC32:AF32"/>
    <mergeCell ref="AG32:AL32"/>
    <mergeCell ref="AM32:AO32"/>
    <mergeCell ref="D27:I27"/>
    <mergeCell ref="J27:Q27"/>
    <mergeCell ref="R27:Z27"/>
    <mergeCell ref="AA27:AC27"/>
    <mergeCell ref="AD27:AM27"/>
    <mergeCell ref="D28:I28"/>
    <mergeCell ref="J28:Q28"/>
    <mergeCell ref="R28:Z28"/>
    <mergeCell ref="AA28:AC28"/>
    <mergeCell ref="AD28:AM28"/>
    <mergeCell ref="C36:D36"/>
    <mergeCell ref="E36:N36"/>
    <mergeCell ref="Q36:R36"/>
    <mergeCell ref="S36:AB36"/>
    <mergeCell ref="AE36:AF36"/>
    <mergeCell ref="AG36:AP36"/>
    <mergeCell ref="C35:D35"/>
    <mergeCell ref="E35:N35"/>
    <mergeCell ref="Q35:R35"/>
    <mergeCell ref="S35:AB35"/>
    <mergeCell ref="AE35:AF35"/>
    <mergeCell ref="AG35:AP35"/>
    <mergeCell ref="C34:D34"/>
    <mergeCell ref="E34:N34"/>
    <mergeCell ref="Q34:R34"/>
    <mergeCell ref="S34:AB34"/>
    <mergeCell ref="AE34:AF34"/>
    <mergeCell ref="AG34:AP34"/>
    <mergeCell ref="AI40:AJ41"/>
    <mergeCell ref="AK40:AL41"/>
    <mergeCell ref="AM40:AN41"/>
    <mergeCell ref="AO40:AP41"/>
    <mergeCell ref="B42:B43"/>
    <mergeCell ref="C42:E43"/>
    <mergeCell ref="F42:I43"/>
    <mergeCell ref="J42:P43"/>
    <mergeCell ref="Q42:R43"/>
    <mergeCell ref="V42:W43"/>
    <mergeCell ref="AI39:AN39"/>
    <mergeCell ref="AO39:AP39"/>
    <mergeCell ref="B40:B41"/>
    <mergeCell ref="C40:E41"/>
    <mergeCell ref="F40:I41"/>
    <mergeCell ref="J40:P41"/>
    <mergeCell ref="Q40:R41"/>
    <mergeCell ref="V40:W41"/>
    <mergeCell ref="X40:AD41"/>
    <mergeCell ref="AE40:AH41"/>
    <mergeCell ref="C39:E39"/>
    <mergeCell ref="F39:I39"/>
    <mergeCell ref="J39:P39"/>
    <mergeCell ref="Q39:W39"/>
    <mergeCell ref="X39:AD39"/>
    <mergeCell ref="AE39:AH39"/>
    <mergeCell ref="X44:AD45"/>
    <mergeCell ref="AE44:AH45"/>
    <mergeCell ref="AI44:AJ45"/>
    <mergeCell ref="AK44:AL45"/>
    <mergeCell ref="AM44:AN45"/>
    <mergeCell ref="AO44:AP45"/>
    <mergeCell ref="B44:B45"/>
    <mergeCell ref="C44:E45"/>
    <mergeCell ref="F44:I45"/>
    <mergeCell ref="J44:P45"/>
    <mergeCell ref="Q44:R45"/>
    <mergeCell ref="V44:W45"/>
    <mergeCell ref="X42:AD43"/>
    <mergeCell ref="AE42:AH43"/>
    <mergeCell ref="AI42:AJ43"/>
    <mergeCell ref="AK42:AL43"/>
    <mergeCell ref="AM42:AN43"/>
    <mergeCell ref="AO42:AP43"/>
    <mergeCell ref="X48:AD49"/>
    <mergeCell ref="AE48:AH49"/>
    <mergeCell ref="AI48:AJ49"/>
    <mergeCell ref="AK48:AL49"/>
    <mergeCell ref="AM48:AN49"/>
    <mergeCell ref="AO48:AP49"/>
    <mergeCell ref="B48:B49"/>
    <mergeCell ref="C48:E49"/>
    <mergeCell ref="F48:I49"/>
    <mergeCell ref="J48:P49"/>
    <mergeCell ref="Q48:R49"/>
    <mergeCell ref="V48:W49"/>
    <mergeCell ref="X46:AD47"/>
    <mergeCell ref="AE46:AH47"/>
    <mergeCell ref="AI46:AJ47"/>
    <mergeCell ref="AK46:AL47"/>
    <mergeCell ref="AM46:AN47"/>
    <mergeCell ref="AO46:AP47"/>
    <mergeCell ref="B46:B47"/>
    <mergeCell ref="C46:E47"/>
    <mergeCell ref="F46:I47"/>
    <mergeCell ref="J46:P47"/>
    <mergeCell ref="Q46:R47"/>
    <mergeCell ref="V46:W47"/>
    <mergeCell ref="D53:I53"/>
    <mergeCell ref="J53:Q53"/>
    <mergeCell ref="R53:Z53"/>
    <mergeCell ref="AA53:AC53"/>
    <mergeCell ref="AD53:AM53"/>
    <mergeCell ref="D54:I54"/>
    <mergeCell ref="J54:Q54"/>
    <mergeCell ref="R54:Z54"/>
    <mergeCell ref="AA54:AC54"/>
    <mergeCell ref="AD54:AM54"/>
    <mergeCell ref="X50:AD51"/>
    <mergeCell ref="AE50:AH51"/>
    <mergeCell ref="AI50:AJ51"/>
    <mergeCell ref="AK50:AL51"/>
    <mergeCell ref="AM50:AN51"/>
    <mergeCell ref="AO50:AP51"/>
    <mergeCell ref="B50:B51"/>
    <mergeCell ref="C50:E51"/>
    <mergeCell ref="F50:I51"/>
    <mergeCell ref="J50:P51"/>
    <mergeCell ref="Q50:R51"/>
    <mergeCell ref="V50:W51"/>
    <mergeCell ref="A57:AQ59"/>
    <mergeCell ref="C60:F60"/>
    <mergeCell ref="G60:O60"/>
    <mergeCell ref="P60:S60"/>
    <mergeCell ref="T60:AB60"/>
    <mergeCell ref="AC60:AF60"/>
    <mergeCell ref="AG60:AL60"/>
    <mergeCell ref="AM60:AO60"/>
    <mergeCell ref="D55:I55"/>
    <mergeCell ref="J55:Q55"/>
    <mergeCell ref="R55:Z55"/>
    <mergeCell ref="AA55:AC55"/>
    <mergeCell ref="AD55:AM55"/>
    <mergeCell ref="D56:I56"/>
    <mergeCell ref="J56:Q56"/>
    <mergeCell ref="R56:Z56"/>
    <mergeCell ref="AA56:AC56"/>
    <mergeCell ref="AD56:AM56"/>
    <mergeCell ref="C64:D64"/>
    <mergeCell ref="E64:N64"/>
    <mergeCell ref="Q64:R64"/>
    <mergeCell ref="S64:AB64"/>
    <mergeCell ref="AE64:AF64"/>
    <mergeCell ref="AG64:AP64"/>
    <mergeCell ref="C63:D63"/>
    <mergeCell ref="E63:N63"/>
    <mergeCell ref="Q63:R63"/>
    <mergeCell ref="S63:AB63"/>
    <mergeCell ref="AE63:AF63"/>
    <mergeCell ref="AG63:AP63"/>
    <mergeCell ref="C62:D62"/>
    <mergeCell ref="E62:N62"/>
    <mergeCell ref="Q62:R62"/>
    <mergeCell ref="S62:AB62"/>
    <mergeCell ref="AE62:AF62"/>
    <mergeCell ref="AG62:AP62"/>
    <mergeCell ref="AI68:AJ69"/>
    <mergeCell ref="AK68:AL69"/>
    <mergeCell ref="AM68:AN69"/>
    <mergeCell ref="AO68:AP69"/>
    <mergeCell ref="B70:B71"/>
    <mergeCell ref="C70:E71"/>
    <mergeCell ref="F70:I71"/>
    <mergeCell ref="J70:P71"/>
    <mergeCell ref="Q70:R71"/>
    <mergeCell ref="V70:W71"/>
    <mergeCell ref="AI67:AN67"/>
    <mergeCell ref="AO67:AP67"/>
    <mergeCell ref="B68:B69"/>
    <mergeCell ref="C68:E69"/>
    <mergeCell ref="F68:I69"/>
    <mergeCell ref="J68:P69"/>
    <mergeCell ref="Q68:R69"/>
    <mergeCell ref="V68:W69"/>
    <mergeCell ref="X68:AD69"/>
    <mergeCell ref="AE68:AH69"/>
    <mergeCell ref="C67:E67"/>
    <mergeCell ref="F67:I67"/>
    <mergeCell ref="J67:P67"/>
    <mergeCell ref="Q67:W67"/>
    <mergeCell ref="X67:AD67"/>
    <mergeCell ref="AE67:AH67"/>
    <mergeCell ref="X72:AD73"/>
    <mergeCell ref="AE72:AH73"/>
    <mergeCell ref="AI72:AJ73"/>
    <mergeCell ref="AK72:AL73"/>
    <mergeCell ref="AM72:AN73"/>
    <mergeCell ref="AO72:AP73"/>
    <mergeCell ref="B72:B73"/>
    <mergeCell ref="C72:E73"/>
    <mergeCell ref="F72:I73"/>
    <mergeCell ref="J72:P73"/>
    <mergeCell ref="Q72:R73"/>
    <mergeCell ref="V72:W73"/>
    <mergeCell ref="X70:AD71"/>
    <mergeCell ref="AE70:AH71"/>
    <mergeCell ref="AI70:AJ71"/>
    <mergeCell ref="AK70:AL71"/>
    <mergeCell ref="AM70:AN71"/>
    <mergeCell ref="AO70:AP71"/>
    <mergeCell ref="X76:AD77"/>
    <mergeCell ref="AE76:AH77"/>
    <mergeCell ref="AI76:AJ77"/>
    <mergeCell ref="AK76:AL77"/>
    <mergeCell ref="AM76:AN77"/>
    <mergeCell ref="AO76:AP77"/>
    <mergeCell ref="B76:B77"/>
    <mergeCell ref="C76:E77"/>
    <mergeCell ref="F76:I77"/>
    <mergeCell ref="J76:P77"/>
    <mergeCell ref="Q76:R77"/>
    <mergeCell ref="V76:W77"/>
    <mergeCell ref="X74:AD75"/>
    <mergeCell ref="AE74:AH75"/>
    <mergeCell ref="AI74:AJ75"/>
    <mergeCell ref="AK74:AL75"/>
    <mergeCell ref="AM74:AN75"/>
    <mergeCell ref="AO74:AP75"/>
    <mergeCell ref="B74:B75"/>
    <mergeCell ref="C74:E75"/>
    <mergeCell ref="F74:I75"/>
    <mergeCell ref="J74:P75"/>
    <mergeCell ref="Q74:R75"/>
    <mergeCell ref="V74:W75"/>
    <mergeCell ref="D81:I81"/>
    <mergeCell ref="J81:Q81"/>
    <mergeCell ref="R81:Z81"/>
    <mergeCell ref="AA81:AC81"/>
    <mergeCell ref="AD81:AM81"/>
    <mergeCell ref="D82:I82"/>
    <mergeCell ref="J82:Q82"/>
    <mergeCell ref="R82:Z82"/>
    <mergeCell ref="AA82:AC82"/>
    <mergeCell ref="AD82:AM82"/>
    <mergeCell ref="X78:AD79"/>
    <mergeCell ref="AE78:AH79"/>
    <mergeCell ref="AI78:AJ79"/>
    <mergeCell ref="AK78:AL79"/>
    <mergeCell ref="AM78:AN79"/>
    <mergeCell ref="AO78:AP79"/>
    <mergeCell ref="B78:B79"/>
    <mergeCell ref="C78:E79"/>
    <mergeCell ref="F78:I79"/>
    <mergeCell ref="J78:P79"/>
    <mergeCell ref="Q78:R79"/>
    <mergeCell ref="V78:W79"/>
    <mergeCell ref="A85:AQ87"/>
    <mergeCell ref="C88:F88"/>
    <mergeCell ref="G88:O88"/>
    <mergeCell ref="P88:S88"/>
    <mergeCell ref="T88:AB88"/>
    <mergeCell ref="AC88:AF88"/>
    <mergeCell ref="AG88:AL88"/>
    <mergeCell ref="AM88:AO88"/>
    <mergeCell ref="D83:I83"/>
    <mergeCell ref="J83:Q83"/>
    <mergeCell ref="R83:Z83"/>
    <mergeCell ref="AA83:AC83"/>
    <mergeCell ref="AD83:AM83"/>
    <mergeCell ref="D84:I84"/>
    <mergeCell ref="J84:Q84"/>
    <mergeCell ref="R84:Z84"/>
    <mergeCell ref="AA84:AC84"/>
    <mergeCell ref="AD84:AM84"/>
    <mergeCell ref="C92:D92"/>
    <mergeCell ref="E92:N92"/>
    <mergeCell ref="Q92:R92"/>
    <mergeCell ref="S92:AB92"/>
    <mergeCell ref="AE92:AF92"/>
    <mergeCell ref="AG92:AP92"/>
    <mergeCell ref="C91:D91"/>
    <mergeCell ref="E91:N91"/>
    <mergeCell ref="Q91:R91"/>
    <mergeCell ref="S91:AB91"/>
    <mergeCell ref="AE91:AF91"/>
    <mergeCell ref="AG91:AP91"/>
    <mergeCell ref="C90:D90"/>
    <mergeCell ref="E90:N90"/>
    <mergeCell ref="Q90:R90"/>
    <mergeCell ref="S90:AB90"/>
    <mergeCell ref="AE90:AF90"/>
    <mergeCell ref="AG90:AP90"/>
    <mergeCell ref="AI96:AJ97"/>
    <mergeCell ref="AK96:AL97"/>
    <mergeCell ref="AM96:AN97"/>
    <mergeCell ref="AO96:AP97"/>
    <mergeCell ref="B98:B99"/>
    <mergeCell ref="C98:E99"/>
    <mergeCell ref="F98:I99"/>
    <mergeCell ref="J98:P99"/>
    <mergeCell ref="Q98:R99"/>
    <mergeCell ref="V98:W99"/>
    <mergeCell ref="AI95:AN95"/>
    <mergeCell ref="AO95:AP95"/>
    <mergeCell ref="B96:B97"/>
    <mergeCell ref="C96:E97"/>
    <mergeCell ref="F96:I97"/>
    <mergeCell ref="J96:P97"/>
    <mergeCell ref="Q96:R97"/>
    <mergeCell ref="V96:W97"/>
    <mergeCell ref="X96:AD97"/>
    <mergeCell ref="AE96:AH97"/>
    <mergeCell ref="C95:E95"/>
    <mergeCell ref="F95:I95"/>
    <mergeCell ref="J95:P95"/>
    <mergeCell ref="Q95:W95"/>
    <mergeCell ref="X95:AD95"/>
    <mergeCell ref="AE95:AH95"/>
    <mergeCell ref="X100:AD101"/>
    <mergeCell ref="AE100:AH101"/>
    <mergeCell ref="AI100:AJ101"/>
    <mergeCell ref="AK100:AL101"/>
    <mergeCell ref="AM100:AN101"/>
    <mergeCell ref="AO100:AP101"/>
    <mergeCell ref="B100:B101"/>
    <mergeCell ref="C100:E101"/>
    <mergeCell ref="F100:I101"/>
    <mergeCell ref="J100:P101"/>
    <mergeCell ref="Q100:R101"/>
    <mergeCell ref="V100:W101"/>
    <mergeCell ref="X98:AD99"/>
    <mergeCell ref="AE98:AH99"/>
    <mergeCell ref="AI98:AJ99"/>
    <mergeCell ref="AK98:AL99"/>
    <mergeCell ref="AM98:AN99"/>
    <mergeCell ref="AO98:AP99"/>
    <mergeCell ref="X104:AD105"/>
    <mergeCell ref="AE104:AH105"/>
    <mergeCell ref="AI104:AJ105"/>
    <mergeCell ref="AK104:AL105"/>
    <mergeCell ref="AM104:AN105"/>
    <mergeCell ref="AO104:AP105"/>
    <mergeCell ref="B104:B105"/>
    <mergeCell ref="C104:E105"/>
    <mergeCell ref="F104:I105"/>
    <mergeCell ref="J104:P105"/>
    <mergeCell ref="Q104:R105"/>
    <mergeCell ref="V104:W105"/>
    <mergeCell ref="X102:AD103"/>
    <mergeCell ref="AE102:AH103"/>
    <mergeCell ref="AI102:AJ103"/>
    <mergeCell ref="AK102:AL103"/>
    <mergeCell ref="AM102:AN103"/>
    <mergeCell ref="AO102:AP103"/>
    <mergeCell ref="B102:B103"/>
    <mergeCell ref="C102:E103"/>
    <mergeCell ref="F102:I103"/>
    <mergeCell ref="J102:P103"/>
    <mergeCell ref="Q102:R103"/>
    <mergeCell ref="V102:W103"/>
    <mergeCell ref="D109:I109"/>
    <mergeCell ref="J109:Q109"/>
    <mergeCell ref="R109:Z109"/>
    <mergeCell ref="AA109:AC109"/>
    <mergeCell ref="AD109:AM109"/>
    <mergeCell ref="D110:I110"/>
    <mergeCell ref="J110:Q110"/>
    <mergeCell ref="R110:Z110"/>
    <mergeCell ref="AA110:AC110"/>
    <mergeCell ref="AD110:AM110"/>
    <mergeCell ref="X106:AD107"/>
    <mergeCell ref="AE106:AH107"/>
    <mergeCell ref="AI106:AJ107"/>
    <mergeCell ref="AK106:AL107"/>
    <mergeCell ref="AM106:AN107"/>
    <mergeCell ref="AO106:AP107"/>
    <mergeCell ref="B106:B107"/>
    <mergeCell ref="C106:E107"/>
    <mergeCell ref="F106:I107"/>
    <mergeCell ref="J106:P107"/>
    <mergeCell ref="Q106:R107"/>
    <mergeCell ref="V106:W107"/>
    <mergeCell ref="A113:AQ115"/>
    <mergeCell ref="C116:F116"/>
    <mergeCell ref="G116:O116"/>
    <mergeCell ref="P116:S116"/>
    <mergeCell ref="T116:AB116"/>
    <mergeCell ref="AC116:AF116"/>
    <mergeCell ref="AG116:AL116"/>
    <mergeCell ref="AM116:AO116"/>
    <mergeCell ref="D111:I111"/>
    <mergeCell ref="J111:Q111"/>
    <mergeCell ref="R111:Z111"/>
    <mergeCell ref="AA111:AC111"/>
    <mergeCell ref="AD111:AM111"/>
    <mergeCell ref="D112:I112"/>
    <mergeCell ref="J112:Q112"/>
    <mergeCell ref="R112:Z112"/>
    <mergeCell ref="AA112:AC112"/>
    <mergeCell ref="AD112:AM112"/>
    <mergeCell ref="C120:D120"/>
    <mergeCell ref="E120:N120"/>
    <mergeCell ref="Q120:R120"/>
    <mergeCell ref="S120:AB120"/>
    <mergeCell ref="AE120:AF120"/>
    <mergeCell ref="AG120:AP120"/>
    <mergeCell ref="C119:D119"/>
    <mergeCell ref="E119:N119"/>
    <mergeCell ref="Q119:R119"/>
    <mergeCell ref="S119:AB119"/>
    <mergeCell ref="AE119:AF119"/>
    <mergeCell ref="AG119:AP119"/>
    <mergeCell ref="C118:D118"/>
    <mergeCell ref="E118:N118"/>
    <mergeCell ref="Q118:R118"/>
    <mergeCell ref="S118:AB118"/>
    <mergeCell ref="AE118:AF118"/>
    <mergeCell ref="AG118:AP118"/>
    <mergeCell ref="AI124:AJ125"/>
    <mergeCell ref="AK124:AL125"/>
    <mergeCell ref="AM124:AN125"/>
    <mergeCell ref="AO124:AP125"/>
    <mergeCell ref="B126:B127"/>
    <mergeCell ref="C126:E127"/>
    <mergeCell ref="F126:I127"/>
    <mergeCell ref="J126:P127"/>
    <mergeCell ref="Q126:R127"/>
    <mergeCell ref="V126:W127"/>
    <mergeCell ref="AI123:AN123"/>
    <mergeCell ref="AO123:AP123"/>
    <mergeCell ref="B124:B125"/>
    <mergeCell ref="C124:E125"/>
    <mergeCell ref="F124:I125"/>
    <mergeCell ref="J124:P125"/>
    <mergeCell ref="Q124:R125"/>
    <mergeCell ref="V124:W125"/>
    <mergeCell ref="X124:AD125"/>
    <mergeCell ref="AE124:AH125"/>
    <mergeCell ref="C123:E123"/>
    <mergeCell ref="F123:I123"/>
    <mergeCell ref="J123:P123"/>
    <mergeCell ref="Q123:W123"/>
    <mergeCell ref="X123:AD123"/>
    <mergeCell ref="AE123:AH123"/>
    <mergeCell ref="X128:AD129"/>
    <mergeCell ref="AE128:AH129"/>
    <mergeCell ref="AI128:AJ129"/>
    <mergeCell ref="AK128:AL129"/>
    <mergeCell ref="AM128:AN129"/>
    <mergeCell ref="AO128:AP129"/>
    <mergeCell ref="B128:B129"/>
    <mergeCell ref="C128:E129"/>
    <mergeCell ref="F128:I129"/>
    <mergeCell ref="J128:P129"/>
    <mergeCell ref="Q128:R129"/>
    <mergeCell ref="V128:W129"/>
    <mergeCell ref="X126:AD127"/>
    <mergeCell ref="AE126:AH127"/>
    <mergeCell ref="AI126:AJ127"/>
    <mergeCell ref="AK126:AL127"/>
    <mergeCell ref="AM126:AN127"/>
    <mergeCell ref="AO126:AP127"/>
    <mergeCell ref="X132:AD133"/>
    <mergeCell ref="AE132:AH133"/>
    <mergeCell ref="AI132:AJ133"/>
    <mergeCell ref="AK132:AL133"/>
    <mergeCell ref="AM132:AN133"/>
    <mergeCell ref="AO132:AP133"/>
    <mergeCell ref="B132:B133"/>
    <mergeCell ref="C132:E133"/>
    <mergeCell ref="F132:I133"/>
    <mergeCell ref="J132:P133"/>
    <mergeCell ref="Q132:R133"/>
    <mergeCell ref="V132:W133"/>
    <mergeCell ref="X130:AD131"/>
    <mergeCell ref="AE130:AH131"/>
    <mergeCell ref="AI130:AJ131"/>
    <mergeCell ref="AK130:AL131"/>
    <mergeCell ref="AM130:AN131"/>
    <mergeCell ref="AO130:AP131"/>
    <mergeCell ref="B130:B131"/>
    <mergeCell ref="C130:E131"/>
    <mergeCell ref="F130:I131"/>
    <mergeCell ref="J130:P131"/>
    <mergeCell ref="Q130:R131"/>
    <mergeCell ref="V130:W131"/>
    <mergeCell ref="D137:I137"/>
    <mergeCell ref="J137:Q137"/>
    <mergeCell ref="R137:Z137"/>
    <mergeCell ref="AA137:AC137"/>
    <mergeCell ref="AD137:AM137"/>
    <mergeCell ref="D138:I138"/>
    <mergeCell ref="J138:Q138"/>
    <mergeCell ref="R138:Z138"/>
    <mergeCell ref="AA138:AC138"/>
    <mergeCell ref="AD138:AM138"/>
    <mergeCell ref="X134:AD135"/>
    <mergeCell ref="AE134:AH135"/>
    <mergeCell ref="AI134:AJ135"/>
    <mergeCell ref="AK134:AL135"/>
    <mergeCell ref="AM134:AN135"/>
    <mergeCell ref="AO134:AP135"/>
    <mergeCell ref="B134:B135"/>
    <mergeCell ref="C134:E135"/>
    <mergeCell ref="F134:I135"/>
    <mergeCell ref="J134:P135"/>
    <mergeCell ref="Q134:R135"/>
    <mergeCell ref="V134:W135"/>
    <mergeCell ref="A141:AQ143"/>
    <mergeCell ref="C144:F144"/>
    <mergeCell ref="G144:O144"/>
    <mergeCell ref="P144:S144"/>
    <mergeCell ref="T144:AB144"/>
    <mergeCell ref="AC144:AF144"/>
    <mergeCell ref="AG144:AL144"/>
    <mergeCell ref="AM144:AO144"/>
    <mergeCell ref="D139:I139"/>
    <mergeCell ref="J139:Q139"/>
    <mergeCell ref="R139:Z139"/>
    <mergeCell ref="AA139:AC139"/>
    <mergeCell ref="AD139:AM139"/>
    <mergeCell ref="D140:I140"/>
    <mergeCell ref="J140:Q140"/>
    <mergeCell ref="R140:Z140"/>
    <mergeCell ref="AA140:AC140"/>
    <mergeCell ref="AD140:AM140"/>
    <mergeCell ref="C148:D148"/>
    <mergeCell ref="E148:N148"/>
    <mergeCell ref="Q148:R148"/>
    <mergeCell ref="S148:AB148"/>
    <mergeCell ref="AE148:AF148"/>
    <mergeCell ref="AG148:AP148"/>
    <mergeCell ref="C147:D147"/>
    <mergeCell ref="E147:N147"/>
    <mergeCell ref="Q147:R147"/>
    <mergeCell ref="S147:AB147"/>
    <mergeCell ref="AE147:AF147"/>
    <mergeCell ref="AG147:AP147"/>
    <mergeCell ref="C146:D146"/>
    <mergeCell ref="E146:N146"/>
    <mergeCell ref="Q146:R146"/>
    <mergeCell ref="S146:AB146"/>
    <mergeCell ref="AE146:AF146"/>
    <mergeCell ref="AG146:AP146"/>
    <mergeCell ref="AI152:AJ153"/>
    <mergeCell ref="AK152:AL153"/>
    <mergeCell ref="AM152:AN153"/>
    <mergeCell ref="AO152:AP153"/>
    <mergeCell ref="B154:B155"/>
    <mergeCell ref="C154:E155"/>
    <mergeCell ref="F154:I155"/>
    <mergeCell ref="J154:P155"/>
    <mergeCell ref="Q154:R155"/>
    <mergeCell ref="V154:W155"/>
    <mergeCell ref="AI151:AN151"/>
    <mergeCell ref="AO151:AP151"/>
    <mergeCell ref="B152:B153"/>
    <mergeCell ref="C152:E153"/>
    <mergeCell ref="F152:I153"/>
    <mergeCell ref="J152:P153"/>
    <mergeCell ref="Q152:R153"/>
    <mergeCell ref="V152:W153"/>
    <mergeCell ref="X152:AD153"/>
    <mergeCell ref="AE152:AH153"/>
    <mergeCell ref="C151:E151"/>
    <mergeCell ref="F151:I151"/>
    <mergeCell ref="J151:P151"/>
    <mergeCell ref="Q151:W151"/>
    <mergeCell ref="X151:AD151"/>
    <mergeCell ref="AE151:AH151"/>
    <mergeCell ref="X156:AD157"/>
    <mergeCell ref="AE156:AH157"/>
    <mergeCell ref="AI156:AJ157"/>
    <mergeCell ref="AK156:AL157"/>
    <mergeCell ref="AM156:AN157"/>
    <mergeCell ref="AO156:AP157"/>
    <mergeCell ref="B156:B157"/>
    <mergeCell ref="C156:E157"/>
    <mergeCell ref="F156:I157"/>
    <mergeCell ref="J156:P157"/>
    <mergeCell ref="Q156:R157"/>
    <mergeCell ref="V156:W157"/>
    <mergeCell ref="X154:AD155"/>
    <mergeCell ref="AE154:AH155"/>
    <mergeCell ref="AI154:AJ155"/>
    <mergeCell ref="AK154:AL155"/>
    <mergeCell ref="AM154:AN155"/>
    <mergeCell ref="AO154:AP155"/>
    <mergeCell ref="X160:AD161"/>
    <mergeCell ref="AE160:AH161"/>
    <mergeCell ref="AI160:AJ161"/>
    <mergeCell ref="AK160:AL161"/>
    <mergeCell ref="AM160:AN161"/>
    <mergeCell ref="AO160:AP161"/>
    <mergeCell ref="B160:B161"/>
    <mergeCell ref="C160:E161"/>
    <mergeCell ref="F160:I161"/>
    <mergeCell ref="J160:P161"/>
    <mergeCell ref="Q160:R161"/>
    <mergeCell ref="V160:W161"/>
    <mergeCell ref="X158:AD159"/>
    <mergeCell ref="AE158:AH159"/>
    <mergeCell ref="AI158:AJ159"/>
    <mergeCell ref="AK158:AL159"/>
    <mergeCell ref="AM158:AN159"/>
    <mergeCell ref="AO158:AP159"/>
    <mergeCell ref="B158:B159"/>
    <mergeCell ref="C158:E159"/>
    <mergeCell ref="F158:I159"/>
    <mergeCell ref="J158:P159"/>
    <mergeCell ref="Q158:R159"/>
    <mergeCell ref="V158:W159"/>
    <mergeCell ref="D165:I165"/>
    <mergeCell ref="J165:Q165"/>
    <mergeCell ref="R165:Z165"/>
    <mergeCell ref="AA165:AC165"/>
    <mergeCell ref="AD165:AM165"/>
    <mergeCell ref="D166:I166"/>
    <mergeCell ref="J166:Q166"/>
    <mergeCell ref="R166:Z166"/>
    <mergeCell ref="AA166:AC166"/>
    <mergeCell ref="AD166:AM166"/>
    <mergeCell ref="X162:AD163"/>
    <mergeCell ref="AE162:AH163"/>
    <mergeCell ref="AI162:AJ163"/>
    <mergeCell ref="AK162:AL163"/>
    <mergeCell ref="AM162:AN163"/>
    <mergeCell ref="AO162:AP163"/>
    <mergeCell ref="B162:B163"/>
    <mergeCell ref="C162:E163"/>
    <mergeCell ref="F162:I163"/>
    <mergeCell ref="J162:P163"/>
    <mergeCell ref="Q162:R163"/>
    <mergeCell ref="V162:W163"/>
    <mergeCell ref="A169:AQ171"/>
    <mergeCell ref="C172:F172"/>
    <mergeCell ref="G172:O172"/>
    <mergeCell ref="P172:S172"/>
    <mergeCell ref="T172:AB172"/>
    <mergeCell ref="AC172:AF172"/>
    <mergeCell ref="AG172:AL172"/>
    <mergeCell ref="AM172:AO172"/>
    <mergeCell ref="D167:I167"/>
    <mergeCell ref="J167:Q167"/>
    <mergeCell ref="R167:Z167"/>
    <mergeCell ref="AA167:AC167"/>
    <mergeCell ref="AD167:AM167"/>
    <mergeCell ref="D168:I168"/>
    <mergeCell ref="J168:Q168"/>
    <mergeCell ref="R168:Z168"/>
    <mergeCell ref="AA168:AC168"/>
    <mergeCell ref="AD168:AM168"/>
    <mergeCell ref="C176:D176"/>
    <mergeCell ref="E176:N176"/>
    <mergeCell ref="Q176:R176"/>
    <mergeCell ref="S176:AB176"/>
    <mergeCell ref="AE176:AF176"/>
    <mergeCell ref="AG176:AP176"/>
    <mergeCell ref="C175:D175"/>
    <mergeCell ref="E175:N175"/>
    <mergeCell ref="Q175:R175"/>
    <mergeCell ref="S175:AB175"/>
    <mergeCell ref="AE175:AF175"/>
    <mergeCell ref="AG175:AP175"/>
    <mergeCell ref="C174:D174"/>
    <mergeCell ref="E174:N174"/>
    <mergeCell ref="Q174:R174"/>
    <mergeCell ref="S174:AB174"/>
    <mergeCell ref="AE174:AF174"/>
    <mergeCell ref="AG174:AP174"/>
    <mergeCell ref="AI180:AJ181"/>
    <mergeCell ref="AK180:AL181"/>
    <mergeCell ref="AM180:AN181"/>
    <mergeCell ref="AO180:AP181"/>
    <mergeCell ref="B182:B183"/>
    <mergeCell ref="C182:E183"/>
    <mergeCell ref="F182:I183"/>
    <mergeCell ref="J182:P183"/>
    <mergeCell ref="Q182:R183"/>
    <mergeCell ref="V182:W183"/>
    <mergeCell ref="AI179:AN179"/>
    <mergeCell ref="AO179:AP179"/>
    <mergeCell ref="B180:B181"/>
    <mergeCell ref="C180:E181"/>
    <mergeCell ref="F180:I181"/>
    <mergeCell ref="J180:P181"/>
    <mergeCell ref="Q180:R181"/>
    <mergeCell ref="V180:W181"/>
    <mergeCell ref="X180:AD181"/>
    <mergeCell ref="AE180:AH181"/>
    <mergeCell ref="C179:E179"/>
    <mergeCell ref="F179:I179"/>
    <mergeCell ref="J179:P179"/>
    <mergeCell ref="Q179:W179"/>
    <mergeCell ref="X179:AD179"/>
    <mergeCell ref="AE179:AH179"/>
    <mergeCell ref="X184:AD185"/>
    <mergeCell ref="AE184:AH185"/>
    <mergeCell ref="AI184:AJ185"/>
    <mergeCell ref="AK184:AL185"/>
    <mergeCell ref="AM184:AN185"/>
    <mergeCell ref="AO184:AP185"/>
    <mergeCell ref="B184:B185"/>
    <mergeCell ref="C184:E185"/>
    <mergeCell ref="F184:I185"/>
    <mergeCell ref="J184:P185"/>
    <mergeCell ref="Q184:R185"/>
    <mergeCell ref="V184:W185"/>
    <mergeCell ref="X182:AD183"/>
    <mergeCell ref="AE182:AH183"/>
    <mergeCell ref="AI182:AJ183"/>
    <mergeCell ref="AK182:AL183"/>
    <mergeCell ref="AM182:AN183"/>
    <mergeCell ref="AO182:AP183"/>
    <mergeCell ref="X188:AD189"/>
    <mergeCell ref="AE188:AH189"/>
    <mergeCell ref="AI188:AJ189"/>
    <mergeCell ref="AK188:AL189"/>
    <mergeCell ref="AM188:AN189"/>
    <mergeCell ref="AO188:AP189"/>
    <mergeCell ref="B188:B189"/>
    <mergeCell ref="C188:E189"/>
    <mergeCell ref="F188:I189"/>
    <mergeCell ref="J188:P189"/>
    <mergeCell ref="Q188:R189"/>
    <mergeCell ref="V188:W189"/>
    <mergeCell ref="X186:AD187"/>
    <mergeCell ref="AE186:AH187"/>
    <mergeCell ref="AI186:AJ187"/>
    <mergeCell ref="AK186:AL187"/>
    <mergeCell ref="AM186:AN187"/>
    <mergeCell ref="AO186:AP187"/>
    <mergeCell ref="B186:B187"/>
    <mergeCell ref="C186:E187"/>
    <mergeCell ref="F186:I187"/>
    <mergeCell ref="J186:P187"/>
    <mergeCell ref="Q186:R187"/>
    <mergeCell ref="V186:W187"/>
    <mergeCell ref="D193:I193"/>
    <mergeCell ref="J193:Q193"/>
    <mergeCell ref="R193:Z193"/>
    <mergeCell ref="AA193:AC193"/>
    <mergeCell ref="AD193:AM193"/>
    <mergeCell ref="D194:I194"/>
    <mergeCell ref="J194:Q194"/>
    <mergeCell ref="R194:Z194"/>
    <mergeCell ref="AA194:AC194"/>
    <mergeCell ref="AD194:AM194"/>
    <mergeCell ref="X190:AD191"/>
    <mergeCell ref="AE190:AH191"/>
    <mergeCell ref="AI190:AJ191"/>
    <mergeCell ref="AK190:AL191"/>
    <mergeCell ref="AM190:AN191"/>
    <mergeCell ref="AO190:AP191"/>
    <mergeCell ref="B190:B191"/>
    <mergeCell ref="C190:E191"/>
    <mergeCell ref="F190:I191"/>
    <mergeCell ref="J190:P191"/>
    <mergeCell ref="Q190:R191"/>
    <mergeCell ref="V190:W191"/>
    <mergeCell ref="A197:AQ199"/>
    <mergeCell ref="C200:F200"/>
    <mergeCell ref="G200:O200"/>
    <mergeCell ref="P200:S200"/>
    <mergeCell ref="T200:AB200"/>
    <mergeCell ref="AC200:AF200"/>
    <mergeCell ref="AG200:AL200"/>
    <mergeCell ref="AM200:AO200"/>
    <mergeCell ref="D195:I195"/>
    <mergeCell ref="J195:Q195"/>
    <mergeCell ref="R195:Z195"/>
    <mergeCell ref="AA195:AC195"/>
    <mergeCell ref="AD195:AM195"/>
    <mergeCell ref="D196:I196"/>
    <mergeCell ref="J196:Q196"/>
    <mergeCell ref="R196:Z196"/>
    <mergeCell ref="AA196:AC196"/>
    <mergeCell ref="AD196:AM196"/>
    <mergeCell ref="C204:D204"/>
    <mergeCell ref="E204:N204"/>
    <mergeCell ref="Q204:R204"/>
    <mergeCell ref="S204:AB204"/>
    <mergeCell ref="AE204:AF204"/>
    <mergeCell ref="AG204:AP204"/>
    <mergeCell ref="C203:D203"/>
    <mergeCell ref="E203:N203"/>
    <mergeCell ref="Q203:R203"/>
    <mergeCell ref="S203:AB203"/>
    <mergeCell ref="AE203:AF203"/>
    <mergeCell ref="AG203:AP203"/>
    <mergeCell ref="C202:D202"/>
    <mergeCell ref="E202:N202"/>
    <mergeCell ref="Q202:R202"/>
    <mergeCell ref="S202:AB202"/>
    <mergeCell ref="AE202:AF202"/>
    <mergeCell ref="AG202:AP202"/>
    <mergeCell ref="AI208:AJ209"/>
    <mergeCell ref="AK208:AL209"/>
    <mergeCell ref="AM208:AN209"/>
    <mergeCell ref="AO208:AP209"/>
    <mergeCell ref="B210:B211"/>
    <mergeCell ref="C210:E211"/>
    <mergeCell ref="F210:I211"/>
    <mergeCell ref="J210:P211"/>
    <mergeCell ref="Q210:R211"/>
    <mergeCell ref="V210:W211"/>
    <mergeCell ref="AI207:AN207"/>
    <mergeCell ref="AO207:AP207"/>
    <mergeCell ref="B208:B209"/>
    <mergeCell ref="C208:E209"/>
    <mergeCell ref="F208:I209"/>
    <mergeCell ref="J208:P209"/>
    <mergeCell ref="Q208:R209"/>
    <mergeCell ref="V208:W209"/>
    <mergeCell ref="X208:AD209"/>
    <mergeCell ref="AE208:AH209"/>
    <mergeCell ref="C207:E207"/>
    <mergeCell ref="F207:I207"/>
    <mergeCell ref="J207:P207"/>
    <mergeCell ref="Q207:W207"/>
    <mergeCell ref="X207:AD207"/>
    <mergeCell ref="AE207:AH207"/>
    <mergeCell ref="X212:AD213"/>
    <mergeCell ref="AE212:AH213"/>
    <mergeCell ref="AI212:AJ213"/>
    <mergeCell ref="AK212:AL213"/>
    <mergeCell ref="AM212:AN213"/>
    <mergeCell ref="AO212:AP213"/>
    <mergeCell ref="B212:B213"/>
    <mergeCell ref="C212:E213"/>
    <mergeCell ref="F212:I213"/>
    <mergeCell ref="J212:P213"/>
    <mergeCell ref="Q212:R213"/>
    <mergeCell ref="V212:W213"/>
    <mergeCell ref="X210:AD211"/>
    <mergeCell ref="AE210:AH211"/>
    <mergeCell ref="AI210:AJ211"/>
    <mergeCell ref="AK210:AL211"/>
    <mergeCell ref="AM210:AN211"/>
    <mergeCell ref="AO210:AP211"/>
    <mergeCell ref="X216:AD217"/>
    <mergeCell ref="AE216:AH217"/>
    <mergeCell ref="AI216:AJ217"/>
    <mergeCell ref="AK216:AL217"/>
    <mergeCell ref="AM216:AN217"/>
    <mergeCell ref="AO216:AP217"/>
    <mergeCell ref="B216:B217"/>
    <mergeCell ref="C216:E217"/>
    <mergeCell ref="F216:I217"/>
    <mergeCell ref="J216:P217"/>
    <mergeCell ref="Q216:R217"/>
    <mergeCell ref="V216:W217"/>
    <mergeCell ref="X214:AD215"/>
    <mergeCell ref="AE214:AH215"/>
    <mergeCell ref="AI214:AJ215"/>
    <mergeCell ref="AK214:AL215"/>
    <mergeCell ref="AM214:AN215"/>
    <mergeCell ref="AO214:AP215"/>
    <mergeCell ref="B214:B215"/>
    <mergeCell ref="C214:E215"/>
    <mergeCell ref="F214:I215"/>
    <mergeCell ref="J214:P215"/>
    <mergeCell ref="Q214:R215"/>
    <mergeCell ref="V214:W215"/>
    <mergeCell ref="D221:I221"/>
    <mergeCell ref="J221:Q221"/>
    <mergeCell ref="R221:Z221"/>
    <mergeCell ref="AA221:AC221"/>
    <mergeCell ref="AD221:AM221"/>
    <mergeCell ref="D222:I222"/>
    <mergeCell ref="J222:Q222"/>
    <mergeCell ref="R222:Z222"/>
    <mergeCell ref="AA222:AC222"/>
    <mergeCell ref="AD222:AM222"/>
    <mergeCell ref="X218:AD219"/>
    <mergeCell ref="AE218:AH219"/>
    <mergeCell ref="AI218:AJ219"/>
    <mergeCell ref="AK218:AL219"/>
    <mergeCell ref="AM218:AN219"/>
    <mergeCell ref="AO218:AP219"/>
    <mergeCell ref="B218:B219"/>
    <mergeCell ref="C218:E219"/>
    <mergeCell ref="F218:I219"/>
    <mergeCell ref="J218:P219"/>
    <mergeCell ref="Q218:R219"/>
    <mergeCell ref="V218:W219"/>
    <mergeCell ref="A225:AQ227"/>
    <mergeCell ref="C228:F228"/>
    <mergeCell ref="G228:O228"/>
    <mergeCell ref="P228:S228"/>
    <mergeCell ref="T228:AB228"/>
    <mergeCell ref="AC228:AF228"/>
    <mergeCell ref="AG228:AL228"/>
    <mergeCell ref="AM228:AO228"/>
    <mergeCell ref="D223:I223"/>
    <mergeCell ref="J223:Q223"/>
    <mergeCell ref="R223:Z223"/>
    <mergeCell ref="AA223:AC223"/>
    <mergeCell ref="AD223:AM223"/>
    <mergeCell ref="D224:I224"/>
    <mergeCell ref="J224:Q224"/>
    <mergeCell ref="R224:Z224"/>
    <mergeCell ref="AA224:AC224"/>
    <mergeCell ref="AD224:AM224"/>
    <mergeCell ref="C232:D232"/>
    <mergeCell ref="E232:N232"/>
    <mergeCell ref="Q232:R232"/>
    <mergeCell ref="S232:AB232"/>
    <mergeCell ref="AE232:AF232"/>
    <mergeCell ref="AG232:AP232"/>
    <mergeCell ref="C231:D231"/>
    <mergeCell ref="E231:N231"/>
    <mergeCell ref="Q231:R231"/>
    <mergeCell ref="S231:AB231"/>
    <mergeCell ref="AE231:AF231"/>
    <mergeCell ref="AG231:AP231"/>
    <mergeCell ref="C230:D230"/>
    <mergeCell ref="E230:N230"/>
    <mergeCell ref="Q230:R230"/>
    <mergeCell ref="S230:AB230"/>
    <mergeCell ref="AE230:AF230"/>
    <mergeCell ref="AG230:AP230"/>
    <mergeCell ref="AI236:AJ237"/>
    <mergeCell ref="AK236:AL237"/>
    <mergeCell ref="AM236:AN237"/>
    <mergeCell ref="AO236:AP237"/>
    <mergeCell ref="B238:B239"/>
    <mergeCell ref="C238:E239"/>
    <mergeCell ref="F238:I239"/>
    <mergeCell ref="J238:P239"/>
    <mergeCell ref="Q238:R239"/>
    <mergeCell ref="V238:W239"/>
    <mergeCell ref="AI235:AN235"/>
    <mergeCell ref="AO235:AP235"/>
    <mergeCell ref="B236:B237"/>
    <mergeCell ref="C236:E237"/>
    <mergeCell ref="F236:I237"/>
    <mergeCell ref="J236:P237"/>
    <mergeCell ref="Q236:R237"/>
    <mergeCell ref="V236:W237"/>
    <mergeCell ref="X236:AD237"/>
    <mergeCell ref="AE236:AH237"/>
    <mergeCell ref="C235:E235"/>
    <mergeCell ref="F235:I235"/>
    <mergeCell ref="J235:P235"/>
    <mergeCell ref="Q235:W235"/>
    <mergeCell ref="X235:AD235"/>
    <mergeCell ref="AE235:AH235"/>
    <mergeCell ref="X240:AD241"/>
    <mergeCell ref="AE240:AH241"/>
    <mergeCell ref="AI240:AJ241"/>
    <mergeCell ref="AK240:AL241"/>
    <mergeCell ref="AM240:AN241"/>
    <mergeCell ref="AO240:AP241"/>
    <mergeCell ref="B240:B241"/>
    <mergeCell ref="C240:E241"/>
    <mergeCell ref="F240:I241"/>
    <mergeCell ref="J240:P241"/>
    <mergeCell ref="Q240:R241"/>
    <mergeCell ref="V240:W241"/>
    <mergeCell ref="X238:AD239"/>
    <mergeCell ref="AE238:AH239"/>
    <mergeCell ref="AI238:AJ239"/>
    <mergeCell ref="AK238:AL239"/>
    <mergeCell ref="AM238:AN239"/>
    <mergeCell ref="AO238:AP239"/>
    <mergeCell ref="X244:AD245"/>
    <mergeCell ref="AE244:AH245"/>
    <mergeCell ref="AI244:AJ245"/>
    <mergeCell ref="AK244:AL245"/>
    <mergeCell ref="AM244:AN245"/>
    <mergeCell ref="AO244:AP245"/>
    <mergeCell ref="B244:B245"/>
    <mergeCell ref="C244:E245"/>
    <mergeCell ref="F244:I245"/>
    <mergeCell ref="J244:P245"/>
    <mergeCell ref="Q244:R245"/>
    <mergeCell ref="V244:W245"/>
    <mergeCell ref="X242:AD243"/>
    <mergeCell ref="AE242:AH243"/>
    <mergeCell ref="AI242:AJ243"/>
    <mergeCell ref="AK242:AL243"/>
    <mergeCell ref="AM242:AN243"/>
    <mergeCell ref="AO242:AP243"/>
    <mergeCell ref="B242:B243"/>
    <mergeCell ref="C242:E243"/>
    <mergeCell ref="F242:I243"/>
    <mergeCell ref="J242:P243"/>
    <mergeCell ref="Q242:R243"/>
    <mergeCell ref="V242:W243"/>
    <mergeCell ref="D249:I249"/>
    <mergeCell ref="J249:Q249"/>
    <mergeCell ref="R249:Z249"/>
    <mergeCell ref="AA249:AC249"/>
    <mergeCell ref="AD249:AM249"/>
    <mergeCell ref="D250:I250"/>
    <mergeCell ref="J250:Q250"/>
    <mergeCell ref="R250:Z250"/>
    <mergeCell ref="AA250:AC250"/>
    <mergeCell ref="AD250:AM250"/>
    <mergeCell ref="X246:AD247"/>
    <mergeCell ref="AE246:AH247"/>
    <mergeCell ref="AI246:AJ247"/>
    <mergeCell ref="AK246:AL247"/>
    <mergeCell ref="AM246:AN247"/>
    <mergeCell ref="AO246:AP247"/>
    <mergeCell ref="B246:B247"/>
    <mergeCell ref="C246:E247"/>
    <mergeCell ref="F246:I247"/>
    <mergeCell ref="J246:P247"/>
    <mergeCell ref="Q246:R247"/>
    <mergeCell ref="V246:W247"/>
    <mergeCell ref="A253:AQ255"/>
    <mergeCell ref="C256:F256"/>
    <mergeCell ref="G256:O256"/>
    <mergeCell ref="P256:S256"/>
    <mergeCell ref="T256:AB256"/>
    <mergeCell ref="AC256:AF256"/>
    <mergeCell ref="AG256:AL256"/>
    <mergeCell ref="AM256:AO256"/>
    <mergeCell ref="D251:I251"/>
    <mergeCell ref="J251:Q251"/>
    <mergeCell ref="R251:Z251"/>
    <mergeCell ref="AA251:AC251"/>
    <mergeCell ref="AD251:AM251"/>
    <mergeCell ref="D252:I252"/>
    <mergeCell ref="J252:Q252"/>
    <mergeCell ref="R252:Z252"/>
    <mergeCell ref="AA252:AC252"/>
    <mergeCell ref="AD252:AM252"/>
    <mergeCell ref="C260:D260"/>
    <mergeCell ref="E260:N260"/>
    <mergeCell ref="Q260:R260"/>
    <mergeCell ref="S260:AB260"/>
    <mergeCell ref="AE260:AF260"/>
    <mergeCell ref="AG260:AP260"/>
    <mergeCell ref="C259:D259"/>
    <mergeCell ref="E259:N259"/>
    <mergeCell ref="Q259:R259"/>
    <mergeCell ref="S259:AB259"/>
    <mergeCell ref="AE259:AF259"/>
    <mergeCell ref="AG259:AP259"/>
    <mergeCell ref="C258:D258"/>
    <mergeCell ref="E258:N258"/>
    <mergeCell ref="Q258:R258"/>
    <mergeCell ref="S258:AB258"/>
    <mergeCell ref="AE258:AF258"/>
    <mergeCell ref="AG258:AP258"/>
    <mergeCell ref="AI264:AJ265"/>
    <mergeCell ref="AK264:AL265"/>
    <mergeCell ref="AM264:AN265"/>
    <mergeCell ref="AO264:AP265"/>
    <mergeCell ref="B266:B267"/>
    <mergeCell ref="C266:E267"/>
    <mergeCell ref="F266:I267"/>
    <mergeCell ref="J266:P267"/>
    <mergeCell ref="Q266:R267"/>
    <mergeCell ref="V266:W267"/>
    <mergeCell ref="AI263:AN263"/>
    <mergeCell ref="AO263:AP263"/>
    <mergeCell ref="B264:B265"/>
    <mergeCell ref="C264:E265"/>
    <mergeCell ref="F264:I265"/>
    <mergeCell ref="J264:P265"/>
    <mergeCell ref="Q264:R265"/>
    <mergeCell ref="V264:W265"/>
    <mergeCell ref="X264:AD265"/>
    <mergeCell ref="AE264:AH265"/>
    <mergeCell ref="C263:E263"/>
    <mergeCell ref="F263:I263"/>
    <mergeCell ref="J263:P263"/>
    <mergeCell ref="Q263:W263"/>
    <mergeCell ref="X263:AD263"/>
    <mergeCell ref="AE263:AH263"/>
    <mergeCell ref="X268:AD269"/>
    <mergeCell ref="AE268:AH269"/>
    <mergeCell ref="AI268:AJ269"/>
    <mergeCell ref="AK268:AL269"/>
    <mergeCell ref="AM268:AN269"/>
    <mergeCell ref="AO268:AP269"/>
    <mergeCell ref="B268:B269"/>
    <mergeCell ref="C268:E269"/>
    <mergeCell ref="F268:I269"/>
    <mergeCell ref="J268:P269"/>
    <mergeCell ref="Q268:R269"/>
    <mergeCell ref="V268:W269"/>
    <mergeCell ref="X266:AD267"/>
    <mergeCell ref="AE266:AH267"/>
    <mergeCell ref="AI266:AJ267"/>
    <mergeCell ref="AK266:AL267"/>
    <mergeCell ref="AM266:AN267"/>
    <mergeCell ref="AO266:AP267"/>
    <mergeCell ref="X272:AD273"/>
    <mergeCell ref="AE272:AH273"/>
    <mergeCell ref="AI272:AJ273"/>
    <mergeCell ref="AK272:AL273"/>
    <mergeCell ref="AM272:AN273"/>
    <mergeCell ref="AO272:AP273"/>
    <mergeCell ref="B272:B273"/>
    <mergeCell ref="C272:E273"/>
    <mergeCell ref="F272:I273"/>
    <mergeCell ref="J272:P273"/>
    <mergeCell ref="Q272:R273"/>
    <mergeCell ref="V272:W273"/>
    <mergeCell ref="X270:AD271"/>
    <mergeCell ref="AE270:AH271"/>
    <mergeCell ref="AI270:AJ271"/>
    <mergeCell ref="AK270:AL271"/>
    <mergeCell ref="AM270:AN271"/>
    <mergeCell ref="AO270:AP271"/>
    <mergeCell ref="B270:B271"/>
    <mergeCell ref="C270:E271"/>
    <mergeCell ref="F270:I271"/>
    <mergeCell ref="J270:P271"/>
    <mergeCell ref="Q270:R271"/>
    <mergeCell ref="V270:W271"/>
    <mergeCell ref="D277:I277"/>
    <mergeCell ref="J277:Q277"/>
    <mergeCell ref="R277:Z277"/>
    <mergeCell ref="AA277:AC277"/>
    <mergeCell ref="AD277:AM277"/>
    <mergeCell ref="D278:I278"/>
    <mergeCell ref="J278:Q278"/>
    <mergeCell ref="R278:Z278"/>
    <mergeCell ref="AA278:AC278"/>
    <mergeCell ref="AD278:AM278"/>
    <mergeCell ref="X274:AD275"/>
    <mergeCell ref="AE274:AH275"/>
    <mergeCell ref="AI274:AJ275"/>
    <mergeCell ref="AK274:AL275"/>
    <mergeCell ref="AM274:AN275"/>
    <mergeCell ref="AO274:AP275"/>
    <mergeCell ref="B274:B275"/>
    <mergeCell ref="C274:E275"/>
    <mergeCell ref="F274:I275"/>
    <mergeCell ref="J274:P275"/>
    <mergeCell ref="Q274:R275"/>
    <mergeCell ref="V274:W275"/>
    <mergeCell ref="A281:AQ283"/>
    <mergeCell ref="C284:F284"/>
    <mergeCell ref="G284:O284"/>
    <mergeCell ref="P284:S284"/>
    <mergeCell ref="T284:AB284"/>
    <mergeCell ref="AC284:AF284"/>
    <mergeCell ref="AG284:AL284"/>
    <mergeCell ref="AM284:AO284"/>
    <mergeCell ref="D279:I279"/>
    <mergeCell ref="J279:Q279"/>
    <mergeCell ref="R279:Z279"/>
    <mergeCell ref="AA279:AC279"/>
    <mergeCell ref="AD279:AM279"/>
    <mergeCell ref="D280:I280"/>
    <mergeCell ref="J280:Q280"/>
    <mergeCell ref="R280:Z280"/>
    <mergeCell ref="AA280:AC280"/>
    <mergeCell ref="AD280:AM280"/>
    <mergeCell ref="C288:D288"/>
    <mergeCell ref="E288:N288"/>
    <mergeCell ref="Q288:R288"/>
    <mergeCell ref="S288:AB288"/>
    <mergeCell ref="AE288:AF288"/>
    <mergeCell ref="AG288:AP288"/>
    <mergeCell ref="C287:D287"/>
    <mergeCell ref="E287:N287"/>
    <mergeCell ref="Q287:R287"/>
    <mergeCell ref="S287:AB287"/>
    <mergeCell ref="AE287:AF287"/>
    <mergeCell ref="AG287:AP287"/>
    <mergeCell ref="C286:D286"/>
    <mergeCell ref="E286:N286"/>
    <mergeCell ref="Q286:R286"/>
    <mergeCell ref="S286:AB286"/>
    <mergeCell ref="AE286:AF286"/>
    <mergeCell ref="AG286:AP286"/>
    <mergeCell ref="AI292:AJ293"/>
    <mergeCell ref="AK292:AL293"/>
    <mergeCell ref="AM292:AN293"/>
    <mergeCell ref="AO292:AP293"/>
    <mergeCell ref="B294:B295"/>
    <mergeCell ref="C294:E295"/>
    <mergeCell ref="F294:I295"/>
    <mergeCell ref="J294:P295"/>
    <mergeCell ref="Q294:R295"/>
    <mergeCell ref="V294:W295"/>
    <mergeCell ref="AI291:AN291"/>
    <mergeCell ref="AO291:AP291"/>
    <mergeCell ref="B292:B293"/>
    <mergeCell ref="C292:E293"/>
    <mergeCell ref="F292:I293"/>
    <mergeCell ref="J292:P293"/>
    <mergeCell ref="Q292:R293"/>
    <mergeCell ref="V292:W293"/>
    <mergeCell ref="X292:AD293"/>
    <mergeCell ref="AE292:AH293"/>
    <mergeCell ref="C291:E291"/>
    <mergeCell ref="F291:I291"/>
    <mergeCell ref="J291:P291"/>
    <mergeCell ref="Q291:W291"/>
    <mergeCell ref="X291:AD291"/>
    <mergeCell ref="AE291:AH291"/>
    <mergeCell ref="X296:AD297"/>
    <mergeCell ref="AE296:AH297"/>
    <mergeCell ref="AI296:AJ297"/>
    <mergeCell ref="AK296:AL297"/>
    <mergeCell ref="AM296:AN297"/>
    <mergeCell ref="AO296:AP297"/>
    <mergeCell ref="B296:B297"/>
    <mergeCell ref="C296:E297"/>
    <mergeCell ref="F296:I297"/>
    <mergeCell ref="J296:P297"/>
    <mergeCell ref="Q296:R297"/>
    <mergeCell ref="V296:W297"/>
    <mergeCell ref="X294:AD295"/>
    <mergeCell ref="AE294:AH295"/>
    <mergeCell ref="AI294:AJ295"/>
    <mergeCell ref="AK294:AL295"/>
    <mergeCell ref="AM294:AN295"/>
    <mergeCell ref="AO294:AP295"/>
    <mergeCell ref="X300:AD301"/>
    <mergeCell ref="AE300:AH301"/>
    <mergeCell ref="AI300:AJ301"/>
    <mergeCell ref="AK300:AL301"/>
    <mergeCell ref="AM300:AN301"/>
    <mergeCell ref="AO300:AP301"/>
    <mergeCell ref="B300:B301"/>
    <mergeCell ref="C300:E301"/>
    <mergeCell ref="F300:I301"/>
    <mergeCell ref="J300:P301"/>
    <mergeCell ref="Q300:R301"/>
    <mergeCell ref="V300:W301"/>
    <mergeCell ref="X298:AD299"/>
    <mergeCell ref="AE298:AH299"/>
    <mergeCell ref="AI298:AJ299"/>
    <mergeCell ref="AK298:AL299"/>
    <mergeCell ref="AM298:AN299"/>
    <mergeCell ref="AO298:AP299"/>
    <mergeCell ref="B298:B299"/>
    <mergeCell ref="C298:E299"/>
    <mergeCell ref="F298:I299"/>
    <mergeCell ref="J298:P299"/>
    <mergeCell ref="Q298:R299"/>
    <mergeCell ref="V298:W299"/>
    <mergeCell ref="D305:I305"/>
    <mergeCell ref="J305:Q305"/>
    <mergeCell ref="R305:Z305"/>
    <mergeCell ref="AA305:AC305"/>
    <mergeCell ref="AD305:AM305"/>
    <mergeCell ref="D306:I306"/>
    <mergeCell ref="J306:Q306"/>
    <mergeCell ref="R306:Z306"/>
    <mergeCell ref="AA306:AC306"/>
    <mergeCell ref="AD306:AM306"/>
    <mergeCell ref="X302:AD303"/>
    <mergeCell ref="AE302:AH303"/>
    <mergeCell ref="AI302:AJ303"/>
    <mergeCell ref="AK302:AL303"/>
    <mergeCell ref="AM302:AN303"/>
    <mergeCell ref="AO302:AP303"/>
    <mergeCell ref="B302:B303"/>
    <mergeCell ref="C302:E303"/>
    <mergeCell ref="F302:I303"/>
    <mergeCell ref="J302:P303"/>
    <mergeCell ref="Q302:R303"/>
    <mergeCell ref="V302:W303"/>
    <mergeCell ref="A309:AQ311"/>
    <mergeCell ref="C312:F312"/>
    <mergeCell ref="G312:O312"/>
    <mergeCell ref="P312:S312"/>
    <mergeCell ref="T312:AB312"/>
    <mergeCell ref="AC312:AF312"/>
    <mergeCell ref="AG312:AL312"/>
    <mergeCell ref="AM312:AO312"/>
    <mergeCell ref="D307:I307"/>
    <mergeCell ref="J307:Q307"/>
    <mergeCell ref="R307:Z307"/>
    <mergeCell ref="AA307:AC307"/>
    <mergeCell ref="AD307:AM307"/>
    <mergeCell ref="D308:I308"/>
    <mergeCell ref="J308:Q308"/>
    <mergeCell ref="R308:Z308"/>
    <mergeCell ref="AA308:AC308"/>
    <mergeCell ref="AD308:AM308"/>
    <mergeCell ref="C316:D316"/>
    <mergeCell ref="E316:N316"/>
    <mergeCell ref="Q316:R316"/>
    <mergeCell ref="S316:AB316"/>
    <mergeCell ref="AE316:AF316"/>
    <mergeCell ref="AG316:AP316"/>
    <mergeCell ref="C315:D315"/>
    <mergeCell ref="E315:N315"/>
    <mergeCell ref="Q315:R315"/>
    <mergeCell ref="S315:AB315"/>
    <mergeCell ref="AE315:AF315"/>
    <mergeCell ref="AG315:AP315"/>
    <mergeCell ref="C314:D314"/>
    <mergeCell ref="E314:N314"/>
    <mergeCell ref="Q314:R314"/>
    <mergeCell ref="S314:AB314"/>
    <mergeCell ref="AE314:AF314"/>
    <mergeCell ref="AG314:AP314"/>
    <mergeCell ref="X322:AD323"/>
    <mergeCell ref="AE322:AH323"/>
    <mergeCell ref="AI322:AJ323"/>
    <mergeCell ref="AK322:AL323"/>
    <mergeCell ref="AM322:AN323"/>
    <mergeCell ref="AO322:AP323"/>
    <mergeCell ref="AI320:AJ321"/>
    <mergeCell ref="AK320:AL321"/>
    <mergeCell ref="AM320:AN321"/>
    <mergeCell ref="AO320:AP321"/>
    <mergeCell ref="B322:B323"/>
    <mergeCell ref="C322:E323"/>
    <mergeCell ref="F322:I323"/>
    <mergeCell ref="J322:P323"/>
    <mergeCell ref="Q322:R323"/>
    <mergeCell ref="V322:W323"/>
    <mergeCell ref="AI319:AN319"/>
    <mergeCell ref="AO319:AP319"/>
    <mergeCell ref="B320:B321"/>
    <mergeCell ref="C320:E321"/>
    <mergeCell ref="F320:I321"/>
    <mergeCell ref="J320:P321"/>
    <mergeCell ref="Q320:R321"/>
    <mergeCell ref="V320:W321"/>
    <mergeCell ref="X320:AD321"/>
    <mergeCell ref="AE320:AH321"/>
    <mergeCell ref="C319:E319"/>
    <mergeCell ref="F319:I319"/>
    <mergeCell ref="J319:P319"/>
    <mergeCell ref="Q319:W319"/>
    <mergeCell ref="X319:AD319"/>
    <mergeCell ref="AE319:AH319"/>
    <mergeCell ref="X326:AD327"/>
    <mergeCell ref="AE326:AH327"/>
    <mergeCell ref="AI326:AJ327"/>
    <mergeCell ref="AK326:AL327"/>
    <mergeCell ref="AM326:AN327"/>
    <mergeCell ref="AO326:AP327"/>
    <mergeCell ref="B326:B327"/>
    <mergeCell ref="C326:E327"/>
    <mergeCell ref="F326:I327"/>
    <mergeCell ref="J326:P327"/>
    <mergeCell ref="Q326:R327"/>
    <mergeCell ref="V326:W327"/>
    <mergeCell ref="X324:AD325"/>
    <mergeCell ref="AE324:AH325"/>
    <mergeCell ref="AI324:AJ325"/>
    <mergeCell ref="AK324:AL325"/>
    <mergeCell ref="AM324:AN325"/>
    <mergeCell ref="AO324:AP325"/>
    <mergeCell ref="B324:B325"/>
    <mergeCell ref="C324:E325"/>
    <mergeCell ref="F324:I325"/>
    <mergeCell ref="J324:P325"/>
    <mergeCell ref="Q324:R325"/>
    <mergeCell ref="V324:W325"/>
    <mergeCell ref="X330:AD331"/>
    <mergeCell ref="AE330:AH331"/>
    <mergeCell ref="AI330:AJ331"/>
    <mergeCell ref="AK330:AL331"/>
    <mergeCell ref="AM330:AN331"/>
    <mergeCell ref="AO330:AP331"/>
    <mergeCell ref="B330:B331"/>
    <mergeCell ref="C330:E331"/>
    <mergeCell ref="F330:I331"/>
    <mergeCell ref="J330:P331"/>
    <mergeCell ref="Q330:R331"/>
    <mergeCell ref="V330:W331"/>
    <mergeCell ref="X328:AD329"/>
    <mergeCell ref="AE328:AH329"/>
    <mergeCell ref="AI328:AJ329"/>
    <mergeCell ref="AK328:AL329"/>
    <mergeCell ref="AM328:AN329"/>
    <mergeCell ref="AO328:AP329"/>
    <mergeCell ref="B328:B329"/>
    <mergeCell ref="C328:E329"/>
    <mergeCell ref="F328:I329"/>
    <mergeCell ref="J328:P329"/>
    <mergeCell ref="Q328:R329"/>
    <mergeCell ref="V328:W329"/>
    <mergeCell ref="D335:I335"/>
    <mergeCell ref="J335:Q335"/>
    <mergeCell ref="R335:Z335"/>
    <mergeCell ref="AA335:AC335"/>
    <mergeCell ref="AD335:AM335"/>
    <mergeCell ref="D336:I336"/>
    <mergeCell ref="J336:Q336"/>
    <mergeCell ref="R336:Z336"/>
    <mergeCell ref="AA336:AC336"/>
    <mergeCell ref="AD336:AM336"/>
    <mergeCell ref="D333:I333"/>
    <mergeCell ref="J333:Q333"/>
    <mergeCell ref="R333:Z333"/>
    <mergeCell ref="AA333:AC333"/>
    <mergeCell ref="AD333:AM333"/>
    <mergeCell ref="D334:I334"/>
    <mergeCell ref="J334:Q334"/>
    <mergeCell ref="R334:Z334"/>
    <mergeCell ref="AA334:AC334"/>
    <mergeCell ref="AD334:AM334"/>
    <mergeCell ref="AZ12:BA12"/>
    <mergeCell ref="AZ13:BA13"/>
    <mergeCell ref="AZ14:BA14"/>
    <mergeCell ref="AZ68:BA68"/>
    <mergeCell ref="AZ69:BA69"/>
    <mergeCell ref="AZ70:BA70"/>
    <mergeCell ref="AZ40:BA40"/>
    <mergeCell ref="AZ41:BA41"/>
    <mergeCell ref="AZ42:BA42"/>
    <mergeCell ref="AZ96:BA96"/>
    <mergeCell ref="AZ97:BA97"/>
    <mergeCell ref="AZ98:BA98"/>
    <mergeCell ref="AZ152:BA152"/>
    <mergeCell ref="AZ153:BA153"/>
    <mergeCell ref="AZ154:BA154"/>
    <mergeCell ref="AZ124:BA124"/>
    <mergeCell ref="AZ125:BA125"/>
    <mergeCell ref="AZ126:BA126"/>
    <mergeCell ref="AY116:BB116"/>
  </mergeCells>
  <phoneticPr fontId="11"/>
  <conditionalFormatting sqref="AM4:AO4">
    <cfRule type="expression" dxfId="147" priority="53">
      <formula>WEEKDAY(AM4)=7</formula>
    </cfRule>
    <cfRule type="expression" dxfId="146" priority="54">
      <formula>WEEKDAY(AM4)=1</formula>
    </cfRule>
  </conditionalFormatting>
  <conditionalFormatting sqref="AM88:AO88">
    <cfRule type="expression" dxfId="145" priority="48">
      <formula>WEEKDAY(AM88)=7</formula>
    </cfRule>
    <cfRule type="expression" dxfId="144" priority="49">
      <formula>WEEKDAY(AM88)=1</formula>
    </cfRule>
    <cfRule type="expression" dxfId="143" priority="50">
      <formula>WEEKDAY(AM88)=1</formula>
    </cfRule>
    <cfRule type="expression" dxfId="142" priority="51">
      <formula>WEEKDAY(AM88)=7</formula>
    </cfRule>
    <cfRule type="expression" dxfId="141" priority="52">
      <formula>WEEKDAY(AM88)=1</formula>
    </cfRule>
  </conditionalFormatting>
  <conditionalFormatting sqref="AM60:AO60 AM32:AO32">
    <cfRule type="expression" dxfId="140" priority="46">
      <formula>WEEKDAY(AM32)=7</formula>
    </cfRule>
    <cfRule type="expression" dxfId="139" priority="47">
      <formula>WEEKDAY(AM32)=1</formula>
    </cfRule>
  </conditionalFormatting>
  <conditionalFormatting sqref="AM116:AO116">
    <cfRule type="expression" dxfId="138" priority="41">
      <formula>WEEKDAY(AM116)=7</formula>
    </cfRule>
    <cfRule type="expression" dxfId="137" priority="42">
      <formula>WEEKDAY(AM116)=1</formula>
    </cfRule>
    <cfRule type="expression" dxfId="136" priority="43">
      <formula>WEEKDAY(AM116)=1</formula>
    </cfRule>
    <cfRule type="expression" dxfId="135" priority="44">
      <formula>WEEKDAY(AM116)=7</formula>
    </cfRule>
    <cfRule type="expression" dxfId="134" priority="45">
      <formula>WEEKDAY(AM116)=1</formula>
    </cfRule>
  </conditionalFormatting>
  <conditionalFormatting sqref="AM256:AO256">
    <cfRule type="expression" dxfId="133" priority="36">
      <formula>WEEKDAY(AM256)=7</formula>
    </cfRule>
    <cfRule type="expression" dxfId="132" priority="37">
      <formula>WEEKDAY(AM256)=1</formula>
    </cfRule>
    <cfRule type="expression" dxfId="131" priority="38">
      <formula>WEEKDAY(AM256)=1</formula>
    </cfRule>
    <cfRule type="expression" dxfId="130" priority="39">
      <formula>WEEKDAY(AM256)=7</formula>
    </cfRule>
    <cfRule type="expression" dxfId="129" priority="40">
      <formula>WEEKDAY(AM256)=1</formula>
    </cfRule>
  </conditionalFormatting>
  <conditionalFormatting sqref="AM172:AO172">
    <cfRule type="expression" dxfId="128" priority="26">
      <formula>WEEKDAY(AM172)=7</formula>
    </cfRule>
    <cfRule type="expression" dxfId="127" priority="27">
      <formula>WEEKDAY(AM172)=1</formula>
    </cfRule>
    <cfRule type="expression" dxfId="126" priority="28">
      <formula>WEEKDAY(AM172)=1</formula>
    </cfRule>
    <cfRule type="expression" dxfId="125" priority="29">
      <formula>WEEKDAY(AM172)=7</formula>
    </cfRule>
    <cfRule type="expression" dxfId="124" priority="30">
      <formula>WEEKDAY(AM172)=1</formula>
    </cfRule>
  </conditionalFormatting>
  <conditionalFormatting sqref="AM200:AO200">
    <cfRule type="expression" dxfId="123" priority="21">
      <formula>WEEKDAY(AM200)=7</formula>
    </cfRule>
    <cfRule type="expression" dxfId="122" priority="22">
      <formula>WEEKDAY(AM200)=1</formula>
    </cfRule>
    <cfRule type="expression" dxfId="121" priority="23">
      <formula>WEEKDAY(AM200)=1</formula>
    </cfRule>
    <cfRule type="expression" dxfId="120" priority="24">
      <formula>WEEKDAY(AM200)=7</formula>
    </cfRule>
    <cfRule type="expression" dxfId="119" priority="25">
      <formula>WEEKDAY(AM200)=1</formula>
    </cfRule>
  </conditionalFormatting>
  <conditionalFormatting sqref="AM228:AO228">
    <cfRule type="expression" dxfId="118" priority="16">
      <formula>WEEKDAY(AM228)=7</formula>
    </cfRule>
    <cfRule type="expression" dxfId="117" priority="17">
      <formula>WEEKDAY(AM228)=1</formula>
    </cfRule>
    <cfRule type="expression" dxfId="116" priority="18">
      <formula>WEEKDAY(AM228)=1</formula>
    </cfRule>
    <cfRule type="expression" dxfId="115" priority="19">
      <formula>WEEKDAY(AM228)=7</formula>
    </cfRule>
    <cfRule type="expression" dxfId="114" priority="20">
      <formula>WEEKDAY(AM228)=1</formula>
    </cfRule>
  </conditionalFormatting>
  <conditionalFormatting sqref="AM284:AO284">
    <cfRule type="expression" dxfId="113" priority="11">
      <formula>WEEKDAY(AM284)=7</formula>
    </cfRule>
    <cfRule type="expression" dxfId="112" priority="12">
      <formula>WEEKDAY(AM284)=1</formula>
    </cfRule>
    <cfRule type="expression" dxfId="111" priority="13">
      <formula>WEEKDAY(AM284)=1</formula>
    </cfRule>
    <cfRule type="expression" dxfId="110" priority="14">
      <formula>WEEKDAY(AM284)=7</formula>
    </cfRule>
    <cfRule type="expression" dxfId="109" priority="15">
      <formula>WEEKDAY(AM284)=1</formula>
    </cfRule>
  </conditionalFormatting>
  <conditionalFormatting sqref="AM312:AO312">
    <cfRule type="expression" dxfId="108" priority="6">
      <formula>WEEKDAY(AM312)=7</formula>
    </cfRule>
    <cfRule type="expression" dxfId="107" priority="7">
      <formula>WEEKDAY(AM312)=1</formula>
    </cfRule>
    <cfRule type="expression" dxfId="106" priority="8">
      <formula>WEEKDAY(AM312)=1</formula>
    </cfRule>
    <cfRule type="expression" dxfId="105" priority="9">
      <formula>WEEKDAY(AM312)=7</formula>
    </cfRule>
    <cfRule type="expression" dxfId="104" priority="10">
      <formula>WEEKDAY(AM312)=1</formula>
    </cfRule>
  </conditionalFormatting>
  <conditionalFormatting sqref="AM144:AO144">
    <cfRule type="expression" dxfId="103" priority="1">
      <formula>WEEKDAY(AM144)=7</formula>
    </cfRule>
    <cfRule type="expression" dxfId="102" priority="2">
      <formula>WEEKDAY(AM144)=1</formula>
    </cfRule>
    <cfRule type="expression" dxfId="101" priority="3">
      <formula>WEEKDAY(AM144)=1</formula>
    </cfRule>
    <cfRule type="expression" dxfId="100" priority="4">
      <formula>WEEKDAY(AM144)=7</formula>
    </cfRule>
    <cfRule type="expression" dxfId="99" priority="5">
      <formula>WEEKDAY(AM144)=1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84" orientation="landscape" horizontalDpi="4294967293" verticalDpi="0" r:id="rId1"/>
  <rowBreaks count="11" manualBreakCount="11">
    <brk id="28" max="51" man="1"/>
    <brk id="56" max="16383" man="1"/>
    <brk id="84" max="16383" man="1"/>
    <brk id="112" max="16383" man="1"/>
    <brk id="140" max="16383" man="1"/>
    <brk id="168" max="16383" man="1"/>
    <brk id="196" max="16383" man="1"/>
    <brk id="224" max="16383" man="1"/>
    <brk id="252" max="51" man="1"/>
    <brk id="280" max="51" man="1"/>
    <brk id="308" max="5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36"/>
  <sheetViews>
    <sheetView view="pageBreakPreview" zoomScale="80" zoomScaleNormal="80" zoomScaleSheetLayoutView="80" workbookViewId="0">
      <selection activeCell="C88" sqref="C88:F88"/>
    </sheetView>
  </sheetViews>
  <sheetFormatPr defaultColWidth="3.5" defaultRowHeight="13.5"/>
  <cols>
    <col min="1" max="42" width="3.5" style="52"/>
    <col min="43" max="43" width="4.375" style="52" bestFit="1" customWidth="1"/>
    <col min="44" max="44" width="3.5" style="52" hidden="1" customWidth="1"/>
    <col min="45" max="46" width="3.5" style="54" hidden="1" customWidth="1"/>
    <col min="47" max="47" width="3.5" style="52" hidden="1" customWidth="1"/>
    <col min="48" max="50" width="3.5" style="52"/>
    <col min="51" max="52" width="9.375" style="52" bestFit="1" customWidth="1"/>
    <col min="53" max="54" width="8.5" style="52" bestFit="1" customWidth="1"/>
    <col min="55" max="16384" width="3.5" style="52"/>
  </cols>
  <sheetData>
    <row r="1" spans="1:53" ht="18" customHeight="1">
      <c r="A1" s="372" t="s">
        <v>304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1"/>
      <c r="AS1" s="53">
        <v>1</v>
      </c>
    </row>
    <row r="2" spans="1:53" ht="18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1"/>
    </row>
    <row r="3" spans="1:53" ht="18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1"/>
    </row>
    <row r="4" spans="1:53" ht="24.75" customHeight="1">
      <c r="C4" s="373" t="s">
        <v>239</v>
      </c>
      <c r="D4" s="373"/>
      <c r="E4" s="373"/>
      <c r="F4" s="373"/>
      <c r="G4" s="408" t="s">
        <v>333</v>
      </c>
      <c r="H4" s="408"/>
      <c r="I4" s="408"/>
      <c r="J4" s="408"/>
      <c r="K4" s="408"/>
      <c r="L4" s="408"/>
      <c r="M4" s="408"/>
      <c r="N4" s="408"/>
      <c r="O4" s="408"/>
      <c r="P4" s="373" t="s">
        <v>240</v>
      </c>
      <c r="Q4" s="373"/>
      <c r="R4" s="373"/>
      <c r="S4" s="373"/>
      <c r="T4" s="417" t="str">
        <f>E8</f>
        <v>雀宮ＦＣ</v>
      </c>
      <c r="U4" s="373"/>
      <c r="V4" s="373"/>
      <c r="W4" s="373"/>
      <c r="X4" s="373"/>
      <c r="Y4" s="373"/>
      <c r="Z4" s="373"/>
      <c r="AA4" s="373"/>
      <c r="AB4" s="373"/>
      <c r="AC4" s="373" t="s">
        <v>241</v>
      </c>
      <c r="AD4" s="373"/>
      <c r="AE4" s="373"/>
      <c r="AF4" s="373"/>
      <c r="AG4" s="375">
        <v>44101</v>
      </c>
      <c r="AH4" s="376"/>
      <c r="AI4" s="376"/>
      <c r="AJ4" s="376"/>
      <c r="AK4" s="376"/>
      <c r="AL4" s="376"/>
      <c r="AM4" s="387" t="s">
        <v>242</v>
      </c>
      <c r="AN4" s="387"/>
      <c r="AO4" s="388"/>
      <c r="AP4" s="55"/>
    </row>
    <row r="5" spans="1:53" ht="18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56"/>
      <c r="Y5" s="56"/>
      <c r="Z5" s="56"/>
      <c r="AA5" s="56"/>
      <c r="AB5" s="56"/>
      <c r="AC5" s="56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</row>
    <row r="6" spans="1:53" ht="24.95" customHeight="1">
      <c r="C6" s="412">
        <v>1</v>
      </c>
      <c r="D6" s="412"/>
      <c r="E6" s="413" t="s">
        <v>14</v>
      </c>
      <c r="F6" s="413"/>
      <c r="G6" s="413"/>
      <c r="H6" s="413"/>
      <c r="I6" s="413"/>
      <c r="J6" s="413"/>
      <c r="K6" s="413"/>
      <c r="L6" s="413"/>
      <c r="M6" s="413"/>
      <c r="N6" s="413"/>
      <c r="O6" s="55"/>
      <c r="P6" s="55"/>
      <c r="Q6" s="371">
        <v>4</v>
      </c>
      <c r="R6" s="371"/>
      <c r="S6" s="370" t="s">
        <v>322</v>
      </c>
      <c r="T6" s="370"/>
      <c r="U6" s="370"/>
      <c r="V6" s="370"/>
      <c r="W6" s="370"/>
      <c r="X6" s="370"/>
      <c r="Y6" s="370"/>
      <c r="Z6" s="370"/>
      <c r="AA6" s="370"/>
      <c r="AB6" s="370"/>
      <c r="AC6" s="56"/>
      <c r="AD6" s="55"/>
      <c r="AE6" s="371">
        <v>7</v>
      </c>
      <c r="AF6" s="371"/>
      <c r="AG6" s="370" t="s">
        <v>328</v>
      </c>
      <c r="AH6" s="370"/>
      <c r="AI6" s="370"/>
      <c r="AJ6" s="370"/>
      <c r="AK6" s="370"/>
      <c r="AL6" s="370"/>
      <c r="AM6" s="370"/>
      <c r="AN6" s="370"/>
      <c r="AO6" s="370"/>
      <c r="AP6" s="370"/>
    </row>
    <row r="7" spans="1:53" ht="24.95" customHeight="1">
      <c r="C7" s="398">
        <v>2</v>
      </c>
      <c r="D7" s="398"/>
      <c r="E7" s="399" t="s">
        <v>18</v>
      </c>
      <c r="F7" s="400"/>
      <c r="G7" s="400"/>
      <c r="H7" s="400"/>
      <c r="I7" s="400"/>
      <c r="J7" s="400"/>
      <c r="K7" s="400"/>
      <c r="L7" s="400"/>
      <c r="M7" s="400"/>
      <c r="N7" s="401"/>
      <c r="O7" s="55"/>
      <c r="P7" s="55"/>
      <c r="Q7" s="363">
        <v>5</v>
      </c>
      <c r="R7" s="363"/>
      <c r="S7" s="364" t="s">
        <v>324</v>
      </c>
      <c r="T7" s="364"/>
      <c r="U7" s="364"/>
      <c r="V7" s="364"/>
      <c r="W7" s="364"/>
      <c r="X7" s="364"/>
      <c r="Y7" s="364"/>
      <c r="Z7" s="364"/>
      <c r="AA7" s="364"/>
      <c r="AB7" s="364"/>
      <c r="AC7" s="56"/>
      <c r="AD7" s="55"/>
      <c r="AE7" s="365">
        <v>8</v>
      </c>
      <c r="AF7" s="365"/>
      <c r="AG7" s="366" t="s">
        <v>43</v>
      </c>
      <c r="AH7" s="366"/>
      <c r="AI7" s="366"/>
      <c r="AJ7" s="366"/>
      <c r="AK7" s="366"/>
      <c r="AL7" s="366"/>
      <c r="AM7" s="366"/>
      <c r="AN7" s="366"/>
      <c r="AO7" s="366"/>
      <c r="AP7" s="366"/>
    </row>
    <row r="8" spans="1:53" ht="24.95" customHeight="1">
      <c r="C8" s="395">
        <v>3</v>
      </c>
      <c r="D8" s="395"/>
      <c r="E8" s="382" t="s">
        <v>320</v>
      </c>
      <c r="F8" s="383"/>
      <c r="G8" s="383"/>
      <c r="H8" s="383"/>
      <c r="I8" s="383"/>
      <c r="J8" s="383"/>
      <c r="K8" s="383"/>
      <c r="L8" s="383"/>
      <c r="M8" s="383"/>
      <c r="N8" s="384"/>
      <c r="O8" s="55"/>
      <c r="P8" s="55"/>
      <c r="Q8" s="356">
        <v>6</v>
      </c>
      <c r="R8" s="356"/>
      <c r="S8" s="353" t="s">
        <v>326</v>
      </c>
      <c r="T8" s="354"/>
      <c r="U8" s="354"/>
      <c r="V8" s="354"/>
      <c r="W8" s="354"/>
      <c r="X8" s="354"/>
      <c r="Y8" s="354"/>
      <c r="Z8" s="354"/>
      <c r="AA8" s="354"/>
      <c r="AB8" s="355"/>
      <c r="AC8" s="56"/>
      <c r="AD8" s="55"/>
      <c r="AE8" s="357">
        <v>9</v>
      </c>
      <c r="AF8" s="357"/>
      <c r="AG8" s="358" t="s">
        <v>48</v>
      </c>
      <c r="AH8" s="358"/>
      <c r="AI8" s="358"/>
      <c r="AJ8" s="358"/>
      <c r="AK8" s="358"/>
      <c r="AL8" s="358"/>
      <c r="AM8" s="358"/>
      <c r="AN8" s="358"/>
      <c r="AO8" s="358"/>
      <c r="AP8" s="358"/>
    </row>
    <row r="9" spans="1:53" ht="18" customHeight="1">
      <c r="C9" s="57"/>
      <c r="D9" s="55"/>
      <c r="E9" s="55"/>
      <c r="F9" s="55"/>
      <c r="G9" s="55"/>
      <c r="H9" s="55"/>
      <c r="T9" s="55"/>
      <c r="V9" s="55"/>
      <c r="X9" s="55"/>
      <c r="Z9" s="55"/>
      <c r="AB9" s="55"/>
      <c r="AC9" s="55"/>
    </row>
    <row r="10" spans="1:53" ht="21.95" customHeight="1" thickBot="1">
      <c r="B10" s="54" t="s">
        <v>243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</row>
    <row r="11" spans="1:53" ht="21.95" customHeight="1" thickBot="1">
      <c r="B11" s="58"/>
      <c r="C11" s="348" t="s">
        <v>244</v>
      </c>
      <c r="D11" s="349"/>
      <c r="E11" s="333"/>
      <c r="F11" s="348" t="s">
        <v>245</v>
      </c>
      <c r="G11" s="349"/>
      <c r="H11" s="349"/>
      <c r="I11" s="333"/>
      <c r="J11" s="349" t="s">
        <v>246</v>
      </c>
      <c r="K11" s="349"/>
      <c r="L11" s="349"/>
      <c r="M11" s="349"/>
      <c r="N11" s="349"/>
      <c r="O11" s="349"/>
      <c r="P11" s="350"/>
      <c r="Q11" s="351" t="s">
        <v>247</v>
      </c>
      <c r="R11" s="351"/>
      <c r="S11" s="351"/>
      <c r="T11" s="351"/>
      <c r="U11" s="351"/>
      <c r="V11" s="351"/>
      <c r="W11" s="351"/>
      <c r="X11" s="332" t="s">
        <v>246</v>
      </c>
      <c r="Y11" s="349"/>
      <c r="Z11" s="349"/>
      <c r="AA11" s="349"/>
      <c r="AB11" s="349"/>
      <c r="AC11" s="349"/>
      <c r="AD11" s="333"/>
      <c r="AE11" s="348" t="s">
        <v>245</v>
      </c>
      <c r="AF11" s="349"/>
      <c r="AG11" s="349"/>
      <c r="AH11" s="333"/>
      <c r="AI11" s="330" t="s">
        <v>248</v>
      </c>
      <c r="AJ11" s="331"/>
      <c r="AK11" s="331"/>
      <c r="AL11" s="331"/>
      <c r="AM11" s="331"/>
      <c r="AN11" s="331"/>
      <c r="AO11" s="332" t="s">
        <v>249</v>
      </c>
      <c r="AP11" s="333"/>
    </row>
    <row r="12" spans="1:53" ht="18" customHeight="1">
      <c r="B12" s="334">
        <v>1</v>
      </c>
      <c r="C12" s="335">
        <v>0.35416666666666669</v>
      </c>
      <c r="D12" s="336"/>
      <c r="E12" s="337"/>
      <c r="F12" s="338"/>
      <c r="G12" s="339"/>
      <c r="H12" s="339"/>
      <c r="I12" s="340"/>
      <c r="J12" s="379" t="str">
        <f>E6</f>
        <v>ＦＣブロケード</v>
      </c>
      <c r="K12" s="342"/>
      <c r="L12" s="342"/>
      <c r="M12" s="342"/>
      <c r="N12" s="342"/>
      <c r="O12" s="342"/>
      <c r="P12" s="343"/>
      <c r="Q12" s="344">
        <f>S12+S13</f>
        <v>2</v>
      </c>
      <c r="R12" s="345"/>
      <c r="S12" s="59">
        <v>0</v>
      </c>
      <c r="T12" s="60" t="s">
        <v>250</v>
      </c>
      <c r="U12" s="59">
        <v>0</v>
      </c>
      <c r="V12" s="319">
        <f>U12+U13</f>
        <v>0</v>
      </c>
      <c r="W12" s="320"/>
      <c r="X12" s="380" t="str">
        <f>E7</f>
        <v>ウェストフットコムU-11M</v>
      </c>
      <c r="Y12" s="342"/>
      <c r="Z12" s="342"/>
      <c r="AA12" s="342"/>
      <c r="AB12" s="342"/>
      <c r="AC12" s="342"/>
      <c r="AD12" s="347"/>
      <c r="AE12" s="338"/>
      <c r="AF12" s="339"/>
      <c r="AG12" s="339"/>
      <c r="AH12" s="340"/>
      <c r="AI12" s="325">
        <v>3</v>
      </c>
      <c r="AJ12" s="326"/>
      <c r="AK12" s="326">
        <v>1</v>
      </c>
      <c r="AL12" s="326"/>
      <c r="AM12" s="326">
        <v>2</v>
      </c>
      <c r="AN12" s="327"/>
      <c r="AO12" s="328">
        <v>3</v>
      </c>
      <c r="AP12" s="329"/>
      <c r="AS12" s="54">
        <v>1</v>
      </c>
      <c r="AT12" s="54">
        <v>2</v>
      </c>
      <c r="AY12" s="106"/>
      <c r="AZ12" s="256"/>
      <c r="BA12" s="257"/>
    </row>
    <row r="13" spans="1:53" ht="18" customHeight="1">
      <c r="B13" s="304"/>
      <c r="C13" s="306"/>
      <c r="D13" s="307"/>
      <c r="E13" s="308"/>
      <c r="F13" s="275"/>
      <c r="G13" s="276"/>
      <c r="H13" s="276"/>
      <c r="I13" s="277"/>
      <c r="J13" s="273"/>
      <c r="K13" s="273"/>
      <c r="L13" s="273"/>
      <c r="M13" s="273"/>
      <c r="N13" s="273"/>
      <c r="O13" s="273"/>
      <c r="P13" s="322"/>
      <c r="Q13" s="323"/>
      <c r="R13" s="316"/>
      <c r="S13" s="61">
        <v>2</v>
      </c>
      <c r="T13" s="62" t="s">
        <v>250</v>
      </c>
      <c r="U13" s="61">
        <v>0</v>
      </c>
      <c r="V13" s="281"/>
      <c r="W13" s="324"/>
      <c r="X13" s="272"/>
      <c r="Y13" s="273"/>
      <c r="Z13" s="273"/>
      <c r="AA13" s="273"/>
      <c r="AB13" s="273"/>
      <c r="AC13" s="273"/>
      <c r="AD13" s="274"/>
      <c r="AE13" s="275"/>
      <c r="AF13" s="276"/>
      <c r="AG13" s="276"/>
      <c r="AH13" s="277"/>
      <c r="AI13" s="278"/>
      <c r="AJ13" s="279"/>
      <c r="AK13" s="279"/>
      <c r="AL13" s="279"/>
      <c r="AM13" s="279"/>
      <c r="AN13" s="280"/>
      <c r="AO13" s="281"/>
      <c r="AP13" s="282"/>
      <c r="AY13" s="106"/>
      <c r="AZ13" s="258"/>
      <c r="BA13" s="259"/>
    </row>
    <row r="14" spans="1:53" ht="18" customHeight="1">
      <c r="B14" s="304">
        <v>2</v>
      </c>
      <c r="C14" s="306">
        <v>0.39583333333333331</v>
      </c>
      <c r="D14" s="307"/>
      <c r="E14" s="308"/>
      <c r="F14" s="275"/>
      <c r="G14" s="276"/>
      <c r="H14" s="276"/>
      <c r="I14" s="277"/>
      <c r="J14" s="418" t="str">
        <f>E7</f>
        <v>ウェストフットコムU-11M</v>
      </c>
      <c r="K14" s="270"/>
      <c r="L14" s="270"/>
      <c r="M14" s="270"/>
      <c r="N14" s="270"/>
      <c r="O14" s="270"/>
      <c r="P14" s="313"/>
      <c r="Q14" s="315">
        <f t="shared" ref="Q14" si="0">S14+S15</f>
        <v>3</v>
      </c>
      <c r="R14" s="316"/>
      <c r="S14" s="63">
        <v>0</v>
      </c>
      <c r="T14" s="64" t="s">
        <v>250</v>
      </c>
      <c r="U14" s="63">
        <v>0</v>
      </c>
      <c r="V14" s="319">
        <f t="shared" ref="V14" si="1">U14+U15</f>
        <v>0</v>
      </c>
      <c r="W14" s="320"/>
      <c r="X14" s="378" t="str">
        <f>E8</f>
        <v>雀宮ＦＣ</v>
      </c>
      <c r="Y14" s="270"/>
      <c r="Z14" s="270"/>
      <c r="AA14" s="270"/>
      <c r="AB14" s="270"/>
      <c r="AC14" s="270"/>
      <c r="AD14" s="271"/>
      <c r="AE14" s="275"/>
      <c r="AF14" s="276"/>
      <c r="AG14" s="276"/>
      <c r="AH14" s="277"/>
      <c r="AI14" s="278">
        <v>1</v>
      </c>
      <c r="AJ14" s="279"/>
      <c r="AK14" s="279">
        <v>2</v>
      </c>
      <c r="AL14" s="279"/>
      <c r="AM14" s="279">
        <v>3</v>
      </c>
      <c r="AN14" s="280"/>
      <c r="AO14" s="265">
        <v>1</v>
      </c>
      <c r="AP14" s="266"/>
      <c r="AS14" s="54">
        <v>3</v>
      </c>
      <c r="AT14" s="54">
        <v>4</v>
      </c>
      <c r="AY14" s="107"/>
      <c r="AZ14" s="258"/>
      <c r="BA14" s="260"/>
    </row>
    <row r="15" spans="1:53" ht="18" customHeight="1">
      <c r="B15" s="304"/>
      <c r="C15" s="306"/>
      <c r="D15" s="307"/>
      <c r="E15" s="308"/>
      <c r="F15" s="275"/>
      <c r="G15" s="276"/>
      <c r="H15" s="276"/>
      <c r="I15" s="277"/>
      <c r="J15" s="419"/>
      <c r="K15" s="273"/>
      <c r="L15" s="273"/>
      <c r="M15" s="273"/>
      <c r="N15" s="273"/>
      <c r="O15" s="273"/>
      <c r="P15" s="322"/>
      <c r="Q15" s="323"/>
      <c r="R15" s="316"/>
      <c r="S15" s="61">
        <v>3</v>
      </c>
      <c r="T15" s="62" t="s">
        <v>250</v>
      </c>
      <c r="U15" s="61">
        <v>0</v>
      </c>
      <c r="V15" s="281"/>
      <c r="W15" s="324"/>
      <c r="X15" s="272"/>
      <c r="Y15" s="273"/>
      <c r="Z15" s="273"/>
      <c r="AA15" s="273"/>
      <c r="AB15" s="273"/>
      <c r="AC15" s="273"/>
      <c r="AD15" s="274"/>
      <c r="AE15" s="275"/>
      <c r="AF15" s="276"/>
      <c r="AG15" s="276"/>
      <c r="AH15" s="277"/>
      <c r="AI15" s="278"/>
      <c r="AJ15" s="279"/>
      <c r="AK15" s="279"/>
      <c r="AL15" s="279"/>
      <c r="AM15" s="279"/>
      <c r="AN15" s="280"/>
      <c r="AO15" s="281"/>
      <c r="AP15" s="282"/>
      <c r="AY15" s="108"/>
      <c r="AZ15" s="106"/>
      <c r="BA15" s="106"/>
    </row>
    <row r="16" spans="1:53" ht="18" customHeight="1">
      <c r="B16" s="304">
        <v>3</v>
      </c>
      <c r="C16" s="306">
        <v>0.4375</v>
      </c>
      <c r="D16" s="307"/>
      <c r="E16" s="308"/>
      <c r="F16" s="275"/>
      <c r="G16" s="276"/>
      <c r="H16" s="276"/>
      <c r="I16" s="277"/>
      <c r="J16" s="377" t="str">
        <f>E6</f>
        <v>ＦＣブロケード</v>
      </c>
      <c r="K16" s="270"/>
      <c r="L16" s="270"/>
      <c r="M16" s="270"/>
      <c r="N16" s="270"/>
      <c r="O16" s="270"/>
      <c r="P16" s="313"/>
      <c r="Q16" s="315">
        <f t="shared" ref="Q16" si="2">S16+S17</f>
        <v>7</v>
      </c>
      <c r="R16" s="316"/>
      <c r="S16" s="63">
        <v>2</v>
      </c>
      <c r="T16" s="64" t="s">
        <v>250</v>
      </c>
      <c r="U16" s="63">
        <v>0</v>
      </c>
      <c r="V16" s="319">
        <f t="shared" ref="V16" si="3">U16+U17</f>
        <v>0</v>
      </c>
      <c r="W16" s="320"/>
      <c r="X16" s="378" t="str">
        <f>E8</f>
        <v>雀宮ＦＣ</v>
      </c>
      <c r="Y16" s="270"/>
      <c r="Z16" s="270"/>
      <c r="AA16" s="270"/>
      <c r="AB16" s="270"/>
      <c r="AC16" s="270"/>
      <c r="AD16" s="271"/>
      <c r="AE16" s="275"/>
      <c r="AF16" s="276"/>
      <c r="AG16" s="276"/>
      <c r="AH16" s="277"/>
      <c r="AI16" s="278">
        <v>2</v>
      </c>
      <c r="AJ16" s="279"/>
      <c r="AK16" s="279">
        <v>3</v>
      </c>
      <c r="AL16" s="279"/>
      <c r="AM16" s="279">
        <v>1</v>
      </c>
      <c r="AN16" s="280"/>
      <c r="AO16" s="265">
        <v>2</v>
      </c>
      <c r="AP16" s="266"/>
      <c r="AS16" s="54">
        <v>5</v>
      </c>
      <c r="AT16" s="54">
        <v>6</v>
      </c>
      <c r="AY16" s="108"/>
      <c r="AZ16" s="106"/>
      <c r="BA16" s="106"/>
    </row>
    <row r="17" spans="1:53" ht="18" customHeight="1">
      <c r="B17" s="304"/>
      <c r="C17" s="306"/>
      <c r="D17" s="307"/>
      <c r="E17" s="308"/>
      <c r="F17" s="275"/>
      <c r="G17" s="276"/>
      <c r="H17" s="276"/>
      <c r="I17" s="277"/>
      <c r="J17" s="273"/>
      <c r="K17" s="273"/>
      <c r="L17" s="273"/>
      <c r="M17" s="273"/>
      <c r="N17" s="273"/>
      <c r="O17" s="273"/>
      <c r="P17" s="322"/>
      <c r="Q17" s="323"/>
      <c r="R17" s="316"/>
      <c r="S17" s="61">
        <v>5</v>
      </c>
      <c r="T17" s="62" t="s">
        <v>250</v>
      </c>
      <c r="U17" s="61">
        <v>0</v>
      </c>
      <c r="V17" s="281"/>
      <c r="W17" s="324"/>
      <c r="X17" s="272"/>
      <c r="Y17" s="273"/>
      <c r="Z17" s="273"/>
      <c r="AA17" s="273"/>
      <c r="AB17" s="273"/>
      <c r="AC17" s="273"/>
      <c r="AD17" s="274"/>
      <c r="AE17" s="275"/>
      <c r="AF17" s="276"/>
      <c r="AG17" s="276"/>
      <c r="AH17" s="277"/>
      <c r="AI17" s="278"/>
      <c r="AJ17" s="279"/>
      <c r="AK17" s="279"/>
      <c r="AL17" s="279"/>
      <c r="AM17" s="279"/>
      <c r="AN17" s="280"/>
      <c r="AO17" s="281"/>
      <c r="AP17" s="282"/>
      <c r="AY17" s="108"/>
      <c r="AZ17" s="106"/>
      <c r="BA17" s="106"/>
    </row>
    <row r="18" spans="1:53" ht="18" customHeight="1">
      <c r="B18" s="304"/>
      <c r="C18" s="306"/>
      <c r="D18" s="307"/>
      <c r="E18" s="308"/>
      <c r="F18" s="275"/>
      <c r="G18" s="276"/>
      <c r="H18" s="276"/>
      <c r="I18" s="277"/>
      <c r="J18" s="377"/>
      <c r="K18" s="270"/>
      <c r="L18" s="270"/>
      <c r="M18" s="270"/>
      <c r="N18" s="270"/>
      <c r="O18" s="270"/>
      <c r="P18" s="313"/>
      <c r="Q18" s="315">
        <f t="shared" ref="Q18" si="4">S18+S19</f>
        <v>0</v>
      </c>
      <c r="R18" s="316"/>
      <c r="S18" s="63"/>
      <c r="T18" s="64" t="s">
        <v>250</v>
      </c>
      <c r="U18" s="63"/>
      <c r="V18" s="319">
        <f t="shared" ref="V18" si="5">U18+U19</f>
        <v>0</v>
      </c>
      <c r="W18" s="320"/>
      <c r="X18" s="378"/>
      <c r="Y18" s="270"/>
      <c r="Z18" s="270"/>
      <c r="AA18" s="270"/>
      <c r="AB18" s="270"/>
      <c r="AC18" s="270"/>
      <c r="AD18" s="271"/>
      <c r="AE18" s="275"/>
      <c r="AF18" s="276"/>
      <c r="AG18" s="276"/>
      <c r="AH18" s="277"/>
      <c r="AI18" s="278"/>
      <c r="AJ18" s="279"/>
      <c r="AK18" s="279"/>
      <c r="AL18" s="279"/>
      <c r="AM18" s="279"/>
      <c r="AN18" s="280"/>
      <c r="AO18" s="265"/>
      <c r="AP18" s="266"/>
      <c r="AS18" s="54">
        <v>7</v>
      </c>
      <c r="AT18" s="54">
        <v>8</v>
      </c>
    </row>
    <row r="19" spans="1:53" ht="18" customHeight="1">
      <c r="B19" s="304"/>
      <c r="C19" s="306"/>
      <c r="D19" s="307"/>
      <c r="E19" s="308"/>
      <c r="F19" s="275"/>
      <c r="G19" s="276"/>
      <c r="H19" s="276"/>
      <c r="I19" s="277"/>
      <c r="J19" s="273"/>
      <c r="K19" s="273"/>
      <c r="L19" s="273"/>
      <c r="M19" s="273"/>
      <c r="N19" s="273"/>
      <c r="O19" s="273"/>
      <c r="P19" s="322"/>
      <c r="Q19" s="323"/>
      <c r="R19" s="316"/>
      <c r="S19" s="61"/>
      <c r="T19" s="62" t="s">
        <v>250</v>
      </c>
      <c r="U19" s="61"/>
      <c r="V19" s="281"/>
      <c r="W19" s="324"/>
      <c r="X19" s="272"/>
      <c r="Y19" s="273"/>
      <c r="Z19" s="273"/>
      <c r="AA19" s="273"/>
      <c r="AB19" s="273"/>
      <c r="AC19" s="273"/>
      <c r="AD19" s="274"/>
      <c r="AE19" s="275"/>
      <c r="AF19" s="276"/>
      <c r="AG19" s="276"/>
      <c r="AH19" s="277"/>
      <c r="AI19" s="278"/>
      <c r="AJ19" s="279"/>
      <c r="AK19" s="279"/>
      <c r="AL19" s="279"/>
      <c r="AM19" s="279"/>
      <c r="AN19" s="280"/>
      <c r="AO19" s="281"/>
      <c r="AP19" s="282"/>
    </row>
    <row r="20" spans="1:53" ht="18" customHeight="1">
      <c r="B20" s="304"/>
      <c r="C20" s="306"/>
      <c r="D20" s="307"/>
      <c r="E20" s="308"/>
      <c r="F20" s="275"/>
      <c r="G20" s="276"/>
      <c r="H20" s="276"/>
      <c r="I20" s="277"/>
      <c r="J20" s="312"/>
      <c r="K20" s="270"/>
      <c r="L20" s="270"/>
      <c r="M20" s="270"/>
      <c r="N20" s="270"/>
      <c r="O20" s="270"/>
      <c r="P20" s="313"/>
      <c r="Q20" s="315">
        <f t="shared" ref="Q20" si="6">S20+S21</f>
        <v>0</v>
      </c>
      <c r="R20" s="316"/>
      <c r="S20" s="63"/>
      <c r="T20" s="64" t="s">
        <v>250</v>
      </c>
      <c r="U20" s="63"/>
      <c r="V20" s="319">
        <f t="shared" ref="V20" si="7">U20+U21</f>
        <v>0</v>
      </c>
      <c r="W20" s="320"/>
      <c r="X20" s="269"/>
      <c r="Y20" s="270"/>
      <c r="Z20" s="270"/>
      <c r="AA20" s="270"/>
      <c r="AB20" s="270"/>
      <c r="AC20" s="270"/>
      <c r="AD20" s="271"/>
      <c r="AE20" s="275"/>
      <c r="AF20" s="276"/>
      <c r="AG20" s="276"/>
      <c r="AH20" s="277"/>
      <c r="AI20" s="278"/>
      <c r="AJ20" s="279"/>
      <c r="AK20" s="279"/>
      <c r="AL20" s="279"/>
      <c r="AM20" s="279"/>
      <c r="AN20" s="280"/>
      <c r="AO20" s="265"/>
      <c r="AP20" s="266"/>
      <c r="AS20" s="54">
        <v>9</v>
      </c>
      <c r="AT20" s="54">
        <v>1</v>
      </c>
    </row>
    <row r="21" spans="1:53" ht="18" customHeight="1">
      <c r="B21" s="304"/>
      <c r="C21" s="306"/>
      <c r="D21" s="307"/>
      <c r="E21" s="308"/>
      <c r="F21" s="275"/>
      <c r="G21" s="276"/>
      <c r="H21" s="276"/>
      <c r="I21" s="277"/>
      <c r="J21" s="273"/>
      <c r="K21" s="273"/>
      <c r="L21" s="273"/>
      <c r="M21" s="273"/>
      <c r="N21" s="273"/>
      <c r="O21" s="273"/>
      <c r="P21" s="322"/>
      <c r="Q21" s="323"/>
      <c r="R21" s="316"/>
      <c r="S21" s="61"/>
      <c r="T21" s="62" t="s">
        <v>250</v>
      </c>
      <c r="U21" s="61"/>
      <c r="V21" s="281"/>
      <c r="W21" s="324"/>
      <c r="X21" s="272"/>
      <c r="Y21" s="273"/>
      <c r="Z21" s="273"/>
      <c r="AA21" s="273"/>
      <c r="AB21" s="273"/>
      <c r="AC21" s="273"/>
      <c r="AD21" s="274"/>
      <c r="AE21" s="275"/>
      <c r="AF21" s="276"/>
      <c r="AG21" s="276"/>
      <c r="AH21" s="277"/>
      <c r="AI21" s="278"/>
      <c r="AJ21" s="279"/>
      <c r="AK21" s="279"/>
      <c r="AL21" s="279"/>
      <c r="AM21" s="279"/>
      <c r="AN21" s="280"/>
      <c r="AO21" s="281"/>
      <c r="AP21" s="282"/>
    </row>
    <row r="22" spans="1:53" ht="18" customHeight="1">
      <c r="B22" s="304">
        <v>6</v>
      </c>
      <c r="C22" s="306"/>
      <c r="D22" s="307"/>
      <c r="E22" s="308"/>
      <c r="F22" s="275"/>
      <c r="G22" s="276"/>
      <c r="H22" s="276"/>
      <c r="I22" s="277"/>
      <c r="J22" s="312"/>
      <c r="K22" s="270"/>
      <c r="L22" s="270"/>
      <c r="M22" s="270"/>
      <c r="N22" s="270"/>
      <c r="O22" s="270"/>
      <c r="P22" s="313"/>
      <c r="Q22" s="315">
        <f t="shared" ref="Q22" si="8">S22+S23</f>
        <v>0</v>
      </c>
      <c r="R22" s="316"/>
      <c r="S22" s="63"/>
      <c r="T22" s="64" t="s">
        <v>250</v>
      </c>
      <c r="U22" s="63"/>
      <c r="V22" s="319">
        <f t="shared" ref="V22" si="9">U22+U23</f>
        <v>0</v>
      </c>
      <c r="W22" s="320"/>
      <c r="X22" s="269"/>
      <c r="Y22" s="270"/>
      <c r="Z22" s="270"/>
      <c r="AA22" s="270"/>
      <c r="AB22" s="270"/>
      <c r="AC22" s="270"/>
      <c r="AD22" s="271"/>
      <c r="AE22" s="275"/>
      <c r="AF22" s="276"/>
      <c r="AG22" s="276"/>
      <c r="AH22" s="277"/>
      <c r="AI22" s="278"/>
      <c r="AJ22" s="279"/>
      <c r="AK22" s="279"/>
      <c r="AL22" s="279"/>
      <c r="AM22" s="279"/>
      <c r="AN22" s="280"/>
      <c r="AO22" s="265"/>
      <c r="AP22" s="266"/>
      <c r="AS22" s="54">
        <v>2</v>
      </c>
      <c r="AT22" s="54">
        <v>3</v>
      </c>
    </row>
    <row r="23" spans="1:53" ht="18" customHeight="1" thickBot="1">
      <c r="B23" s="305"/>
      <c r="C23" s="309"/>
      <c r="D23" s="310"/>
      <c r="E23" s="311"/>
      <c r="F23" s="298"/>
      <c r="G23" s="299"/>
      <c r="H23" s="299"/>
      <c r="I23" s="300"/>
      <c r="J23" s="296"/>
      <c r="K23" s="296"/>
      <c r="L23" s="296"/>
      <c r="M23" s="296"/>
      <c r="N23" s="296"/>
      <c r="O23" s="296"/>
      <c r="P23" s="314"/>
      <c r="Q23" s="317"/>
      <c r="R23" s="318"/>
      <c r="S23" s="65"/>
      <c r="T23" s="66" t="s">
        <v>250</v>
      </c>
      <c r="U23" s="65"/>
      <c r="V23" s="267"/>
      <c r="W23" s="321"/>
      <c r="X23" s="295"/>
      <c r="Y23" s="296"/>
      <c r="Z23" s="296"/>
      <c r="AA23" s="296"/>
      <c r="AB23" s="296"/>
      <c r="AC23" s="296"/>
      <c r="AD23" s="297"/>
      <c r="AE23" s="298"/>
      <c r="AF23" s="299"/>
      <c r="AG23" s="299"/>
      <c r="AH23" s="300"/>
      <c r="AI23" s="301"/>
      <c r="AJ23" s="302"/>
      <c r="AK23" s="302"/>
      <c r="AL23" s="302"/>
      <c r="AM23" s="302"/>
      <c r="AN23" s="303"/>
      <c r="AO23" s="267"/>
      <c r="AP23" s="268"/>
    </row>
    <row r="24" spans="1:53" ht="18" customHeight="1" thickBot="1">
      <c r="B24" s="67"/>
      <c r="C24" s="68"/>
      <c r="D24" s="68"/>
      <c r="E24" s="68"/>
      <c r="F24" s="67"/>
      <c r="G24" s="67"/>
      <c r="H24" s="67"/>
      <c r="I24" s="67"/>
      <c r="J24" s="67"/>
      <c r="K24" s="69"/>
      <c r="L24" s="69"/>
      <c r="M24" s="70"/>
      <c r="N24" s="71"/>
      <c r="O24" s="70"/>
      <c r="P24" s="69"/>
      <c r="Q24" s="69"/>
      <c r="R24" s="67"/>
      <c r="S24" s="67"/>
      <c r="T24" s="67"/>
      <c r="U24" s="67"/>
      <c r="V24" s="67"/>
      <c r="W24" s="72"/>
      <c r="X24" s="72"/>
      <c r="Y24" s="72"/>
      <c r="Z24" s="72"/>
      <c r="AA24" s="72"/>
      <c r="AB24" s="72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</row>
    <row r="25" spans="1:53" ht="30" customHeight="1" thickBot="1">
      <c r="B25" s="54"/>
      <c r="C25" s="54"/>
      <c r="D25" s="287" t="s">
        <v>251</v>
      </c>
      <c r="E25" s="288"/>
      <c r="F25" s="288"/>
      <c r="G25" s="288"/>
      <c r="H25" s="288"/>
      <c r="I25" s="288"/>
      <c r="J25" s="288" t="s">
        <v>246</v>
      </c>
      <c r="K25" s="288"/>
      <c r="L25" s="288"/>
      <c r="M25" s="288"/>
      <c r="N25" s="288"/>
      <c r="O25" s="288"/>
      <c r="P25" s="288"/>
      <c r="Q25" s="288"/>
      <c r="R25" s="288" t="s">
        <v>252</v>
      </c>
      <c r="S25" s="288"/>
      <c r="T25" s="288"/>
      <c r="U25" s="288"/>
      <c r="V25" s="288"/>
      <c r="W25" s="288"/>
      <c r="X25" s="288"/>
      <c r="Y25" s="288"/>
      <c r="Z25" s="288"/>
      <c r="AA25" s="288" t="s">
        <v>253</v>
      </c>
      <c r="AB25" s="288"/>
      <c r="AC25" s="288"/>
      <c r="AD25" s="288" t="s">
        <v>254</v>
      </c>
      <c r="AE25" s="288"/>
      <c r="AF25" s="288"/>
      <c r="AG25" s="288"/>
      <c r="AH25" s="288"/>
      <c r="AI25" s="288"/>
      <c r="AJ25" s="288"/>
      <c r="AK25" s="288"/>
      <c r="AL25" s="288"/>
      <c r="AM25" s="289"/>
      <c r="AN25" s="54"/>
      <c r="AO25" s="54"/>
      <c r="AP25" s="54"/>
    </row>
    <row r="26" spans="1:53" ht="30" customHeight="1">
      <c r="B26" s="54"/>
      <c r="C26" s="54"/>
      <c r="D26" s="290" t="s">
        <v>255</v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2"/>
      <c r="AB26" s="292"/>
      <c r="AC26" s="292"/>
      <c r="AD26" s="293"/>
      <c r="AE26" s="293"/>
      <c r="AF26" s="293"/>
      <c r="AG26" s="293"/>
      <c r="AH26" s="293"/>
      <c r="AI26" s="293"/>
      <c r="AJ26" s="293"/>
      <c r="AK26" s="293"/>
      <c r="AL26" s="293"/>
      <c r="AM26" s="294"/>
      <c r="AN26" s="54"/>
      <c r="AO26" s="54"/>
      <c r="AP26" s="54"/>
    </row>
    <row r="27" spans="1:53" ht="30" customHeight="1">
      <c r="B27" s="54"/>
      <c r="C27" s="54"/>
      <c r="D27" s="261" t="s">
        <v>255</v>
      </c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3"/>
      <c r="AE27" s="263"/>
      <c r="AF27" s="263"/>
      <c r="AG27" s="263"/>
      <c r="AH27" s="263"/>
      <c r="AI27" s="263"/>
      <c r="AJ27" s="263"/>
      <c r="AK27" s="263"/>
      <c r="AL27" s="263"/>
      <c r="AM27" s="264"/>
      <c r="AN27" s="54"/>
      <c r="AO27" s="54"/>
      <c r="AP27" s="54"/>
    </row>
    <row r="28" spans="1:53" ht="30" customHeight="1" thickBot="1">
      <c r="B28" s="54"/>
      <c r="C28" s="54"/>
      <c r="D28" s="283" t="s">
        <v>255</v>
      </c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5"/>
      <c r="AE28" s="285"/>
      <c r="AF28" s="285"/>
      <c r="AG28" s="285"/>
      <c r="AH28" s="285"/>
      <c r="AI28" s="285"/>
      <c r="AJ28" s="285"/>
      <c r="AK28" s="285"/>
      <c r="AL28" s="285"/>
      <c r="AM28" s="286"/>
      <c r="AN28" s="54"/>
      <c r="AO28" s="54"/>
      <c r="AP28" s="54"/>
      <c r="AQ28" s="52">
        <v>1</v>
      </c>
    </row>
    <row r="29" spans="1:53" ht="18" customHeight="1">
      <c r="A29" s="372" t="s">
        <v>305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</row>
    <row r="30" spans="1:53" ht="18" customHeight="1">
      <c r="A30" s="372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</row>
    <row r="31" spans="1:53" ht="18" customHeight="1">
      <c r="A31" s="372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</row>
    <row r="32" spans="1:53" ht="24.95" customHeight="1">
      <c r="B32" s="54"/>
      <c r="C32" s="373" t="s">
        <v>239</v>
      </c>
      <c r="D32" s="373"/>
      <c r="E32" s="373"/>
      <c r="F32" s="373"/>
      <c r="G32" s="408" t="s">
        <v>333</v>
      </c>
      <c r="H32" s="408"/>
      <c r="I32" s="408"/>
      <c r="J32" s="408"/>
      <c r="K32" s="408"/>
      <c r="L32" s="408"/>
      <c r="M32" s="408"/>
      <c r="N32" s="408"/>
      <c r="O32" s="408"/>
      <c r="P32" s="373" t="s">
        <v>240</v>
      </c>
      <c r="Q32" s="373"/>
      <c r="R32" s="373"/>
      <c r="S32" s="373"/>
      <c r="T32" s="587" t="s">
        <v>408</v>
      </c>
      <c r="U32" s="585"/>
      <c r="V32" s="585"/>
      <c r="W32" s="585"/>
      <c r="X32" s="585"/>
      <c r="Y32" s="585"/>
      <c r="Z32" s="585"/>
      <c r="AA32" s="585"/>
      <c r="AB32" s="585"/>
      <c r="AC32" s="373" t="s">
        <v>241</v>
      </c>
      <c r="AD32" s="373"/>
      <c r="AE32" s="373"/>
      <c r="AF32" s="373"/>
      <c r="AG32" s="375">
        <v>44101</v>
      </c>
      <c r="AH32" s="376"/>
      <c r="AI32" s="376"/>
      <c r="AJ32" s="376"/>
      <c r="AK32" s="376"/>
      <c r="AL32" s="376"/>
      <c r="AM32" s="387" t="s">
        <v>242</v>
      </c>
      <c r="AN32" s="387"/>
      <c r="AO32" s="388"/>
      <c r="AP32" s="73"/>
    </row>
    <row r="33" spans="2:53" ht="18" customHeight="1">
      <c r="B33" s="54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4"/>
      <c r="X33" s="74"/>
      <c r="Y33" s="74"/>
      <c r="Z33" s="74"/>
      <c r="AA33" s="74"/>
      <c r="AB33" s="74"/>
      <c r="AC33" s="74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</row>
    <row r="34" spans="2:53" ht="24.95" customHeight="1">
      <c r="B34" s="54"/>
      <c r="C34" s="369">
        <v>1</v>
      </c>
      <c r="D34" s="369"/>
      <c r="E34" s="516" t="s">
        <v>317</v>
      </c>
      <c r="F34" s="517"/>
      <c r="G34" s="517"/>
      <c r="H34" s="517"/>
      <c r="I34" s="517"/>
      <c r="J34" s="517"/>
      <c r="K34" s="517"/>
      <c r="L34" s="517"/>
      <c r="M34" s="517"/>
      <c r="N34" s="518"/>
      <c r="O34" s="55"/>
      <c r="P34" s="55"/>
      <c r="Q34" s="371">
        <v>4</v>
      </c>
      <c r="R34" s="371"/>
      <c r="S34" s="370" t="s">
        <v>321</v>
      </c>
      <c r="T34" s="370"/>
      <c r="U34" s="370"/>
      <c r="V34" s="370"/>
      <c r="W34" s="370"/>
      <c r="X34" s="370"/>
      <c r="Y34" s="370"/>
      <c r="Z34" s="370"/>
      <c r="AA34" s="370"/>
      <c r="AB34" s="370"/>
      <c r="AC34" s="56"/>
      <c r="AD34" s="55"/>
      <c r="AE34" s="414">
        <v>7</v>
      </c>
      <c r="AF34" s="414"/>
      <c r="AG34" s="413" t="s">
        <v>327</v>
      </c>
      <c r="AH34" s="413"/>
      <c r="AI34" s="413"/>
      <c r="AJ34" s="413"/>
      <c r="AK34" s="413"/>
      <c r="AL34" s="413"/>
      <c r="AM34" s="413"/>
      <c r="AN34" s="413"/>
      <c r="AO34" s="413"/>
      <c r="AP34" s="413"/>
    </row>
    <row r="35" spans="2:53" ht="24.95" customHeight="1">
      <c r="B35" s="54"/>
      <c r="C35" s="359">
        <v>2</v>
      </c>
      <c r="D35" s="359"/>
      <c r="E35" s="360" t="s">
        <v>318</v>
      </c>
      <c r="F35" s="361"/>
      <c r="G35" s="361"/>
      <c r="H35" s="361"/>
      <c r="I35" s="361"/>
      <c r="J35" s="361"/>
      <c r="K35" s="361"/>
      <c r="L35" s="361"/>
      <c r="M35" s="361"/>
      <c r="N35" s="362"/>
      <c r="O35" s="55"/>
      <c r="P35" s="55"/>
      <c r="Q35" s="363">
        <v>5</v>
      </c>
      <c r="R35" s="363"/>
      <c r="S35" s="364" t="s">
        <v>323</v>
      </c>
      <c r="T35" s="364"/>
      <c r="U35" s="364"/>
      <c r="V35" s="364"/>
      <c r="W35" s="364"/>
      <c r="X35" s="364"/>
      <c r="Y35" s="364"/>
      <c r="Z35" s="364"/>
      <c r="AA35" s="364"/>
      <c r="AB35" s="364"/>
      <c r="AC35" s="56"/>
      <c r="AD35" s="55"/>
      <c r="AE35" s="402">
        <v>8</v>
      </c>
      <c r="AF35" s="402"/>
      <c r="AG35" s="403" t="s">
        <v>408</v>
      </c>
      <c r="AH35" s="403"/>
      <c r="AI35" s="403"/>
      <c r="AJ35" s="403"/>
      <c r="AK35" s="403"/>
      <c r="AL35" s="403"/>
      <c r="AM35" s="403"/>
      <c r="AN35" s="403"/>
      <c r="AO35" s="403"/>
      <c r="AP35" s="403"/>
    </row>
    <row r="36" spans="2:53" ht="24.95" customHeight="1">
      <c r="B36" s="54"/>
      <c r="C36" s="352">
        <v>3</v>
      </c>
      <c r="D36" s="352"/>
      <c r="E36" s="353" t="s">
        <v>319</v>
      </c>
      <c r="F36" s="354"/>
      <c r="G36" s="354"/>
      <c r="H36" s="354"/>
      <c r="I36" s="354"/>
      <c r="J36" s="354"/>
      <c r="K36" s="354"/>
      <c r="L36" s="354"/>
      <c r="M36" s="354"/>
      <c r="N36" s="355"/>
      <c r="O36" s="55"/>
      <c r="P36" s="55"/>
      <c r="Q36" s="356">
        <v>6</v>
      </c>
      <c r="R36" s="356"/>
      <c r="S36" s="353" t="s">
        <v>325</v>
      </c>
      <c r="T36" s="354"/>
      <c r="U36" s="354"/>
      <c r="V36" s="354"/>
      <c r="W36" s="354"/>
      <c r="X36" s="354"/>
      <c r="Y36" s="354"/>
      <c r="Z36" s="354"/>
      <c r="AA36" s="354"/>
      <c r="AB36" s="355"/>
      <c r="AC36" s="56"/>
      <c r="AD36" s="55"/>
      <c r="AE36" s="396">
        <v>9</v>
      </c>
      <c r="AF36" s="396"/>
      <c r="AG36" s="397" t="s">
        <v>330</v>
      </c>
      <c r="AH36" s="397"/>
      <c r="AI36" s="397"/>
      <c r="AJ36" s="397"/>
      <c r="AK36" s="397"/>
      <c r="AL36" s="397"/>
      <c r="AM36" s="397"/>
      <c r="AN36" s="397"/>
      <c r="AO36" s="397"/>
      <c r="AP36" s="397"/>
    </row>
    <row r="37" spans="2:53" ht="18" customHeight="1">
      <c r="B37" s="54"/>
      <c r="C37" s="75"/>
      <c r="D37" s="73"/>
      <c r="E37" s="73"/>
      <c r="F37" s="73"/>
      <c r="G37" s="73"/>
      <c r="H37" s="7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73"/>
      <c r="U37" s="54"/>
      <c r="V37" s="73"/>
      <c r="W37" s="54"/>
      <c r="X37" s="73"/>
      <c r="Y37" s="54"/>
      <c r="Z37" s="73"/>
      <c r="AA37" s="54"/>
      <c r="AB37" s="73"/>
      <c r="AC37" s="73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2:53" ht="21.75" customHeight="1" thickBot="1">
      <c r="B38" s="54" t="s">
        <v>274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</row>
    <row r="39" spans="2:53" ht="18" customHeight="1" thickBot="1">
      <c r="B39" s="58"/>
      <c r="C39" s="348" t="s">
        <v>244</v>
      </c>
      <c r="D39" s="349"/>
      <c r="E39" s="333"/>
      <c r="F39" s="348" t="s">
        <v>245</v>
      </c>
      <c r="G39" s="349"/>
      <c r="H39" s="349"/>
      <c r="I39" s="333"/>
      <c r="J39" s="349" t="s">
        <v>246</v>
      </c>
      <c r="K39" s="349"/>
      <c r="L39" s="349"/>
      <c r="M39" s="349"/>
      <c r="N39" s="349"/>
      <c r="O39" s="349"/>
      <c r="P39" s="350"/>
      <c r="Q39" s="351" t="s">
        <v>247</v>
      </c>
      <c r="R39" s="351"/>
      <c r="S39" s="351"/>
      <c r="T39" s="351"/>
      <c r="U39" s="351"/>
      <c r="V39" s="351"/>
      <c r="W39" s="351"/>
      <c r="X39" s="332" t="s">
        <v>246</v>
      </c>
      <c r="Y39" s="349"/>
      <c r="Z39" s="349"/>
      <c r="AA39" s="349"/>
      <c r="AB39" s="349"/>
      <c r="AC39" s="349"/>
      <c r="AD39" s="333"/>
      <c r="AE39" s="348" t="s">
        <v>245</v>
      </c>
      <c r="AF39" s="349"/>
      <c r="AG39" s="349"/>
      <c r="AH39" s="333"/>
      <c r="AI39" s="330" t="s">
        <v>248</v>
      </c>
      <c r="AJ39" s="331"/>
      <c r="AK39" s="331"/>
      <c r="AL39" s="331"/>
      <c r="AM39" s="331"/>
      <c r="AN39" s="331"/>
      <c r="AO39" s="332" t="s">
        <v>277</v>
      </c>
      <c r="AP39" s="333"/>
    </row>
    <row r="40" spans="2:53" ht="18" customHeight="1">
      <c r="B40" s="334">
        <v>1</v>
      </c>
      <c r="C40" s="335">
        <v>0.52083333333333337</v>
      </c>
      <c r="D40" s="336"/>
      <c r="E40" s="337"/>
      <c r="F40" s="338"/>
      <c r="G40" s="339"/>
      <c r="H40" s="339"/>
      <c r="I40" s="340"/>
      <c r="J40" s="379" t="str">
        <f>AG34</f>
        <v>緑が丘ＹＦＣ</v>
      </c>
      <c r="K40" s="342"/>
      <c r="L40" s="342"/>
      <c r="M40" s="342"/>
      <c r="N40" s="342"/>
      <c r="O40" s="342"/>
      <c r="P40" s="343"/>
      <c r="Q40" s="344">
        <f>S40+S41</f>
        <v>1</v>
      </c>
      <c r="R40" s="345"/>
      <c r="S40" s="59">
        <v>1</v>
      </c>
      <c r="T40" s="60" t="s">
        <v>250</v>
      </c>
      <c r="U40" s="59">
        <v>0</v>
      </c>
      <c r="V40" s="319">
        <f>U40+U41</f>
        <v>1</v>
      </c>
      <c r="W40" s="320"/>
      <c r="X40" s="380" t="str">
        <f>AG35</f>
        <v>ＦＣアリーバ</v>
      </c>
      <c r="Y40" s="342"/>
      <c r="Z40" s="342"/>
      <c r="AA40" s="342"/>
      <c r="AB40" s="342"/>
      <c r="AC40" s="342"/>
      <c r="AD40" s="347"/>
      <c r="AE40" s="338"/>
      <c r="AF40" s="339"/>
      <c r="AG40" s="339"/>
      <c r="AH40" s="340"/>
      <c r="AI40" s="325">
        <v>9</v>
      </c>
      <c r="AJ40" s="326"/>
      <c r="AK40" s="326">
        <v>7</v>
      </c>
      <c r="AL40" s="326"/>
      <c r="AM40" s="326">
        <v>8</v>
      </c>
      <c r="AN40" s="327"/>
      <c r="AO40" s="328">
        <v>9</v>
      </c>
      <c r="AP40" s="329"/>
    </row>
    <row r="41" spans="2:53" ht="18" customHeight="1">
      <c r="B41" s="304"/>
      <c r="C41" s="306"/>
      <c r="D41" s="307"/>
      <c r="E41" s="308"/>
      <c r="F41" s="275"/>
      <c r="G41" s="276"/>
      <c r="H41" s="276"/>
      <c r="I41" s="277"/>
      <c r="J41" s="273"/>
      <c r="K41" s="273"/>
      <c r="L41" s="273"/>
      <c r="M41" s="273"/>
      <c r="N41" s="273"/>
      <c r="O41" s="273"/>
      <c r="P41" s="322"/>
      <c r="Q41" s="323"/>
      <c r="R41" s="316"/>
      <c r="S41" s="61">
        <v>0</v>
      </c>
      <c r="T41" s="62" t="s">
        <v>250</v>
      </c>
      <c r="U41" s="61">
        <v>1</v>
      </c>
      <c r="V41" s="281"/>
      <c r="W41" s="324"/>
      <c r="X41" s="272"/>
      <c r="Y41" s="273"/>
      <c r="Z41" s="273"/>
      <c r="AA41" s="273"/>
      <c r="AB41" s="273"/>
      <c r="AC41" s="273"/>
      <c r="AD41" s="274"/>
      <c r="AE41" s="275"/>
      <c r="AF41" s="276"/>
      <c r="AG41" s="276"/>
      <c r="AH41" s="277"/>
      <c r="AI41" s="278"/>
      <c r="AJ41" s="279"/>
      <c r="AK41" s="279"/>
      <c r="AL41" s="279"/>
      <c r="AM41" s="279"/>
      <c r="AN41" s="280"/>
      <c r="AO41" s="281"/>
      <c r="AP41" s="282"/>
      <c r="AY41" s="103"/>
      <c r="AZ41" s="256"/>
      <c r="BA41" s="257"/>
    </row>
    <row r="42" spans="2:53" ht="18" customHeight="1">
      <c r="B42" s="304">
        <v>2</v>
      </c>
      <c r="C42" s="306">
        <v>0.5625</v>
      </c>
      <c r="D42" s="307"/>
      <c r="E42" s="308"/>
      <c r="F42" s="275"/>
      <c r="G42" s="276"/>
      <c r="H42" s="276"/>
      <c r="I42" s="277"/>
      <c r="J42" s="377" t="str">
        <f>AG35</f>
        <v>ＦＣアリーバ</v>
      </c>
      <c r="K42" s="270"/>
      <c r="L42" s="270"/>
      <c r="M42" s="270"/>
      <c r="N42" s="270"/>
      <c r="O42" s="270"/>
      <c r="P42" s="313"/>
      <c r="Q42" s="315">
        <f t="shared" ref="Q42" si="10">S42+S43</f>
        <v>7</v>
      </c>
      <c r="R42" s="316"/>
      <c r="S42" s="63">
        <v>4</v>
      </c>
      <c r="T42" s="64" t="s">
        <v>250</v>
      </c>
      <c r="U42" s="63">
        <v>0</v>
      </c>
      <c r="V42" s="319">
        <f t="shared" ref="V42" si="11">U42+U43</f>
        <v>0</v>
      </c>
      <c r="W42" s="320"/>
      <c r="X42" s="378" t="str">
        <f>AG36</f>
        <v>シャルムグランツＳＣ</v>
      </c>
      <c r="Y42" s="270"/>
      <c r="Z42" s="270"/>
      <c r="AA42" s="270"/>
      <c r="AB42" s="270"/>
      <c r="AC42" s="270"/>
      <c r="AD42" s="271"/>
      <c r="AE42" s="275"/>
      <c r="AF42" s="276"/>
      <c r="AG42" s="276"/>
      <c r="AH42" s="277"/>
      <c r="AI42" s="278">
        <v>7</v>
      </c>
      <c r="AJ42" s="279"/>
      <c r="AK42" s="279">
        <v>8</v>
      </c>
      <c r="AL42" s="279"/>
      <c r="AM42" s="279">
        <v>9</v>
      </c>
      <c r="AN42" s="280"/>
      <c r="AO42" s="265">
        <v>7</v>
      </c>
      <c r="AP42" s="266"/>
      <c r="AY42" s="106"/>
      <c r="AZ42" s="258"/>
      <c r="BA42" s="259"/>
    </row>
    <row r="43" spans="2:53" ht="18" customHeight="1">
      <c r="B43" s="304"/>
      <c r="C43" s="306"/>
      <c r="D43" s="307"/>
      <c r="E43" s="308"/>
      <c r="F43" s="275"/>
      <c r="G43" s="276"/>
      <c r="H43" s="276"/>
      <c r="I43" s="277"/>
      <c r="J43" s="273"/>
      <c r="K43" s="273"/>
      <c r="L43" s="273"/>
      <c r="M43" s="273"/>
      <c r="N43" s="273"/>
      <c r="O43" s="273"/>
      <c r="P43" s="322"/>
      <c r="Q43" s="323"/>
      <c r="R43" s="316"/>
      <c r="S43" s="61">
        <v>3</v>
      </c>
      <c r="T43" s="62" t="s">
        <v>250</v>
      </c>
      <c r="U43" s="61">
        <v>0</v>
      </c>
      <c r="V43" s="281"/>
      <c r="W43" s="324"/>
      <c r="X43" s="272"/>
      <c r="Y43" s="273"/>
      <c r="Z43" s="273"/>
      <c r="AA43" s="273"/>
      <c r="AB43" s="273"/>
      <c r="AC43" s="273"/>
      <c r="AD43" s="274"/>
      <c r="AE43" s="275"/>
      <c r="AF43" s="276"/>
      <c r="AG43" s="276"/>
      <c r="AH43" s="277"/>
      <c r="AI43" s="278"/>
      <c r="AJ43" s="279"/>
      <c r="AK43" s="279"/>
      <c r="AL43" s="279"/>
      <c r="AM43" s="279"/>
      <c r="AN43" s="280"/>
      <c r="AO43" s="281"/>
      <c r="AP43" s="282"/>
      <c r="AY43" s="107"/>
      <c r="AZ43" s="258"/>
      <c r="BA43" s="260"/>
    </row>
    <row r="44" spans="2:53" ht="18" customHeight="1">
      <c r="B44" s="304">
        <v>3</v>
      </c>
      <c r="C44" s="306">
        <v>0.58333333333333337</v>
      </c>
      <c r="D44" s="307"/>
      <c r="E44" s="308"/>
      <c r="F44" s="275"/>
      <c r="G44" s="276"/>
      <c r="H44" s="276"/>
      <c r="I44" s="277"/>
      <c r="J44" s="377" t="str">
        <f>AG34</f>
        <v>緑が丘ＹＦＣ</v>
      </c>
      <c r="K44" s="270"/>
      <c r="L44" s="270"/>
      <c r="M44" s="270"/>
      <c r="N44" s="270"/>
      <c r="O44" s="270"/>
      <c r="P44" s="313"/>
      <c r="Q44" s="315">
        <f t="shared" ref="Q44" si="12">S44+S45</f>
        <v>8</v>
      </c>
      <c r="R44" s="316"/>
      <c r="S44" s="63">
        <v>4</v>
      </c>
      <c r="T44" s="64" t="s">
        <v>250</v>
      </c>
      <c r="U44" s="63">
        <v>0</v>
      </c>
      <c r="V44" s="319">
        <f t="shared" ref="V44" si="13">U44+U45</f>
        <v>0</v>
      </c>
      <c r="W44" s="320"/>
      <c r="X44" s="378" t="str">
        <f>AG36</f>
        <v>シャルムグランツＳＣ</v>
      </c>
      <c r="Y44" s="270"/>
      <c r="Z44" s="270"/>
      <c r="AA44" s="270"/>
      <c r="AB44" s="270"/>
      <c r="AC44" s="270"/>
      <c r="AD44" s="271"/>
      <c r="AE44" s="275"/>
      <c r="AF44" s="276"/>
      <c r="AG44" s="276"/>
      <c r="AH44" s="277"/>
      <c r="AI44" s="278">
        <v>8</v>
      </c>
      <c r="AJ44" s="279"/>
      <c r="AK44" s="279">
        <v>9</v>
      </c>
      <c r="AL44" s="279"/>
      <c r="AM44" s="279">
        <v>7</v>
      </c>
      <c r="AN44" s="280"/>
      <c r="AO44" s="265">
        <v>8</v>
      </c>
      <c r="AP44" s="266"/>
      <c r="AY44" s="108"/>
      <c r="AZ44" s="106"/>
      <c r="BA44" s="106"/>
    </row>
    <row r="45" spans="2:53" ht="18" customHeight="1">
      <c r="B45" s="304"/>
      <c r="C45" s="306"/>
      <c r="D45" s="307"/>
      <c r="E45" s="308"/>
      <c r="F45" s="275"/>
      <c r="G45" s="276"/>
      <c r="H45" s="276"/>
      <c r="I45" s="277"/>
      <c r="J45" s="273"/>
      <c r="K45" s="273"/>
      <c r="L45" s="273"/>
      <c r="M45" s="273"/>
      <c r="N45" s="273"/>
      <c r="O45" s="273"/>
      <c r="P45" s="322"/>
      <c r="Q45" s="323"/>
      <c r="R45" s="316"/>
      <c r="S45" s="61">
        <v>4</v>
      </c>
      <c r="T45" s="62" t="s">
        <v>250</v>
      </c>
      <c r="U45" s="61">
        <v>0</v>
      </c>
      <c r="V45" s="281"/>
      <c r="W45" s="324"/>
      <c r="X45" s="272"/>
      <c r="Y45" s="273"/>
      <c r="Z45" s="273"/>
      <c r="AA45" s="273"/>
      <c r="AB45" s="273"/>
      <c r="AC45" s="273"/>
      <c r="AD45" s="274"/>
      <c r="AE45" s="275"/>
      <c r="AF45" s="276"/>
      <c r="AG45" s="276"/>
      <c r="AH45" s="277"/>
      <c r="AI45" s="278"/>
      <c r="AJ45" s="279"/>
      <c r="AK45" s="279"/>
      <c r="AL45" s="279"/>
      <c r="AM45" s="279"/>
      <c r="AN45" s="280"/>
      <c r="AO45" s="281"/>
      <c r="AP45" s="282"/>
      <c r="AY45" s="108"/>
      <c r="AZ45" s="106"/>
      <c r="BA45" s="106"/>
    </row>
    <row r="46" spans="2:53" ht="18" customHeight="1">
      <c r="B46" s="304"/>
      <c r="C46" s="306"/>
      <c r="D46" s="307"/>
      <c r="E46" s="308"/>
      <c r="F46" s="275"/>
      <c r="G46" s="276"/>
      <c r="H46" s="276"/>
      <c r="I46" s="277"/>
      <c r="J46" s="377"/>
      <c r="K46" s="270"/>
      <c r="L46" s="270"/>
      <c r="M46" s="270"/>
      <c r="N46" s="270"/>
      <c r="O46" s="270"/>
      <c r="P46" s="313"/>
      <c r="Q46" s="315">
        <f t="shared" ref="Q46" si="14">S46+S47</f>
        <v>0</v>
      </c>
      <c r="R46" s="316"/>
      <c r="S46" s="63"/>
      <c r="T46" s="64" t="s">
        <v>250</v>
      </c>
      <c r="U46" s="63"/>
      <c r="V46" s="319">
        <f t="shared" ref="V46" si="15">U46+U47</f>
        <v>0</v>
      </c>
      <c r="W46" s="320"/>
      <c r="X46" s="378"/>
      <c r="Y46" s="270"/>
      <c r="Z46" s="270"/>
      <c r="AA46" s="270"/>
      <c r="AB46" s="270"/>
      <c r="AC46" s="270"/>
      <c r="AD46" s="271"/>
      <c r="AE46" s="275"/>
      <c r="AF46" s="276"/>
      <c r="AG46" s="276"/>
      <c r="AH46" s="277"/>
      <c r="AI46" s="278"/>
      <c r="AJ46" s="279"/>
      <c r="AK46" s="279"/>
      <c r="AL46" s="279"/>
      <c r="AM46" s="279"/>
      <c r="AN46" s="280"/>
      <c r="AO46" s="265"/>
      <c r="AP46" s="266"/>
      <c r="AY46" s="108"/>
      <c r="AZ46" s="106"/>
      <c r="BA46" s="106"/>
    </row>
    <row r="47" spans="2:53" ht="18" customHeight="1">
      <c r="B47" s="304"/>
      <c r="C47" s="306"/>
      <c r="D47" s="307"/>
      <c r="E47" s="308"/>
      <c r="F47" s="275"/>
      <c r="G47" s="276"/>
      <c r="H47" s="276"/>
      <c r="I47" s="277"/>
      <c r="J47" s="273"/>
      <c r="K47" s="273"/>
      <c r="L47" s="273"/>
      <c r="M47" s="273"/>
      <c r="N47" s="273"/>
      <c r="O47" s="273"/>
      <c r="P47" s="322"/>
      <c r="Q47" s="323"/>
      <c r="R47" s="316"/>
      <c r="S47" s="61"/>
      <c r="T47" s="62" t="s">
        <v>250</v>
      </c>
      <c r="U47" s="61"/>
      <c r="V47" s="281"/>
      <c r="W47" s="324"/>
      <c r="X47" s="272"/>
      <c r="Y47" s="273"/>
      <c r="Z47" s="273"/>
      <c r="AA47" s="273"/>
      <c r="AB47" s="273"/>
      <c r="AC47" s="273"/>
      <c r="AD47" s="274"/>
      <c r="AE47" s="275"/>
      <c r="AF47" s="276"/>
      <c r="AG47" s="276"/>
      <c r="AH47" s="277"/>
      <c r="AI47" s="278"/>
      <c r="AJ47" s="279"/>
      <c r="AK47" s="279"/>
      <c r="AL47" s="279"/>
      <c r="AM47" s="279"/>
      <c r="AN47" s="280"/>
      <c r="AO47" s="281"/>
      <c r="AP47" s="282"/>
    </row>
    <row r="48" spans="2:53" ht="18" customHeight="1">
      <c r="B48" s="304"/>
      <c r="C48" s="306"/>
      <c r="D48" s="307"/>
      <c r="E48" s="308"/>
      <c r="F48" s="275"/>
      <c r="G48" s="276"/>
      <c r="H48" s="276"/>
      <c r="I48" s="277"/>
      <c r="J48" s="312"/>
      <c r="K48" s="270"/>
      <c r="L48" s="270"/>
      <c r="M48" s="270"/>
      <c r="N48" s="270"/>
      <c r="O48" s="270"/>
      <c r="P48" s="313"/>
      <c r="Q48" s="315">
        <f t="shared" ref="Q48" si="16">S48+S49</f>
        <v>0</v>
      </c>
      <c r="R48" s="316"/>
      <c r="S48" s="63"/>
      <c r="T48" s="64" t="s">
        <v>250</v>
      </c>
      <c r="U48" s="63"/>
      <c r="V48" s="319">
        <f t="shared" ref="V48" si="17">U48+U49</f>
        <v>0</v>
      </c>
      <c r="W48" s="320"/>
      <c r="X48" s="269"/>
      <c r="Y48" s="270"/>
      <c r="Z48" s="270"/>
      <c r="AA48" s="270"/>
      <c r="AB48" s="270"/>
      <c r="AC48" s="270"/>
      <c r="AD48" s="271"/>
      <c r="AE48" s="275"/>
      <c r="AF48" s="276"/>
      <c r="AG48" s="276"/>
      <c r="AH48" s="277"/>
      <c r="AI48" s="278"/>
      <c r="AJ48" s="279"/>
      <c r="AK48" s="279"/>
      <c r="AL48" s="279"/>
      <c r="AM48" s="279"/>
      <c r="AN48" s="280"/>
      <c r="AO48" s="265"/>
      <c r="AP48" s="266"/>
    </row>
    <row r="49" spans="1:43" ht="18" customHeight="1">
      <c r="B49" s="304"/>
      <c r="C49" s="306"/>
      <c r="D49" s="307"/>
      <c r="E49" s="308"/>
      <c r="F49" s="275"/>
      <c r="G49" s="276"/>
      <c r="H49" s="276"/>
      <c r="I49" s="277"/>
      <c r="J49" s="273"/>
      <c r="K49" s="273"/>
      <c r="L49" s="273"/>
      <c r="M49" s="273"/>
      <c r="N49" s="273"/>
      <c r="O49" s="273"/>
      <c r="P49" s="322"/>
      <c r="Q49" s="323"/>
      <c r="R49" s="316"/>
      <c r="S49" s="61"/>
      <c r="T49" s="62" t="s">
        <v>250</v>
      </c>
      <c r="U49" s="61"/>
      <c r="V49" s="281"/>
      <c r="W49" s="324"/>
      <c r="X49" s="272"/>
      <c r="Y49" s="273"/>
      <c r="Z49" s="273"/>
      <c r="AA49" s="273"/>
      <c r="AB49" s="273"/>
      <c r="AC49" s="273"/>
      <c r="AD49" s="274"/>
      <c r="AE49" s="275"/>
      <c r="AF49" s="276"/>
      <c r="AG49" s="276"/>
      <c r="AH49" s="277"/>
      <c r="AI49" s="278"/>
      <c r="AJ49" s="279"/>
      <c r="AK49" s="279"/>
      <c r="AL49" s="279"/>
      <c r="AM49" s="279"/>
      <c r="AN49" s="280"/>
      <c r="AO49" s="281"/>
      <c r="AP49" s="282"/>
    </row>
    <row r="50" spans="1:43" ht="18" customHeight="1">
      <c r="B50" s="304"/>
      <c r="C50" s="306"/>
      <c r="D50" s="307"/>
      <c r="E50" s="308"/>
      <c r="F50" s="275"/>
      <c r="G50" s="276"/>
      <c r="H50" s="276"/>
      <c r="I50" s="277"/>
      <c r="J50" s="312"/>
      <c r="K50" s="270"/>
      <c r="L50" s="270"/>
      <c r="M50" s="270"/>
      <c r="N50" s="270"/>
      <c r="O50" s="270"/>
      <c r="P50" s="313"/>
      <c r="Q50" s="315">
        <f t="shared" ref="Q50" si="18">S50+S51</f>
        <v>0</v>
      </c>
      <c r="R50" s="316"/>
      <c r="S50" s="63"/>
      <c r="T50" s="64" t="s">
        <v>250</v>
      </c>
      <c r="U50" s="63"/>
      <c r="V50" s="319">
        <f t="shared" ref="V50" si="19">U50+U51</f>
        <v>0</v>
      </c>
      <c r="W50" s="320"/>
      <c r="X50" s="269"/>
      <c r="Y50" s="270"/>
      <c r="Z50" s="270"/>
      <c r="AA50" s="270"/>
      <c r="AB50" s="270"/>
      <c r="AC50" s="270"/>
      <c r="AD50" s="271"/>
      <c r="AE50" s="275"/>
      <c r="AF50" s="276"/>
      <c r="AG50" s="276"/>
      <c r="AH50" s="277"/>
      <c r="AI50" s="278"/>
      <c r="AJ50" s="279"/>
      <c r="AK50" s="279"/>
      <c r="AL50" s="279"/>
      <c r="AM50" s="279"/>
      <c r="AN50" s="280"/>
      <c r="AO50" s="265"/>
      <c r="AP50" s="266"/>
    </row>
    <row r="51" spans="1:43" ht="18" customHeight="1" thickBot="1">
      <c r="B51" s="305"/>
      <c r="C51" s="309"/>
      <c r="D51" s="310"/>
      <c r="E51" s="311"/>
      <c r="F51" s="298"/>
      <c r="G51" s="299"/>
      <c r="H51" s="299"/>
      <c r="I51" s="300"/>
      <c r="J51" s="296"/>
      <c r="K51" s="296"/>
      <c r="L51" s="296"/>
      <c r="M51" s="296"/>
      <c r="N51" s="296"/>
      <c r="O51" s="296"/>
      <c r="P51" s="314"/>
      <c r="Q51" s="317"/>
      <c r="R51" s="318"/>
      <c r="S51" s="65"/>
      <c r="T51" s="66" t="s">
        <v>250</v>
      </c>
      <c r="U51" s="65"/>
      <c r="V51" s="267"/>
      <c r="W51" s="321"/>
      <c r="X51" s="295"/>
      <c r="Y51" s="296"/>
      <c r="Z51" s="296"/>
      <c r="AA51" s="296"/>
      <c r="AB51" s="296"/>
      <c r="AC51" s="296"/>
      <c r="AD51" s="297"/>
      <c r="AE51" s="298"/>
      <c r="AF51" s="299"/>
      <c r="AG51" s="299"/>
      <c r="AH51" s="300"/>
      <c r="AI51" s="301"/>
      <c r="AJ51" s="302"/>
      <c r="AK51" s="302"/>
      <c r="AL51" s="302"/>
      <c r="AM51" s="302"/>
      <c r="AN51" s="303"/>
      <c r="AO51" s="267"/>
      <c r="AP51" s="268"/>
    </row>
    <row r="52" spans="1:43" ht="18" customHeight="1" thickBot="1">
      <c r="B52" s="67"/>
      <c r="C52" s="68"/>
      <c r="D52" s="68"/>
      <c r="E52" s="68"/>
      <c r="F52" s="67"/>
      <c r="G52" s="67"/>
      <c r="H52" s="67"/>
      <c r="I52" s="67"/>
      <c r="J52" s="67"/>
      <c r="K52" s="69"/>
      <c r="L52" s="69"/>
      <c r="M52" s="70"/>
      <c r="N52" s="71"/>
      <c r="O52" s="70"/>
      <c r="P52" s="69"/>
      <c r="Q52" s="69"/>
      <c r="R52" s="67"/>
      <c r="S52" s="67"/>
      <c r="T52" s="67"/>
      <c r="U52" s="67"/>
      <c r="V52" s="67"/>
      <c r="W52" s="72"/>
      <c r="X52" s="72"/>
      <c r="Y52" s="72"/>
      <c r="Z52" s="72"/>
      <c r="AA52" s="72"/>
      <c r="AB52" s="72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</row>
    <row r="53" spans="1:43" ht="30" customHeight="1" thickBot="1">
      <c r="B53" s="54"/>
      <c r="C53" s="54"/>
      <c r="D53" s="287" t="s">
        <v>251</v>
      </c>
      <c r="E53" s="288"/>
      <c r="F53" s="288"/>
      <c r="G53" s="288"/>
      <c r="H53" s="288"/>
      <c r="I53" s="288"/>
      <c r="J53" s="288" t="s">
        <v>246</v>
      </c>
      <c r="K53" s="288"/>
      <c r="L53" s="288"/>
      <c r="M53" s="288"/>
      <c r="N53" s="288"/>
      <c r="O53" s="288"/>
      <c r="P53" s="288"/>
      <c r="Q53" s="288"/>
      <c r="R53" s="288" t="s">
        <v>252</v>
      </c>
      <c r="S53" s="288"/>
      <c r="T53" s="288"/>
      <c r="U53" s="288"/>
      <c r="V53" s="288"/>
      <c r="W53" s="288"/>
      <c r="X53" s="288"/>
      <c r="Y53" s="288"/>
      <c r="Z53" s="288"/>
      <c r="AA53" s="288" t="s">
        <v>253</v>
      </c>
      <c r="AB53" s="288"/>
      <c r="AC53" s="288"/>
      <c r="AD53" s="288" t="s">
        <v>254</v>
      </c>
      <c r="AE53" s="288"/>
      <c r="AF53" s="288"/>
      <c r="AG53" s="288"/>
      <c r="AH53" s="288"/>
      <c r="AI53" s="288"/>
      <c r="AJ53" s="288"/>
      <c r="AK53" s="288"/>
      <c r="AL53" s="288"/>
      <c r="AM53" s="289"/>
      <c r="AN53" s="54"/>
      <c r="AO53" s="54"/>
      <c r="AP53" s="54"/>
    </row>
    <row r="54" spans="1:43" ht="30" customHeight="1">
      <c r="B54" s="54"/>
      <c r="C54" s="54"/>
      <c r="D54" s="290" t="s">
        <v>255</v>
      </c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2"/>
      <c r="AB54" s="292"/>
      <c r="AC54" s="292"/>
      <c r="AD54" s="293"/>
      <c r="AE54" s="293"/>
      <c r="AF54" s="293"/>
      <c r="AG54" s="293"/>
      <c r="AH54" s="293"/>
      <c r="AI54" s="293"/>
      <c r="AJ54" s="293"/>
      <c r="AK54" s="293"/>
      <c r="AL54" s="293"/>
      <c r="AM54" s="294"/>
      <c r="AN54" s="54"/>
      <c r="AO54" s="54"/>
      <c r="AP54" s="54"/>
    </row>
    <row r="55" spans="1:43" ht="30" customHeight="1">
      <c r="B55" s="54"/>
      <c r="C55" s="54"/>
      <c r="D55" s="261" t="s">
        <v>255</v>
      </c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3"/>
      <c r="AE55" s="263"/>
      <c r="AF55" s="263"/>
      <c r="AG55" s="263"/>
      <c r="AH55" s="263"/>
      <c r="AI55" s="263"/>
      <c r="AJ55" s="263"/>
      <c r="AK55" s="263"/>
      <c r="AL55" s="263"/>
      <c r="AM55" s="264"/>
      <c r="AN55" s="54"/>
      <c r="AO55" s="54"/>
      <c r="AP55" s="54"/>
    </row>
    <row r="56" spans="1:43" ht="30" customHeight="1" thickBot="1">
      <c r="B56" s="54"/>
      <c r="C56" s="54"/>
      <c r="D56" s="283" t="s">
        <v>255</v>
      </c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5"/>
      <c r="AE56" s="285"/>
      <c r="AF56" s="285"/>
      <c r="AG56" s="285"/>
      <c r="AH56" s="285"/>
      <c r="AI56" s="285"/>
      <c r="AJ56" s="285"/>
      <c r="AK56" s="285"/>
      <c r="AL56" s="285"/>
      <c r="AM56" s="286"/>
      <c r="AN56" s="54"/>
      <c r="AO56" s="54"/>
      <c r="AP56" s="54"/>
      <c r="AQ56" s="52">
        <v>2</v>
      </c>
    </row>
    <row r="57" spans="1:43" ht="18" customHeight="1">
      <c r="A57" s="372" t="s">
        <v>304</v>
      </c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</row>
    <row r="58" spans="1:43" ht="18" customHeight="1">
      <c r="A58" s="372"/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</row>
    <row r="59" spans="1:43" ht="18" customHeight="1">
      <c r="A59" s="372"/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2"/>
      <c r="AO59" s="372"/>
      <c r="AP59" s="372"/>
      <c r="AQ59" s="372"/>
    </row>
    <row r="60" spans="1:43" ht="24.95" customHeight="1">
      <c r="B60" s="54"/>
      <c r="C60" s="373" t="s">
        <v>239</v>
      </c>
      <c r="D60" s="373"/>
      <c r="E60" s="373"/>
      <c r="F60" s="373"/>
      <c r="G60" s="373" t="s">
        <v>334</v>
      </c>
      <c r="H60" s="373"/>
      <c r="I60" s="373"/>
      <c r="J60" s="373"/>
      <c r="K60" s="373"/>
      <c r="L60" s="373"/>
      <c r="M60" s="373"/>
      <c r="N60" s="373"/>
      <c r="O60" s="373"/>
      <c r="P60" s="373" t="s">
        <v>240</v>
      </c>
      <c r="Q60" s="373"/>
      <c r="R60" s="373"/>
      <c r="S60" s="373"/>
      <c r="T60" s="417" t="str">
        <f>S64</f>
        <v>岡西ＦＣ</v>
      </c>
      <c r="U60" s="373"/>
      <c r="V60" s="373"/>
      <c r="W60" s="373"/>
      <c r="X60" s="373"/>
      <c r="Y60" s="373"/>
      <c r="Z60" s="373"/>
      <c r="AA60" s="373"/>
      <c r="AB60" s="373"/>
      <c r="AC60" s="373" t="s">
        <v>241</v>
      </c>
      <c r="AD60" s="373"/>
      <c r="AE60" s="373"/>
      <c r="AF60" s="373"/>
      <c r="AG60" s="375">
        <v>44101</v>
      </c>
      <c r="AH60" s="376"/>
      <c r="AI60" s="376"/>
      <c r="AJ60" s="376"/>
      <c r="AK60" s="376"/>
      <c r="AL60" s="376"/>
      <c r="AM60" s="387" t="s">
        <v>242</v>
      </c>
      <c r="AN60" s="387"/>
      <c r="AO60" s="388"/>
      <c r="AP60" s="73"/>
    </row>
    <row r="61" spans="1:43" ht="18" customHeight="1">
      <c r="B61" s="54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4"/>
      <c r="X61" s="74"/>
      <c r="Y61" s="74"/>
      <c r="Z61" s="74"/>
      <c r="AA61" s="74"/>
      <c r="AB61" s="74"/>
      <c r="AC61" s="74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</row>
    <row r="62" spans="1:43" ht="24.95" customHeight="1">
      <c r="B62" s="54"/>
      <c r="C62" s="369">
        <v>1</v>
      </c>
      <c r="D62" s="369"/>
      <c r="E62" s="370" t="s">
        <v>317</v>
      </c>
      <c r="F62" s="370"/>
      <c r="G62" s="370"/>
      <c r="H62" s="370"/>
      <c r="I62" s="370"/>
      <c r="J62" s="370"/>
      <c r="K62" s="370"/>
      <c r="L62" s="370"/>
      <c r="M62" s="370"/>
      <c r="N62" s="370"/>
      <c r="O62" s="55"/>
      <c r="P62" s="55"/>
      <c r="Q62" s="414">
        <v>4</v>
      </c>
      <c r="R62" s="414"/>
      <c r="S62" s="413" t="s">
        <v>321</v>
      </c>
      <c r="T62" s="413"/>
      <c r="U62" s="413"/>
      <c r="V62" s="413"/>
      <c r="W62" s="413"/>
      <c r="X62" s="413"/>
      <c r="Y62" s="413"/>
      <c r="Z62" s="413"/>
      <c r="AA62" s="413"/>
      <c r="AB62" s="413"/>
      <c r="AC62" s="56"/>
      <c r="AD62" s="55"/>
      <c r="AE62" s="371">
        <v>7</v>
      </c>
      <c r="AF62" s="371"/>
      <c r="AG62" s="370" t="s">
        <v>327</v>
      </c>
      <c r="AH62" s="370"/>
      <c r="AI62" s="370"/>
      <c r="AJ62" s="370"/>
      <c r="AK62" s="370"/>
      <c r="AL62" s="370"/>
      <c r="AM62" s="370"/>
      <c r="AN62" s="370"/>
      <c r="AO62" s="370"/>
      <c r="AP62" s="370"/>
    </row>
    <row r="63" spans="1:43" ht="24.95" customHeight="1">
      <c r="B63" s="54"/>
      <c r="C63" s="359">
        <v>2</v>
      </c>
      <c r="D63" s="359"/>
      <c r="E63" s="360" t="s">
        <v>318</v>
      </c>
      <c r="F63" s="361"/>
      <c r="G63" s="361"/>
      <c r="H63" s="361"/>
      <c r="I63" s="361"/>
      <c r="J63" s="361"/>
      <c r="K63" s="361"/>
      <c r="L63" s="361"/>
      <c r="M63" s="361"/>
      <c r="N63" s="362"/>
      <c r="O63" s="55"/>
      <c r="P63" s="55"/>
      <c r="Q63" s="385">
        <v>5</v>
      </c>
      <c r="R63" s="385"/>
      <c r="S63" s="386" t="s">
        <v>323</v>
      </c>
      <c r="T63" s="386"/>
      <c r="U63" s="386"/>
      <c r="V63" s="386"/>
      <c r="W63" s="386"/>
      <c r="X63" s="386"/>
      <c r="Y63" s="386"/>
      <c r="Z63" s="386"/>
      <c r="AA63" s="386"/>
      <c r="AB63" s="386"/>
      <c r="AC63" s="56"/>
      <c r="AD63" s="55"/>
      <c r="AE63" s="365">
        <v>8</v>
      </c>
      <c r="AF63" s="365"/>
      <c r="AG63" s="366" t="s">
        <v>329</v>
      </c>
      <c r="AH63" s="366"/>
      <c r="AI63" s="366"/>
      <c r="AJ63" s="366"/>
      <c r="AK63" s="366"/>
      <c r="AL63" s="366"/>
      <c r="AM63" s="366"/>
      <c r="AN63" s="366"/>
      <c r="AO63" s="366"/>
      <c r="AP63" s="366"/>
    </row>
    <row r="64" spans="1:43" ht="24.95" customHeight="1">
      <c r="B64" s="54"/>
      <c r="C64" s="352">
        <v>3</v>
      </c>
      <c r="D64" s="352"/>
      <c r="E64" s="353" t="s">
        <v>319</v>
      </c>
      <c r="F64" s="354"/>
      <c r="G64" s="354"/>
      <c r="H64" s="354"/>
      <c r="I64" s="354"/>
      <c r="J64" s="354"/>
      <c r="K64" s="354"/>
      <c r="L64" s="354"/>
      <c r="M64" s="354"/>
      <c r="N64" s="355"/>
      <c r="O64" s="55"/>
      <c r="P64" s="55"/>
      <c r="Q64" s="381">
        <v>6</v>
      </c>
      <c r="R64" s="381"/>
      <c r="S64" s="382" t="s">
        <v>325</v>
      </c>
      <c r="T64" s="383"/>
      <c r="U64" s="383"/>
      <c r="V64" s="383"/>
      <c r="W64" s="383"/>
      <c r="X64" s="383"/>
      <c r="Y64" s="383"/>
      <c r="Z64" s="383"/>
      <c r="AA64" s="383"/>
      <c r="AB64" s="384"/>
      <c r="AC64" s="56"/>
      <c r="AD64" s="55"/>
      <c r="AE64" s="357">
        <v>9</v>
      </c>
      <c r="AF64" s="357"/>
      <c r="AG64" s="358" t="s">
        <v>330</v>
      </c>
      <c r="AH64" s="358"/>
      <c r="AI64" s="358"/>
      <c r="AJ64" s="358"/>
      <c r="AK64" s="358"/>
      <c r="AL64" s="358"/>
      <c r="AM64" s="358"/>
      <c r="AN64" s="358"/>
      <c r="AO64" s="358"/>
      <c r="AP64" s="358"/>
    </row>
    <row r="65" spans="2:53" ht="18" customHeight="1">
      <c r="B65" s="54"/>
      <c r="C65" s="75"/>
      <c r="D65" s="73"/>
      <c r="E65" s="73"/>
      <c r="F65" s="73"/>
      <c r="G65" s="73"/>
      <c r="H65" s="7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73"/>
      <c r="U65" s="54"/>
      <c r="V65" s="73"/>
      <c r="W65" s="54"/>
      <c r="X65" s="73"/>
      <c r="Y65" s="54"/>
      <c r="Z65" s="73"/>
      <c r="AA65" s="54"/>
      <c r="AB65" s="73"/>
      <c r="AC65" s="73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</row>
    <row r="66" spans="2:53" ht="21.75" customHeight="1" thickBot="1">
      <c r="B66" s="54" t="s">
        <v>243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</row>
    <row r="67" spans="2:53" ht="21.95" customHeight="1" thickBot="1">
      <c r="B67" s="58"/>
      <c r="C67" s="348" t="s">
        <v>244</v>
      </c>
      <c r="D67" s="349"/>
      <c r="E67" s="333"/>
      <c r="F67" s="348" t="s">
        <v>245</v>
      </c>
      <c r="G67" s="349"/>
      <c r="H67" s="349"/>
      <c r="I67" s="333"/>
      <c r="J67" s="349" t="s">
        <v>246</v>
      </c>
      <c r="K67" s="349"/>
      <c r="L67" s="349"/>
      <c r="M67" s="349"/>
      <c r="N67" s="349"/>
      <c r="O67" s="349"/>
      <c r="P67" s="350"/>
      <c r="Q67" s="351" t="s">
        <v>247</v>
      </c>
      <c r="R67" s="351"/>
      <c r="S67" s="351"/>
      <c r="T67" s="351"/>
      <c r="U67" s="351"/>
      <c r="V67" s="351"/>
      <c r="W67" s="351"/>
      <c r="X67" s="332" t="s">
        <v>246</v>
      </c>
      <c r="Y67" s="349"/>
      <c r="Z67" s="349"/>
      <c r="AA67" s="349"/>
      <c r="AB67" s="349"/>
      <c r="AC67" s="349"/>
      <c r="AD67" s="333"/>
      <c r="AE67" s="348" t="s">
        <v>245</v>
      </c>
      <c r="AF67" s="349"/>
      <c r="AG67" s="349"/>
      <c r="AH67" s="333"/>
      <c r="AI67" s="330" t="s">
        <v>248</v>
      </c>
      <c r="AJ67" s="331"/>
      <c r="AK67" s="331"/>
      <c r="AL67" s="331"/>
      <c r="AM67" s="331"/>
      <c r="AN67" s="331"/>
      <c r="AO67" s="332" t="s">
        <v>249</v>
      </c>
      <c r="AP67" s="333"/>
    </row>
    <row r="68" spans="2:53" ht="18" customHeight="1">
      <c r="B68" s="334">
        <v>1</v>
      </c>
      <c r="C68" s="335">
        <v>0.375</v>
      </c>
      <c r="D68" s="336"/>
      <c r="E68" s="337"/>
      <c r="F68" s="338"/>
      <c r="G68" s="339"/>
      <c r="H68" s="339"/>
      <c r="I68" s="340"/>
      <c r="J68" s="379" t="str">
        <f>S62</f>
        <v>上河内ＪＳＣ</v>
      </c>
      <c r="K68" s="342"/>
      <c r="L68" s="342"/>
      <c r="M68" s="342"/>
      <c r="N68" s="342"/>
      <c r="O68" s="342"/>
      <c r="P68" s="343"/>
      <c r="Q68" s="344">
        <f>S68+S69</f>
        <v>5</v>
      </c>
      <c r="R68" s="345"/>
      <c r="S68" s="59">
        <v>4</v>
      </c>
      <c r="T68" s="60" t="s">
        <v>250</v>
      </c>
      <c r="U68" s="59">
        <v>0</v>
      </c>
      <c r="V68" s="319">
        <f>U68+U69</f>
        <v>4</v>
      </c>
      <c r="W68" s="320"/>
      <c r="X68" s="380" t="str">
        <f>S63</f>
        <v>昭和・戸祭ＳＣ</v>
      </c>
      <c r="Y68" s="342"/>
      <c r="Z68" s="342"/>
      <c r="AA68" s="342"/>
      <c r="AB68" s="342"/>
      <c r="AC68" s="342"/>
      <c r="AD68" s="347"/>
      <c r="AE68" s="338"/>
      <c r="AF68" s="339"/>
      <c r="AG68" s="339"/>
      <c r="AH68" s="340"/>
      <c r="AI68" s="325">
        <v>6</v>
      </c>
      <c r="AJ68" s="326"/>
      <c r="AK68" s="326">
        <v>4</v>
      </c>
      <c r="AL68" s="326"/>
      <c r="AM68" s="326">
        <v>5</v>
      </c>
      <c r="AN68" s="327"/>
      <c r="AO68" s="328">
        <v>6</v>
      </c>
      <c r="AP68" s="329"/>
      <c r="AS68" s="54">
        <v>1</v>
      </c>
      <c r="AT68" s="54">
        <v>3</v>
      </c>
      <c r="AY68" s="106"/>
      <c r="AZ68" s="256"/>
      <c r="BA68" s="257"/>
    </row>
    <row r="69" spans="2:53" ht="18" customHeight="1">
      <c r="B69" s="304"/>
      <c r="C69" s="306"/>
      <c r="D69" s="307"/>
      <c r="E69" s="308"/>
      <c r="F69" s="275"/>
      <c r="G69" s="276"/>
      <c r="H69" s="276"/>
      <c r="I69" s="277"/>
      <c r="J69" s="273"/>
      <c r="K69" s="273"/>
      <c r="L69" s="273"/>
      <c r="M69" s="273"/>
      <c r="N69" s="273"/>
      <c r="O69" s="273"/>
      <c r="P69" s="322"/>
      <c r="Q69" s="323"/>
      <c r="R69" s="316"/>
      <c r="S69" s="61">
        <v>1</v>
      </c>
      <c r="T69" s="62" t="s">
        <v>250</v>
      </c>
      <c r="U69" s="61">
        <v>4</v>
      </c>
      <c r="V69" s="281"/>
      <c r="W69" s="324"/>
      <c r="X69" s="272"/>
      <c r="Y69" s="273"/>
      <c r="Z69" s="273"/>
      <c r="AA69" s="273"/>
      <c r="AB69" s="273"/>
      <c r="AC69" s="273"/>
      <c r="AD69" s="274"/>
      <c r="AE69" s="275"/>
      <c r="AF69" s="276"/>
      <c r="AG69" s="276"/>
      <c r="AH69" s="277"/>
      <c r="AI69" s="278"/>
      <c r="AJ69" s="279"/>
      <c r="AK69" s="279"/>
      <c r="AL69" s="279"/>
      <c r="AM69" s="279"/>
      <c r="AN69" s="280"/>
      <c r="AO69" s="281"/>
      <c r="AP69" s="282"/>
      <c r="AY69" s="106"/>
      <c r="AZ69" s="258"/>
      <c r="BA69" s="259"/>
    </row>
    <row r="70" spans="2:53" ht="18" customHeight="1">
      <c r="B70" s="304">
        <v>2</v>
      </c>
      <c r="C70" s="306">
        <v>0.41666666666666669</v>
      </c>
      <c r="D70" s="307"/>
      <c r="E70" s="308"/>
      <c r="F70" s="275"/>
      <c r="G70" s="276"/>
      <c r="H70" s="276"/>
      <c r="I70" s="277"/>
      <c r="J70" s="377" t="str">
        <f>S63</f>
        <v>昭和・戸祭ＳＣ</v>
      </c>
      <c r="K70" s="270"/>
      <c r="L70" s="270"/>
      <c r="M70" s="270"/>
      <c r="N70" s="270"/>
      <c r="O70" s="270"/>
      <c r="P70" s="313"/>
      <c r="Q70" s="315">
        <f t="shared" ref="Q70" si="20">S70+S71</f>
        <v>1</v>
      </c>
      <c r="R70" s="316"/>
      <c r="S70" s="63">
        <v>0</v>
      </c>
      <c r="T70" s="64" t="s">
        <v>250</v>
      </c>
      <c r="U70" s="63">
        <v>0</v>
      </c>
      <c r="V70" s="319">
        <f t="shared" ref="V70" si="21">U70+U71</f>
        <v>0</v>
      </c>
      <c r="W70" s="320"/>
      <c r="X70" s="378" t="str">
        <f>S64</f>
        <v>岡西ＦＣ</v>
      </c>
      <c r="Y70" s="270"/>
      <c r="Z70" s="270"/>
      <c r="AA70" s="270"/>
      <c r="AB70" s="270"/>
      <c r="AC70" s="270"/>
      <c r="AD70" s="271"/>
      <c r="AE70" s="275"/>
      <c r="AF70" s="276"/>
      <c r="AG70" s="276"/>
      <c r="AH70" s="277"/>
      <c r="AI70" s="278">
        <v>4</v>
      </c>
      <c r="AJ70" s="279"/>
      <c r="AK70" s="279">
        <v>5</v>
      </c>
      <c r="AL70" s="279"/>
      <c r="AM70" s="279">
        <v>6</v>
      </c>
      <c r="AN70" s="280"/>
      <c r="AO70" s="265">
        <v>4</v>
      </c>
      <c r="AP70" s="266"/>
      <c r="AS70" s="54">
        <v>6</v>
      </c>
      <c r="AT70" s="54">
        <v>8</v>
      </c>
      <c r="AY70" s="107"/>
      <c r="AZ70" s="258"/>
      <c r="BA70" s="260"/>
    </row>
    <row r="71" spans="2:53" ht="18" customHeight="1">
      <c r="B71" s="304"/>
      <c r="C71" s="306"/>
      <c r="D71" s="307"/>
      <c r="E71" s="308"/>
      <c r="F71" s="275"/>
      <c r="G71" s="276"/>
      <c r="H71" s="276"/>
      <c r="I71" s="277"/>
      <c r="J71" s="273"/>
      <c r="K71" s="273"/>
      <c r="L71" s="273"/>
      <c r="M71" s="273"/>
      <c r="N71" s="273"/>
      <c r="O71" s="273"/>
      <c r="P71" s="322"/>
      <c r="Q71" s="323"/>
      <c r="R71" s="316"/>
      <c r="S71" s="61">
        <v>1</v>
      </c>
      <c r="T71" s="62" t="s">
        <v>250</v>
      </c>
      <c r="U71" s="61">
        <v>0</v>
      </c>
      <c r="V71" s="281"/>
      <c r="W71" s="324"/>
      <c r="X71" s="272"/>
      <c r="Y71" s="273"/>
      <c r="Z71" s="273"/>
      <c r="AA71" s="273"/>
      <c r="AB71" s="273"/>
      <c r="AC71" s="273"/>
      <c r="AD71" s="274"/>
      <c r="AE71" s="275"/>
      <c r="AF71" s="276"/>
      <c r="AG71" s="276"/>
      <c r="AH71" s="277"/>
      <c r="AI71" s="278"/>
      <c r="AJ71" s="279"/>
      <c r="AK71" s="279"/>
      <c r="AL71" s="279"/>
      <c r="AM71" s="279"/>
      <c r="AN71" s="280"/>
      <c r="AO71" s="281"/>
      <c r="AP71" s="282"/>
      <c r="AY71" s="108"/>
      <c r="AZ71" s="106"/>
      <c r="BA71" s="106"/>
    </row>
    <row r="72" spans="2:53" ht="18" customHeight="1">
      <c r="B72" s="304">
        <v>3</v>
      </c>
      <c r="C72" s="306">
        <v>0.45833333333333331</v>
      </c>
      <c r="D72" s="307"/>
      <c r="E72" s="308"/>
      <c r="F72" s="275"/>
      <c r="G72" s="276"/>
      <c r="H72" s="276"/>
      <c r="I72" s="277"/>
      <c r="J72" s="377" t="str">
        <f>S62</f>
        <v>上河内ＪＳＣ</v>
      </c>
      <c r="K72" s="270"/>
      <c r="L72" s="270"/>
      <c r="M72" s="270"/>
      <c r="N72" s="270"/>
      <c r="O72" s="270"/>
      <c r="P72" s="313"/>
      <c r="Q72" s="315">
        <f t="shared" ref="Q72" si="22">S72+S73</f>
        <v>1</v>
      </c>
      <c r="R72" s="316"/>
      <c r="S72" s="63">
        <v>0</v>
      </c>
      <c r="T72" s="64" t="s">
        <v>250</v>
      </c>
      <c r="U72" s="63">
        <v>1</v>
      </c>
      <c r="V72" s="319">
        <f t="shared" ref="V72" si="23">U72+U73</f>
        <v>1</v>
      </c>
      <c r="W72" s="320"/>
      <c r="X72" s="378" t="str">
        <f>S64</f>
        <v>岡西ＦＣ</v>
      </c>
      <c r="Y72" s="270"/>
      <c r="Z72" s="270"/>
      <c r="AA72" s="270"/>
      <c r="AB72" s="270"/>
      <c r="AC72" s="270"/>
      <c r="AD72" s="271"/>
      <c r="AE72" s="275"/>
      <c r="AF72" s="276"/>
      <c r="AG72" s="276"/>
      <c r="AH72" s="277"/>
      <c r="AI72" s="278">
        <v>5</v>
      </c>
      <c r="AJ72" s="279"/>
      <c r="AK72" s="279">
        <v>6</v>
      </c>
      <c r="AL72" s="279"/>
      <c r="AM72" s="279">
        <v>4</v>
      </c>
      <c r="AN72" s="280"/>
      <c r="AO72" s="265">
        <v>5</v>
      </c>
      <c r="AP72" s="266"/>
      <c r="AS72" s="54">
        <v>2</v>
      </c>
      <c r="AT72" s="54">
        <v>4</v>
      </c>
      <c r="AY72" s="108"/>
      <c r="AZ72" s="106"/>
      <c r="BA72" s="106"/>
    </row>
    <row r="73" spans="2:53" ht="18" customHeight="1">
      <c r="B73" s="304"/>
      <c r="C73" s="306"/>
      <c r="D73" s="307"/>
      <c r="E73" s="308"/>
      <c r="F73" s="275"/>
      <c r="G73" s="276"/>
      <c r="H73" s="276"/>
      <c r="I73" s="277"/>
      <c r="J73" s="273"/>
      <c r="K73" s="273"/>
      <c r="L73" s="273"/>
      <c r="M73" s="273"/>
      <c r="N73" s="273"/>
      <c r="O73" s="273"/>
      <c r="P73" s="322"/>
      <c r="Q73" s="323"/>
      <c r="R73" s="316"/>
      <c r="S73" s="61">
        <v>1</v>
      </c>
      <c r="T73" s="62" t="s">
        <v>250</v>
      </c>
      <c r="U73" s="61">
        <v>0</v>
      </c>
      <c r="V73" s="281"/>
      <c r="W73" s="324"/>
      <c r="X73" s="272"/>
      <c r="Y73" s="273"/>
      <c r="Z73" s="273"/>
      <c r="AA73" s="273"/>
      <c r="AB73" s="273"/>
      <c r="AC73" s="273"/>
      <c r="AD73" s="274"/>
      <c r="AE73" s="275"/>
      <c r="AF73" s="276"/>
      <c r="AG73" s="276"/>
      <c r="AH73" s="277"/>
      <c r="AI73" s="278"/>
      <c r="AJ73" s="279"/>
      <c r="AK73" s="279"/>
      <c r="AL73" s="279"/>
      <c r="AM73" s="279"/>
      <c r="AN73" s="280"/>
      <c r="AO73" s="281"/>
      <c r="AP73" s="282"/>
      <c r="AY73" s="108"/>
      <c r="AZ73" s="106"/>
      <c r="BA73" s="106"/>
    </row>
    <row r="74" spans="2:53" ht="18" customHeight="1">
      <c r="B74" s="304"/>
      <c r="C74" s="306"/>
      <c r="D74" s="307"/>
      <c r="E74" s="308"/>
      <c r="F74" s="275"/>
      <c r="G74" s="276"/>
      <c r="H74" s="276"/>
      <c r="I74" s="277"/>
      <c r="J74" s="377"/>
      <c r="K74" s="270"/>
      <c r="L74" s="270"/>
      <c r="M74" s="270"/>
      <c r="N74" s="270"/>
      <c r="O74" s="270"/>
      <c r="P74" s="313"/>
      <c r="Q74" s="315">
        <f t="shared" ref="Q74" si="24">S74+S75</f>
        <v>0</v>
      </c>
      <c r="R74" s="316"/>
      <c r="S74" s="63"/>
      <c r="T74" s="64" t="s">
        <v>250</v>
      </c>
      <c r="U74" s="63"/>
      <c r="V74" s="319">
        <f t="shared" ref="V74" si="25">U74+U75</f>
        <v>0</v>
      </c>
      <c r="W74" s="320"/>
      <c r="X74" s="378"/>
      <c r="Y74" s="270"/>
      <c r="Z74" s="270"/>
      <c r="AA74" s="270"/>
      <c r="AB74" s="270"/>
      <c r="AC74" s="270"/>
      <c r="AD74" s="271"/>
      <c r="AE74" s="275"/>
      <c r="AF74" s="276"/>
      <c r="AG74" s="276"/>
      <c r="AH74" s="277"/>
      <c r="AI74" s="278"/>
      <c r="AJ74" s="279"/>
      <c r="AK74" s="279"/>
      <c r="AL74" s="279"/>
      <c r="AM74" s="279"/>
      <c r="AN74" s="280"/>
      <c r="AO74" s="265"/>
      <c r="AP74" s="266"/>
      <c r="AS74" s="54">
        <v>7</v>
      </c>
      <c r="AT74" s="54">
        <v>9</v>
      </c>
      <c r="AY74" s="103"/>
      <c r="AZ74" s="103"/>
      <c r="BA74" s="103"/>
    </row>
    <row r="75" spans="2:53" ht="18" customHeight="1">
      <c r="B75" s="304"/>
      <c r="C75" s="306"/>
      <c r="D75" s="307"/>
      <c r="E75" s="308"/>
      <c r="F75" s="275"/>
      <c r="G75" s="276"/>
      <c r="H75" s="276"/>
      <c r="I75" s="277"/>
      <c r="J75" s="273"/>
      <c r="K75" s="273"/>
      <c r="L75" s="273"/>
      <c r="M75" s="273"/>
      <c r="N75" s="273"/>
      <c r="O75" s="273"/>
      <c r="P75" s="322"/>
      <c r="Q75" s="323"/>
      <c r="R75" s="316"/>
      <c r="S75" s="61"/>
      <c r="T75" s="62" t="s">
        <v>250</v>
      </c>
      <c r="U75" s="61"/>
      <c r="V75" s="281"/>
      <c r="W75" s="324"/>
      <c r="X75" s="272"/>
      <c r="Y75" s="273"/>
      <c r="Z75" s="273"/>
      <c r="AA75" s="273"/>
      <c r="AB75" s="273"/>
      <c r="AC75" s="273"/>
      <c r="AD75" s="274"/>
      <c r="AE75" s="275"/>
      <c r="AF75" s="276"/>
      <c r="AG75" s="276"/>
      <c r="AH75" s="277"/>
      <c r="AI75" s="278"/>
      <c r="AJ75" s="279"/>
      <c r="AK75" s="279"/>
      <c r="AL75" s="279"/>
      <c r="AM75" s="279"/>
      <c r="AN75" s="280"/>
      <c r="AO75" s="281"/>
      <c r="AP75" s="282"/>
    </row>
    <row r="76" spans="2:53" ht="18" customHeight="1">
      <c r="B76" s="304"/>
      <c r="C76" s="306"/>
      <c r="D76" s="307"/>
      <c r="E76" s="308"/>
      <c r="F76" s="275"/>
      <c r="G76" s="276"/>
      <c r="H76" s="276"/>
      <c r="I76" s="277"/>
      <c r="J76" s="312"/>
      <c r="K76" s="270"/>
      <c r="L76" s="270"/>
      <c r="M76" s="270"/>
      <c r="N76" s="270"/>
      <c r="O76" s="270"/>
      <c r="P76" s="313"/>
      <c r="Q76" s="315">
        <f t="shared" ref="Q76" si="26">S76+S77</f>
        <v>0</v>
      </c>
      <c r="R76" s="316"/>
      <c r="S76" s="63"/>
      <c r="T76" s="64" t="s">
        <v>250</v>
      </c>
      <c r="U76" s="63"/>
      <c r="V76" s="319">
        <f t="shared" ref="V76" si="27">U76+U77</f>
        <v>0</v>
      </c>
      <c r="W76" s="320"/>
      <c r="X76" s="269"/>
      <c r="Y76" s="270"/>
      <c r="Z76" s="270"/>
      <c r="AA76" s="270"/>
      <c r="AB76" s="270"/>
      <c r="AC76" s="270"/>
      <c r="AD76" s="271"/>
      <c r="AE76" s="275"/>
      <c r="AF76" s="276"/>
      <c r="AG76" s="276"/>
      <c r="AH76" s="277"/>
      <c r="AI76" s="278"/>
      <c r="AJ76" s="279"/>
      <c r="AK76" s="279"/>
      <c r="AL76" s="279"/>
      <c r="AM76" s="279"/>
      <c r="AN76" s="280"/>
      <c r="AO76" s="265"/>
      <c r="AP76" s="266"/>
      <c r="AS76" s="54">
        <v>3</v>
      </c>
      <c r="AT76" s="54">
        <v>5</v>
      </c>
    </row>
    <row r="77" spans="2:53" ht="18" customHeight="1">
      <c r="B77" s="304"/>
      <c r="C77" s="306"/>
      <c r="D77" s="307"/>
      <c r="E77" s="308"/>
      <c r="F77" s="275"/>
      <c r="G77" s="276"/>
      <c r="H77" s="276"/>
      <c r="I77" s="277"/>
      <c r="J77" s="273"/>
      <c r="K77" s="273"/>
      <c r="L77" s="273"/>
      <c r="M77" s="273"/>
      <c r="N77" s="273"/>
      <c r="O77" s="273"/>
      <c r="P77" s="322"/>
      <c r="Q77" s="323"/>
      <c r="R77" s="316"/>
      <c r="S77" s="61"/>
      <c r="T77" s="62" t="s">
        <v>250</v>
      </c>
      <c r="U77" s="61"/>
      <c r="V77" s="281"/>
      <c r="W77" s="324"/>
      <c r="X77" s="272"/>
      <c r="Y77" s="273"/>
      <c r="Z77" s="273"/>
      <c r="AA77" s="273"/>
      <c r="AB77" s="273"/>
      <c r="AC77" s="273"/>
      <c r="AD77" s="274"/>
      <c r="AE77" s="275"/>
      <c r="AF77" s="276"/>
      <c r="AG77" s="276"/>
      <c r="AH77" s="277"/>
      <c r="AI77" s="278"/>
      <c r="AJ77" s="279"/>
      <c r="AK77" s="279"/>
      <c r="AL77" s="279"/>
      <c r="AM77" s="279"/>
      <c r="AN77" s="280"/>
      <c r="AO77" s="281"/>
      <c r="AP77" s="282"/>
    </row>
    <row r="78" spans="2:53" ht="18" customHeight="1">
      <c r="B78" s="304"/>
      <c r="C78" s="306"/>
      <c r="D78" s="307"/>
      <c r="E78" s="308"/>
      <c r="F78" s="275"/>
      <c r="G78" s="276"/>
      <c r="H78" s="276"/>
      <c r="I78" s="277"/>
      <c r="J78" s="312"/>
      <c r="K78" s="270"/>
      <c r="L78" s="270"/>
      <c r="M78" s="270"/>
      <c r="N78" s="270"/>
      <c r="O78" s="270"/>
      <c r="P78" s="313"/>
      <c r="Q78" s="315">
        <f t="shared" ref="Q78" si="28">S78+S79</f>
        <v>0</v>
      </c>
      <c r="R78" s="316"/>
      <c r="S78" s="63"/>
      <c r="T78" s="64" t="s">
        <v>250</v>
      </c>
      <c r="U78" s="63"/>
      <c r="V78" s="319">
        <f t="shared" ref="V78" si="29">U78+U79</f>
        <v>0</v>
      </c>
      <c r="W78" s="320"/>
      <c r="X78" s="269"/>
      <c r="Y78" s="270"/>
      <c r="Z78" s="270"/>
      <c r="AA78" s="270"/>
      <c r="AB78" s="270"/>
      <c r="AC78" s="270"/>
      <c r="AD78" s="271"/>
      <c r="AE78" s="275"/>
      <c r="AF78" s="276"/>
      <c r="AG78" s="276"/>
      <c r="AH78" s="277"/>
      <c r="AI78" s="278"/>
      <c r="AJ78" s="279"/>
      <c r="AK78" s="279"/>
      <c r="AL78" s="279"/>
      <c r="AM78" s="279"/>
      <c r="AN78" s="280"/>
      <c r="AO78" s="265"/>
      <c r="AP78" s="266"/>
      <c r="AS78" s="54">
        <v>8</v>
      </c>
      <c r="AT78" s="54">
        <v>1</v>
      </c>
    </row>
    <row r="79" spans="2:53" ht="18" customHeight="1" thickBot="1">
      <c r="B79" s="305"/>
      <c r="C79" s="309"/>
      <c r="D79" s="310"/>
      <c r="E79" s="311"/>
      <c r="F79" s="298"/>
      <c r="G79" s="299"/>
      <c r="H79" s="299"/>
      <c r="I79" s="300"/>
      <c r="J79" s="296"/>
      <c r="K79" s="296"/>
      <c r="L79" s="296"/>
      <c r="M79" s="296"/>
      <c r="N79" s="296"/>
      <c r="O79" s="296"/>
      <c r="P79" s="314"/>
      <c r="Q79" s="317"/>
      <c r="R79" s="318"/>
      <c r="S79" s="65"/>
      <c r="T79" s="66" t="s">
        <v>250</v>
      </c>
      <c r="U79" s="65"/>
      <c r="V79" s="267"/>
      <c r="W79" s="321"/>
      <c r="X79" s="295"/>
      <c r="Y79" s="296"/>
      <c r="Z79" s="296"/>
      <c r="AA79" s="296"/>
      <c r="AB79" s="296"/>
      <c r="AC79" s="296"/>
      <c r="AD79" s="297"/>
      <c r="AE79" s="298"/>
      <c r="AF79" s="299"/>
      <c r="AG79" s="299"/>
      <c r="AH79" s="300"/>
      <c r="AI79" s="301"/>
      <c r="AJ79" s="302"/>
      <c r="AK79" s="302"/>
      <c r="AL79" s="302"/>
      <c r="AM79" s="302"/>
      <c r="AN79" s="303"/>
      <c r="AO79" s="267"/>
      <c r="AP79" s="268"/>
    </row>
    <row r="80" spans="2:53" ht="18" customHeight="1" thickBot="1">
      <c r="B80" s="67"/>
      <c r="C80" s="68"/>
      <c r="D80" s="68"/>
      <c r="E80" s="68"/>
      <c r="F80" s="67"/>
      <c r="G80" s="67"/>
      <c r="H80" s="67"/>
      <c r="I80" s="67"/>
      <c r="J80" s="67"/>
      <c r="K80" s="69"/>
      <c r="L80" s="69"/>
      <c r="M80" s="70"/>
      <c r="N80" s="71"/>
      <c r="O80" s="70"/>
      <c r="P80" s="69"/>
      <c r="Q80" s="69"/>
      <c r="R80" s="67"/>
      <c r="S80" s="67"/>
      <c r="T80" s="67"/>
      <c r="U80" s="67"/>
      <c r="V80" s="67"/>
      <c r="W80" s="72"/>
      <c r="X80" s="72"/>
      <c r="Y80" s="72"/>
      <c r="Z80" s="72"/>
      <c r="AA80" s="72"/>
      <c r="AB80" s="72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</row>
    <row r="81" spans="1:53" ht="30" customHeight="1" thickBot="1">
      <c r="B81" s="54"/>
      <c r="C81" s="54"/>
      <c r="D81" s="287" t="s">
        <v>251</v>
      </c>
      <c r="E81" s="288"/>
      <c r="F81" s="288"/>
      <c r="G81" s="288"/>
      <c r="H81" s="288"/>
      <c r="I81" s="288"/>
      <c r="J81" s="288" t="s">
        <v>246</v>
      </c>
      <c r="K81" s="288"/>
      <c r="L81" s="288"/>
      <c r="M81" s="288"/>
      <c r="N81" s="288"/>
      <c r="O81" s="288"/>
      <c r="P81" s="288"/>
      <c r="Q81" s="288"/>
      <c r="R81" s="288" t="s">
        <v>252</v>
      </c>
      <c r="S81" s="288"/>
      <c r="T81" s="288"/>
      <c r="U81" s="288"/>
      <c r="V81" s="288"/>
      <c r="W81" s="288"/>
      <c r="X81" s="288"/>
      <c r="Y81" s="288"/>
      <c r="Z81" s="288"/>
      <c r="AA81" s="288" t="s">
        <v>253</v>
      </c>
      <c r="AB81" s="288"/>
      <c r="AC81" s="288"/>
      <c r="AD81" s="288" t="s">
        <v>254</v>
      </c>
      <c r="AE81" s="288"/>
      <c r="AF81" s="288"/>
      <c r="AG81" s="288"/>
      <c r="AH81" s="288"/>
      <c r="AI81" s="288"/>
      <c r="AJ81" s="288"/>
      <c r="AK81" s="288"/>
      <c r="AL81" s="288"/>
      <c r="AM81" s="289"/>
      <c r="AN81" s="54"/>
      <c r="AO81" s="54"/>
      <c r="AP81" s="54"/>
    </row>
    <row r="82" spans="1:53" ht="30" customHeight="1">
      <c r="B82" s="54"/>
      <c r="C82" s="54"/>
      <c r="D82" s="290" t="s">
        <v>255</v>
      </c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2"/>
      <c r="AB82" s="292"/>
      <c r="AC82" s="292"/>
      <c r="AD82" s="293"/>
      <c r="AE82" s="293"/>
      <c r="AF82" s="293"/>
      <c r="AG82" s="293"/>
      <c r="AH82" s="293"/>
      <c r="AI82" s="293"/>
      <c r="AJ82" s="293"/>
      <c r="AK82" s="293"/>
      <c r="AL82" s="293"/>
      <c r="AM82" s="294"/>
      <c r="AN82" s="54"/>
      <c r="AO82" s="54"/>
      <c r="AP82" s="54"/>
    </row>
    <row r="83" spans="1:53" ht="30" customHeight="1">
      <c r="B83" s="54"/>
      <c r="C83" s="54"/>
      <c r="D83" s="261" t="s">
        <v>255</v>
      </c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3"/>
      <c r="AE83" s="263"/>
      <c r="AF83" s="263"/>
      <c r="AG83" s="263"/>
      <c r="AH83" s="263"/>
      <c r="AI83" s="263"/>
      <c r="AJ83" s="263"/>
      <c r="AK83" s="263"/>
      <c r="AL83" s="263"/>
      <c r="AM83" s="264"/>
      <c r="AN83" s="54"/>
      <c r="AO83" s="54"/>
      <c r="AP83" s="54"/>
    </row>
    <row r="84" spans="1:53" ht="30" customHeight="1" thickBot="1">
      <c r="B84" s="54"/>
      <c r="C84" s="54"/>
      <c r="D84" s="283" t="s">
        <v>255</v>
      </c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5"/>
      <c r="AE84" s="285"/>
      <c r="AF84" s="285"/>
      <c r="AG84" s="285"/>
      <c r="AH84" s="285"/>
      <c r="AI84" s="285"/>
      <c r="AJ84" s="285"/>
      <c r="AK84" s="285"/>
      <c r="AL84" s="285"/>
      <c r="AM84" s="286"/>
      <c r="AN84" s="54"/>
      <c r="AO84" s="54"/>
      <c r="AP84" s="54"/>
      <c r="AQ84" s="52">
        <v>3</v>
      </c>
    </row>
    <row r="85" spans="1:53" ht="18" customHeight="1">
      <c r="A85" s="372" t="s">
        <v>306</v>
      </c>
      <c r="B85" s="372"/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372"/>
      <c r="AO85" s="372"/>
      <c r="AP85" s="372"/>
      <c r="AQ85" s="372"/>
    </row>
    <row r="86" spans="1:53" ht="18" customHeight="1">
      <c r="A86" s="372"/>
      <c r="B86" s="372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2"/>
      <c r="AP86" s="372"/>
      <c r="AQ86" s="372"/>
    </row>
    <row r="87" spans="1:53" ht="18" customHeight="1">
      <c r="A87" s="372"/>
      <c r="B87" s="372"/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  <c r="T87" s="372"/>
      <c r="U87" s="372"/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2"/>
      <c r="AK87" s="372"/>
      <c r="AL87" s="372"/>
      <c r="AM87" s="372"/>
      <c r="AN87" s="372"/>
      <c r="AO87" s="372"/>
      <c r="AP87" s="372"/>
      <c r="AQ87" s="372"/>
    </row>
    <row r="88" spans="1:53" ht="24.95" customHeight="1">
      <c r="B88" s="54"/>
      <c r="C88" s="373" t="s">
        <v>239</v>
      </c>
      <c r="D88" s="373"/>
      <c r="E88" s="373"/>
      <c r="F88" s="373"/>
      <c r="G88" s="585" t="s">
        <v>295</v>
      </c>
      <c r="H88" s="585"/>
      <c r="I88" s="585"/>
      <c r="J88" s="585"/>
      <c r="K88" s="585"/>
      <c r="L88" s="585"/>
      <c r="M88" s="585"/>
      <c r="N88" s="585"/>
      <c r="O88" s="585"/>
      <c r="P88" s="373" t="s">
        <v>240</v>
      </c>
      <c r="Q88" s="373"/>
      <c r="R88" s="373"/>
      <c r="S88" s="373"/>
      <c r="T88" s="586" t="s">
        <v>335</v>
      </c>
      <c r="U88" s="373"/>
      <c r="V88" s="373"/>
      <c r="W88" s="373"/>
      <c r="X88" s="373"/>
      <c r="Y88" s="373"/>
      <c r="Z88" s="373"/>
      <c r="AA88" s="373"/>
      <c r="AB88" s="373"/>
      <c r="AC88" s="373" t="s">
        <v>241</v>
      </c>
      <c r="AD88" s="373"/>
      <c r="AE88" s="373"/>
      <c r="AF88" s="373"/>
      <c r="AG88" s="375">
        <v>44114</v>
      </c>
      <c r="AH88" s="376"/>
      <c r="AI88" s="376"/>
      <c r="AJ88" s="376"/>
      <c r="AK88" s="376"/>
      <c r="AL88" s="376"/>
      <c r="AM88" s="367" t="s">
        <v>256</v>
      </c>
      <c r="AN88" s="367"/>
      <c r="AO88" s="368"/>
      <c r="AP88" s="73"/>
    </row>
    <row r="89" spans="1:53" ht="18" customHeight="1">
      <c r="B89" s="54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4"/>
      <c r="X89" s="74"/>
      <c r="Y89" s="74"/>
      <c r="Z89" s="74"/>
      <c r="AA89" s="74"/>
      <c r="AB89" s="74"/>
      <c r="AC89" s="74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</row>
    <row r="90" spans="1:53" ht="24.95" customHeight="1">
      <c r="B90" s="54"/>
      <c r="C90" s="412">
        <v>1</v>
      </c>
      <c r="D90" s="412"/>
      <c r="E90" s="413" t="s">
        <v>14</v>
      </c>
      <c r="F90" s="413"/>
      <c r="G90" s="413"/>
      <c r="H90" s="413"/>
      <c r="I90" s="413"/>
      <c r="J90" s="413"/>
      <c r="K90" s="413"/>
      <c r="L90" s="413"/>
      <c r="M90" s="413"/>
      <c r="N90" s="413"/>
      <c r="O90" s="55"/>
      <c r="P90" s="55"/>
      <c r="Q90" s="414">
        <v>4</v>
      </c>
      <c r="R90" s="414"/>
      <c r="S90" s="413" t="s">
        <v>321</v>
      </c>
      <c r="T90" s="413"/>
      <c r="U90" s="413"/>
      <c r="V90" s="413"/>
      <c r="W90" s="413"/>
      <c r="X90" s="413"/>
      <c r="Y90" s="413"/>
      <c r="Z90" s="413"/>
      <c r="AA90" s="413"/>
      <c r="AB90" s="413"/>
      <c r="AC90" s="56"/>
      <c r="AD90" s="55"/>
      <c r="AE90" s="414">
        <v>7</v>
      </c>
      <c r="AF90" s="414"/>
      <c r="AG90" s="413" t="s">
        <v>327</v>
      </c>
      <c r="AH90" s="413"/>
      <c r="AI90" s="413"/>
      <c r="AJ90" s="413"/>
      <c r="AK90" s="413"/>
      <c r="AL90" s="413"/>
      <c r="AM90" s="413"/>
      <c r="AN90" s="413"/>
      <c r="AO90" s="413"/>
      <c r="AP90" s="413"/>
    </row>
    <row r="91" spans="1:53" ht="24.95" customHeight="1">
      <c r="B91" s="54"/>
      <c r="C91" s="359">
        <v>2</v>
      </c>
      <c r="D91" s="359"/>
      <c r="E91" s="360" t="s">
        <v>318</v>
      </c>
      <c r="F91" s="361"/>
      <c r="G91" s="361"/>
      <c r="H91" s="361"/>
      <c r="I91" s="361"/>
      <c r="J91" s="361"/>
      <c r="K91" s="361"/>
      <c r="L91" s="361"/>
      <c r="M91" s="361"/>
      <c r="N91" s="362"/>
      <c r="O91" s="55"/>
      <c r="P91" s="55"/>
      <c r="Q91" s="363">
        <v>5</v>
      </c>
      <c r="R91" s="363"/>
      <c r="S91" s="364" t="s">
        <v>323</v>
      </c>
      <c r="T91" s="364"/>
      <c r="U91" s="364"/>
      <c r="V91" s="364"/>
      <c r="W91" s="364"/>
      <c r="X91" s="364"/>
      <c r="Y91" s="364"/>
      <c r="Z91" s="364"/>
      <c r="AA91" s="364"/>
      <c r="AB91" s="364"/>
      <c r="AC91" s="56"/>
      <c r="AD91" s="55"/>
      <c r="AE91" s="365">
        <v>8</v>
      </c>
      <c r="AF91" s="365"/>
      <c r="AG91" s="366" t="s">
        <v>329</v>
      </c>
      <c r="AH91" s="366"/>
      <c r="AI91" s="366"/>
      <c r="AJ91" s="366"/>
      <c r="AK91" s="366"/>
      <c r="AL91" s="366"/>
      <c r="AM91" s="366"/>
      <c r="AN91" s="366"/>
      <c r="AO91" s="366"/>
      <c r="AP91" s="366"/>
    </row>
    <row r="92" spans="1:53" ht="24.95" customHeight="1">
      <c r="B92" s="54"/>
      <c r="C92" s="352">
        <v>3</v>
      </c>
      <c r="D92" s="352"/>
      <c r="E92" s="353" t="s">
        <v>319</v>
      </c>
      <c r="F92" s="354"/>
      <c r="G92" s="354"/>
      <c r="H92" s="354"/>
      <c r="I92" s="354"/>
      <c r="J92" s="354"/>
      <c r="K92" s="354"/>
      <c r="L92" s="354"/>
      <c r="M92" s="354"/>
      <c r="N92" s="355"/>
      <c r="O92" s="55"/>
      <c r="P92" s="55"/>
      <c r="Q92" s="356">
        <v>6</v>
      </c>
      <c r="R92" s="356"/>
      <c r="S92" s="353" t="s">
        <v>325</v>
      </c>
      <c r="T92" s="354"/>
      <c r="U92" s="354"/>
      <c r="V92" s="354"/>
      <c r="W92" s="354"/>
      <c r="X92" s="354"/>
      <c r="Y92" s="354"/>
      <c r="Z92" s="354"/>
      <c r="AA92" s="354"/>
      <c r="AB92" s="355"/>
      <c r="AC92" s="56"/>
      <c r="AD92" s="55"/>
      <c r="AE92" s="357">
        <v>9</v>
      </c>
      <c r="AF92" s="357"/>
      <c r="AG92" s="358" t="s">
        <v>330</v>
      </c>
      <c r="AH92" s="358"/>
      <c r="AI92" s="358"/>
      <c r="AJ92" s="358"/>
      <c r="AK92" s="358"/>
      <c r="AL92" s="358"/>
      <c r="AM92" s="358"/>
      <c r="AN92" s="358"/>
      <c r="AO92" s="358"/>
      <c r="AP92" s="358"/>
    </row>
    <row r="93" spans="1:53" ht="18" customHeight="1">
      <c r="B93" s="54"/>
      <c r="C93" s="75"/>
      <c r="D93" s="73"/>
      <c r="E93" s="73"/>
      <c r="F93" s="73"/>
      <c r="G93" s="73"/>
      <c r="H93" s="73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73"/>
      <c r="U93" s="54"/>
      <c r="V93" s="73"/>
      <c r="W93" s="54"/>
      <c r="X93" s="73"/>
      <c r="Y93" s="54"/>
      <c r="Z93" s="73"/>
      <c r="AA93" s="54"/>
      <c r="AB93" s="73"/>
      <c r="AC93" s="73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</row>
    <row r="94" spans="1:53" ht="21.95" customHeight="1" thickBot="1">
      <c r="B94" s="54" t="s">
        <v>243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</row>
    <row r="95" spans="1:53" ht="21.95" customHeight="1" thickBot="1">
      <c r="B95" s="58"/>
      <c r="C95" s="348" t="s">
        <v>244</v>
      </c>
      <c r="D95" s="349"/>
      <c r="E95" s="333"/>
      <c r="F95" s="348" t="s">
        <v>245</v>
      </c>
      <c r="G95" s="349"/>
      <c r="H95" s="349"/>
      <c r="I95" s="333"/>
      <c r="J95" s="349" t="s">
        <v>246</v>
      </c>
      <c r="K95" s="349"/>
      <c r="L95" s="349"/>
      <c r="M95" s="349"/>
      <c r="N95" s="349"/>
      <c r="O95" s="349"/>
      <c r="P95" s="350"/>
      <c r="Q95" s="351" t="s">
        <v>247</v>
      </c>
      <c r="R95" s="351"/>
      <c r="S95" s="351"/>
      <c r="T95" s="351"/>
      <c r="U95" s="351"/>
      <c r="V95" s="351"/>
      <c r="W95" s="351"/>
      <c r="X95" s="332" t="s">
        <v>246</v>
      </c>
      <c r="Y95" s="349"/>
      <c r="Z95" s="349"/>
      <c r="AA95" s="349"/>
      <c r="AB95" s="349"/>
      <c r="AC95" s="349"/>
      <c r="AD95" s="333"/>
      <c r="AE95" s="348" t="s">
        <v>245</v>
      </c>
      <c r="AF95" s="349"/>
      <c r="AG95" s="349"/>
      <c r="AH95" s="333"/>
      <c r="AI95" s="330" t="s">
        <v>248</v>
      </c>
      <c r="AJ95" s="331"/>
      <c r="AK95" s="331"/>
      <c r="AL95" s="331"/>
      <c r="AM95" s="331"/>
      <c r="AN95" s="331"/>
      <c r="AO95" s="332" t="s">
        <v>249</v>
      </c>
      <c r="AP95" s="333"/>
    </row>
    <row r="96" spans="1:53" ht="18" customHeight="1">
      <c r="B96" s="410">
        <v>1</v>
      </c>
      <c r="C96" s="335">
        <v>0.35416666666666669</v>
      </c>
      <c r="D96" s="336"/>
      <c r="E96" s="337"/>
      <c r="F96" s="338"/>
      <c r="G96" s="339"/>
      <c r="H96" s="339"/>
      <c r="I96" s="340"/>
      <c r="J96" s="379" t="str">
        <f>E90</f>
        <v>ＦＣブロケード</v>
      </c>
      <c r="K96" s="342"/>
      <c r="L96" s="342"/>
      <c r="M96" s="342"/>
      <c r="N96" s="342"/>
      <c r="O96" s="342"/>
      <c r="P96" s="343"/>
      <c r="Q96" s="344">
        <f>S96+S97</f>
        <v>0</v>
      </c>
      <c r="R96" s="345"/>
      <c r="S96" s="76"/>
      <c r="T96" s="77" t="s">
        <v>250</v>
      </c>
      <c r="U96" s="76"/>
      <c r="V96" s="328">
        <f>U96+U97</f>
        <v>0</v>
      </c>
      <c r="W96" s="411"/>
      <c r="X96" s="380" t="str">
        <f>S90</f>
        <v>上河内ＪＳＣ</v>
      </c>
      <c r="Y96" s="342"/>
      <c r="Z96" s="342"/>
      <c r="AA96" s="342"/>
      <c r="AB96" s="342"/>
      <c r="AC96" s="342"/>
      <c r="AD96" s="347"/>
      <c r="AE96" s="338"/>
      <c r="AF96" s="339"/>
      <c r="AG96" s="339"/>
      <c r="AH96" s="340"/>
      <c r="AI96" s="325">
        <v>7</v>
      </c>
      <c r="AJ96" s="326"/>
      <c r="AK96" s="326">
        <v>1</v>
      </c>
      <c r="AL96" s="326"/>
      <c r="AM96" s="326">
        <v>4</v>
      </c>
      <c r="AN96" s="327"/>
      <c r="AO96" s="328">
        <v>7</v>
      </c>
      <c r="AP96" s="329"/>
      <c r="AS96" s="54">
        <v>4</v>
      </c>
      <c r="AT96" s="54">
        <v>7</v>
      </c>
      <c r="AY96" s="106"/>
      <c r="AZ96" s="256"/>
      <c r="BA96" s="256"/>
    </row>
    <row r="97" spans="2:53" ht="18" customHeight="1">
      <c r="B97" s="304"/>
      <c r="C97" s="306"/>
      <c r="D97" s="307"/>
      <c r="E97" s="308"/>
      <c r="F97" s="275"/>
      <c r="G97" s="276"/>
      <c r="H97" s="276"/>
      <c r="I97" s="277"/>
      <c r="J97" s="273"/>
      <c r="K97" s="273"/>
      <c r="L97" s="273"/>
      <c r="M97" s="273"/>
      <c r="N97" s="273"/>
      <c r="O97" s="273"/>
      <c r="P97" s="322"/>
      <c r="Q97" s="323"/>
      <c r="R97" s="316"/>
      <c r="S97" s="61"/>
      <c r="T97" s="62" t="s">
        <v>250</v>
      </c>
      <c r="U97" s="61"/>
      <c r="V97" s="281"/>
      <c r="W97" s="324"/>
      <c r="X97" s="272"/>
      <c r="Y97" s="273"/>
      <c r="Z97" s="273"/>
      <c r="AA97" s="273"/>
      <c r="AB97" s="273"/>
      <c r="AC97" s="273"/>
      <c r="AD97" s="274"/>
      <c r="AE97" s="275"/>
      <c r="AF97" s="276"/>
      <c r="AG97" s="276"/>
      <c r="AH97" s="277"/>
      <c r="AI97" s="278"/>
      <c r="AJ97" s="279"/>
      <c r="AK97" s="279"/>
      <c r="AL97" s="279"/>
      <c r="AM97" s="279"/>
      <c r="AN97" s="280"/>
      <c r="AO97" s="281"/>
      <c r="AP97" s="282"/>
      <c r="AY97" s="106"/>
      <c r="AZ97" s="258"/>
      <c r="BA97" s="258"/>
    </row>
    <row r="98" spans="2:53" ht="18" customHeight="1">
      <c r="B98" s="304">
        <v>2</v>
      </c>
      <c r="C98" s="306">
        <v>0.39583333333333331</v>
      </c>
      <c r="D98" s="307"/>
      <c r="E98" s="308"/>
      <c r="F98" s="275"/>
      <c r="G98" s="276"/>
      <c r="H98" s="276"/>
      <c r="I98" s="277"/>
      <c r="J98" s="377" t="str">
        <f>S90</f>
        <v>上河内ＪＳＣ</v>
      </c>
      <c r="K98" s="270"/>
      <c r="L98" s="270"/>
      <c r="M98" s="270"/>
      <c r="N98" s="270"/>
      <c r="O98" s="270"/>
      <c r="P98" s="313"/>
      <c r="Q98" s="315">
        <f t="shared" ref="Q98" si="30">S98+S99</f>
        <v>0</v>
      </c>
      <c r="R98" s="316"/>
      <c r="S98" s="63"/>
      <c r="T98" s="64" t="s">
        <v>250</v>
      </c>
      <c r="U98" s="63"/>
      <c r="V98" s="319">
        <f t="shared" ref="V98" si="31">U98+U99</f>
        <v>0</v>
      </c>
      <c r="W98" s="320"/>
      <c r="X98" s="378" t="str">
        <f>AG90</f>
        <v>緑が丘ＹＦＣ</v>
      </c>
      <c r="Y98" s="270"/>
      <c r="Z98" s="270"/>
      <c r="AA98" s="270"/>
      <c r="AB98" s="270"/>
      <c r="AC98" s="270"/>
      <c r="AD98" s="271"/>
      <c r="AE98" s="275"/>
      <c r="AF98" s="276"/>
      <c r="AG98" s="276"/>
      <c r="AH98" s="277"/>
      <c r="AI98" s="278">
        <v>1</v>
      </c>
      <c r="AJ98" s="279"/>
      <c r="AK98" s="279">
        <v>4</v>
      </c>
      <c r="AL98" s="279"/>
      <c r="AM98" s="279">
        <v>7</v>
      </c>
      <c r="AN98" s="280"/>
      <c r="AO98" s="265">
        <v>1</v>
      </c>
      <c r="AP98" s="266"/>
      <c r="AS98" s="54">
        <v>5</v>
      </c>
      <c r="AT98" s="54">
        <v>8</v>
      </c>
      <c r="AY98" s="107"/>
      <c r="AZ98" s="258"/>
      <c r="BA98" s="260"/>
    </row>
    <row r="99" spans="2:53" ht="18" customHeight="1">
      <c r="B99" s="304"/>
      <c r="C99" s="306"/>
      <c r="D99" s="307"/>
      <c r="E99" s="308"/>
      <c r="F99" s="275"/>
      <c r="G99" s="276"/>
      <c r="H99" s="276"/>
      <c r="I99" s="277"/>
      <c r="J99" s="273"/>
      <c r="K99" s="273"/>
      <c r="L99" s="273"/>
      <c r="M99" s="273"/>
      <c r="N99" s="273"/>
      <c r="O99" s="273"/>
      <c r="P99" s="322"/>
      <c r="Q99" s="323"/>
      <c r="R99" s="316"/>
      <c r="S99" s="61"/>
      <c r="T99" s="62" t="s">
        <v>250</v>
      </c>
      <c r="U99" s="61"/>
      <c r="V99" s="281"/>
      <c r="W99" s="324"/>
      <c r="X99" s="272"/>
      <c r="Y99" s="273"/>
      <c r="Z99" s="273"/>
      <c r="AA99" s="273"/>
      <c r="AB99" s="273"/>
      <c r="AC99" s="273"/>
      <c r="AD99" s="274"/>
      <c r="AE99" s="275"/>
      <c r="AF99" s="276"/>
      <c r="AG99" s="276"/>
      <c r="AH99" s="277"/>
      <c r="AI99" s="278"/>
      <c r="AJ99" s="279"/>
      <c r="AK99" s="279"/>
      <c r="AL99" s="279"/>
      <c r="AM99" s="279"/>
      <c r="AN99" s="280"/>
      <c r="AO99" s="281"/>
      <c r="AP99" s="282"/>
      <c r="AY99" s="108"/>
      <c r="AZ99" s="106"/>
      <c r="BA99" s="106"/>
    </row>
    <row r="100" spans="2:53" ht="18" customHeight="1">
      <c r="B100" s="304">
        <v>3</v>
      </c>
      <c r="C100" s="306">
        <v>0.4375</v>
      </c>
      <c r="D100" s="307"/>
      <c r="E100" s="308"/>
      <c r="F100" s="275"/>
      <c r="G100" s="276"/>
      <c r="H100" s="276"/>
      <c r="I100" s="277"/>
      <c r="J100" s="377" t="str">
        <f>E90</f>
        <v>ＦＣブロケード</v>
      </c>
      <c r="K100" s="270"/>
      <c r="L100" s="270"/>
      <c r="M100" s="270"/>
      <c r="N100" s="270"/>
      <c r="O100" s="270"/>
      <c r="P100" s="313"/>
      <c r="Q100" s="315">
        <f t="shared" ref="Q100" si="32">S100+S101</f>
        <v>0</v>
      </c>
      <c r="R100" s="316"/>
      <c r="S100" s="63"/>
      <c r="T100" s="64" t="s">
        <v>250</v>
      </c>
      <c r="U100" s="63"/>
      <c r="V100" s="319">
        <f t="shared" ref="V100" si="33">U100+U101</f>
        <v>0</v>
      </c>
      <c r="W100" s="320"/>
      <c r="X100" s="378" t="str">
        <f>AG90</f>
        <v>緑が丘ＹＦＣ</v>
      </c>
      <c r="Y100" s="270"/>
      <c r="Z100" s="270"/>
      <c r="AA100" s="270"/>
      <c r="AB100" s="270"/>
      <c r="AC100" s="270"/>
      <c r="AD100" s="271"/>
      <c r="AE100" s="275"/>
      <c r="AF100" s="276"/>
      <c r="AG100" s="276"/>
      <c r="AH100" s="277"/>
      <c r="AI100" s="278">
        <v>4</v>
      </c>
      <c r="AJ100" s="279"/>
      <c r="AK100" s="279">
        <v>7</v>
      </c>
      <c r="AL100" s="279"/>
      <c r="AM100" s="279">
        <v>1</v>
      </c>
      <c r="AN100" s="280"/>
      <c r="AO100" s="265">
        <v>4</v>
      </c>
      <c r="AP100" s="266"/>
      <c r="AS100" s="54">
        <v>6</v>
      </c>
      <c r="AT100" s="54">
        <v>9</v>
      </c>
      <c r="AY100" s="108"/>
      <c r="AZ100" s="106"/>
      <c r="BA100" s="106"/>
    </row>
    <row r="101" spans="2:53" ht="18" customHeight="1">
      <c r="B101" s="304"/>
      <c r="C101" s="306"/>
      <c r="D101" s="307"/>
      <c r="E101" s="308"/>
      <c r="F101" s="275"/>
      <c r="G101" s="276"/>
      <c r="H101" s="276"/>
      <c r="I101" s="277"/>
      <c r="J101" s="273"/>
      <c r="K101" s="273"/>
      <c r="L101" s="273"/>
      <c r="M101" s="273"/>
      <c r="N101" s="273"/>
      <c r="O101" s="273"/>
      <c r="P101" s="322"/>
      <c r="Q101" s="323"/>
      <c r="R101" s="316"/>
      <c r="S101" s="61"/>
      <c r="T101" s="62" t="s">
        <v>250</v>
      </c>
      <c r="U101" s="61"/>
      <c r="V101" s="281"/>
      <c r="W101" s="324"/>
      <c r="X101" s="272"/>
      <c r="Y101" s="273"/>
      <c r="Z101" s="273"/>
      <c r="AA101" s="273"/>
      <c r="AB101" s="273"/>
      <c r="AC101" s="273"/>
      <c r="AD101" s="274"/>
      <c r="AE101" s="275"/>
      <c r="AF101" s="276"/>
      <c r="AG101" s="276"/>
      <c r="AH101" s="277"/>
      <c r="AI101" s="278"/>
      <c r="AJ101" s="279"/>
      <c r="AK101" s="279"/>
      <c r="AL101" s="279"/>
      <c r="AM101" s="279"/>
      <c r="AN101" s="280"/>
      <c r="AO101" s="281"/>
      <c r="AP101" s="282"/>
      <c r="AY101" s="108"/>
      <c r="AZ101" s="106"/>
      <c r="BA101" s="106"/>
    </row>
    <row r="102" spans="2:53" ht="18" customHeight="1">
      <c r="B102" s="304"/>
      <c r="C102" s="306"/>
      <c r="D102" s="307"/>
      <c r="E102" s="308"/>
      <c r="F102" s="275"/>
      <c r="G102" s="276"/>
      <c r="H102" s="276"/>
      <c r="I102" s="277"/>
      <c r="J102" s="377"/>
      <c r="K102" s="270"/>
      <c r="L102" s="270"/>
      <c r="M102" s="270"/>
      <c r="N102" s="270"/>
      <c r="O102" s="270"/>
      <c r="P102" s="313"/>
      <c r="Q102" s="315">
        <f t="shared" ref="Q102" si="34">S102+S103</f>
        <v>0</v>
      </c>
      <c r="R102" s="316"/>
      <c r="S102" s="63"/>
      <c r="T102" s="64" t="s">
        <v>250</v>
      </c>
      <c r="U102" s="63"/>
      <c r="V102" s="319">
        <f t="shared" ref="V102" si="35">U102+U103</f>
        <v>0</v>
      </c>
      <c r="W102" s="320"/>
      <c r="X102" s="378"/>
      <c r="Y102" s="270"/>
      <c r="Z102" s="270"/>
      <c r="AA102" s="270"/>
      <c r="AB102" s="270"/>
      <c r="AC102" s="270"/>
      <c r="AD102" s="271"/>
      <c r="AE102" s="275"/>
      <c r="AF102" s="276"/>
      <c r="AG102" s="276"/>
      <c r="AH102" s="277"/>
      <c r="AI102" s="278"/>
      <c r="AJ102" s="279"/>
      <c r="AK102" s="279"/>
      <c r="AL102" s="279"/>
      <c r="AM102" s="279"/>
      <c r="AN102" s="280"/>
      <c r="AO102" s="265"/>
      <c r="AP102" s="266"/>
      <c r="AS102" s="54">
        <v>1</v>
      </c>
      <c r="AT102" s="54">
        <v>4</v>
      </c>
      <c r="AY102" s="103"/>
      <c r="AZ102" s="103"/>
      <c r="BA102" s="103"/>
    </row>
    <row r="103" spans="2:53" ht="18" customHeight="1">
      <c r="B103" s="304"/>
      <c r="C103" s="306"/>
      <c r="D103" s="307"/>
      <c r="E103" s="308"/>
      <c r="F103" s="275"/>
      <c r="G103" s="276"/>
      <c r="H103" s="276"/>
      <c r="I103" s="277"/>
      <c r="J103" s="273"/>
      <c r="K103" s="273"/>
      <c r="L103" s="273"/>
      <c r="M103" s="273"/>
      <c r="N103" s="273"/>
      <c r="O103" s="273"/>
      <c r="P103" s="322"/>
      <c r="Q103" s="323"/>
      <c r="R103" s="316"/>
      <c r="S103" s="61"/>
      <c r="T103" s="62" t="s">
        <v>250</v>
      </c>
      <c r="U103" s="61"/>
      <c r="V103" s="281"/>
      <c r="W103" s="324"/>
      <c r="X103" s="272"/>
      <c r="Y103" s="273"/>
      <c r="Z103" s="273"/>
      <c r="AA103" s="273"/>
      <c r="AB103" s="273"/>
      <c r="AC103" s="273"/>
      <c r="AD103" s="274"/>
      <c r="AE103" s="275"/>
      <c r="AF103" s="276"/>
      <c r="AG103" s="276"/>
      <c r="AH103" s="277"/>
      <c r="AI103" s="278"/>
      <c r="AJ103" s="279"/>
      <c r="AK103" s="279"/>
      <c r="AL103" s="279"/>
      <c r="AM103" s="279"/>
      <c r="AN103" s="280"/>
      <c r="AO103" s="281"/>
      <c r="AP103" s="282"/>
    </row>
    <row r="104" spans="2:53" ht="18" customHeight="1">
      <c r="B104" s="304"/>
      <c r="C104" s="306"/>
      <c r="D104" s="307"/>
      <c r="E104" s="308"/>
      <c r="F104" s="275"/>
      <c r="G104" s="276"/>
      <c r="H104" s="276"/>
      <c r="I104" s="277"/>
      <c r="J104" s="312"/>
      <c r="K104" s="270"/>
      <c r="L104" s="270"/>
      <c r="M104" s="270"/>
      <c r="N104" s="270"/>
      <c r="O104" s="270"/>
      <c r="P104" s="313"/>
      <c r="Q104" s="315">
        <f t="shared" ref="Q104" si="36">S104+S105</f>
        <v>0</v>
      </c>
      <c r="R104" s="316"/>
      <c r="S104" s="63"/>
      <c r="T104" s="64" t="s">
        <v>250</v>
      </c>
      <c r="U104" s="63"/>
      <c r="V104" s="319">
        <f t="shared" ref="V104" si="37">U104+U105</f>
        <v>0</v>
      </c>
      <c r="W104" s="320"/>
      <c r="X104" s="269"/>
      <c r="Y104" s="270"/>
      <c r="Z104" s="270"/>
      <c r="AA104" s="270"/>
      <c r="AB104" s="270"/>
      <c r="AC104" s="270"/>
      <c r="AD104" s="271"/>
      <c r="AE104" s="275"/>
      <c r="AF104" s="276"/>
      <c r="AG104" s="276"/>
      <c r="AH104" s="277"/>
      <c r="AI104" s="278"/>
      <c r="AJ104" s="279"/>
      <c r="AK104" s="279"/>
      <c r="AL104" s="279"/>
      <c r="AM104" s="279"/>
      <c r="AN104" s="280"/>
      <c r="AO104" s="265"/>
      <c r="AP104" s="266"/>
      <c r="AS104" s="54">
        <v>2</v>
      </c>
      <c r="AT104" s="54">
        <v>5</v>
      </c>
    </row>
    <row r="105" spans="2:53" ht="18" customHeight="1">
      <c r="B105" s="304"/>
      <c r="C105" s="306"/>
      <c r="D105" s="307"/>
      <c r="E105" s="308"/>
      <c r="F105" s="275"/>
      <c r="G105" s="276"/>
      <c r="H105" s="276"/>
      <c r="I105" s="277"/>
      <c r="J105" s="273"/>
      <c r="K105" s="273"/>
      <c r="L105" s="273"/>
      <c r="M105" s="273"/>
      <c r="N105" s="273"/>
      <c r="O105" s="273"/>
      <c r="P105" s="322"/>
      <c r="Q105" s="323"/>
      <c r="R105" s="316"/>
      <c r="S105" s="61"/>
      <c r="T105" s="62" t="s">
        <v>250</v>
      </c>
      <c r="U105" s="61"/>
      <c r="V105" s="281"/>
      <c r="W105" s="324"/>
      <c r="X105" s="272"/>
      <c r="Y105" s="273"/>
      <c r="Z105" s="273"/>
      <c r="AA105" s="273"/>
      <c r="AB105" s="273"/>
      <c r="AC105" s="273"/>
      <c r="AD105" s="274"/>
      <c r="AE105" s="275"/>
      <c r="AF105" s="276"/>
      <c r="AG105" s="276"/>
      <c r="AH105" s="277"/>
      <c r="AI105" s="278"/>
      <c r="AJ105" s="279"/>
      <c r="AK105" s="279"/>
      <c r="AL105" s="279"/>
      <c r="AM105" s="279"/>
      <c r="AN105" s="280"/>
      <c r="AO105" s="281"/>
      <c r="AP105" s="282"/>
    </row>
    <row r="106" spans="2:53" ht="18" customHeight="1">
      <c r="B106" s="304"/>
      <c r="C106" s="306"/>
      <c r="D106" s="307"/>
      <c r="E106" s="308"/>
      <c r="F106" s="275"/>
      <c r="G106" s="276"/>
      <c r="H106" s="276"/>
      <c r="I106" s="277"/>
      <c r="J106" s="312"/>
      <c r="K106" s="270"/>
      <c r="L106" s="270"/>
      <c r="M106" s="270"/>
      <c r="N106" s="270"/>
      <c r="O106" s="270"/>
      <c r="P106" s="313"/>
      <c r="Q106" s="315">
        <f t="shared" ref="Q106" si="38">S106+S107</f>
        <v>0</v>
      </c>
      <c r="R106" s="316"/>
      <c r="S106" s="63"/>
      <c r="T106" s="64" t="s">
        <v>250</v>
      </c>
      <c r="U106" s="63"/>
      <c r="V106" s="265">
        <f t="shared" ref="V106" si="39">U106+U107</f>
        <v>0</v>
      </c>
      <c r="W106" s="409"/>
      <c r="X106" s="269"/>
      <c r="Y106" s="270"/>
      <c r="Z106" s="270"/>
      <c r="AA106" s="270"/>
      <c r="AB106" s="270"/>
      <c r="AC106" s="270"/>
      <c r="AD106" s="271"/>
      <c r="AE106" s="275"/>
      <c r="AF106" s="276"/>
      <c r="AG106" s="276"/>
      <c r="AH106" s="277"/>
      <c r="AI106" s="278"/>
      <c r="AJ106" s="279"/>
      <c r="AK106" s="279"/>
      <c r="AL106" s="279"/>
      <c r="AM106" s="279"/>
      <c r="AN106" s="280"/>
      <c r="AO106" s="265"/>
      <c r="AP106" s="266"/>
      <c r="AS106" s="54">
        <v>3</v>
      </c>
      <c r="AT106" s="54">
        <v>6</v>
      </c>
    </row>
    <row r="107" spans="2:53" ht="18" customHeight="1" thickBot="1">
      <c r="B107" s="305"/>
      <c r="C107" s="309"/>
      <c r="D107" s="310"/>
      <c r="E107" s="311"/>
      <c r="F107" s="298"/>
      <c r="G107" s="299"/>
      <c r="H107" s="299"/>
      <c r="I107" s="300"/>
      <c r="J107" s="296"/>
      <c r="K107" s="296"/>
      <c r="L107" s="296"/>
      <c r="M107" s="296"/>
      <c r="N107" s="296"/>
      <c r="O107" s="296"/>
      <c r="P107" s="314"/>
      <c r="Q107" s="317"/>
      <c r="R107" s="318"/>
      <c r="S107" s="65"/>
      <c r="T107" s="66" t="s">
        <v>250</v>
      </c>
      <c r="U107" s="65"/>
      <c r="V107" s="267"/>
      <c r="W107" s="321"/>
      <c r="X107" s="295"/>
      <c r="Y107" s="296"/>
      <c r="Z107" s="296"/>
      <c r="AA107" s="296"/>
      <c r="AB107" s="296"/>
      <c r="AC107" s="296"/>
      <c r="AD107" s="297"/>
      <c r="AE107" s="298"/>
      <c r="AF107" s="299"/>
      <c r="AG107" s="299"/>
      <c r="AH107" s="300"/>
      <c r="AI107" s="301"/>
      <c r="AJ107" s="302"/>
      <c r="AK107" s="302"/>
      <c r="AL107" s="302"/>
      <c r="AM107" s="302"/>
      <c r="AN107" s="303"/>
      <c r="AO107" s="267"/>
      <c r="AP107" s="268"/>
    </row>
    <row r="108" spans="2:53" ht="18" customHeight="1" thickBot="1">
      <c r="B108" s="67"/>
      <c r="C108" s="68"/>
      <c r="D108" s="68"/>
      <c r="E108" s="68"/>
      <c r="F108" s="67"/>
      <c r="G108" s="67"/>
      <c r="H108" s="67"/>
      <c r="I108" s="67"/>
      <c r="J108" s="67"/>
      <c r="K108" s="69"/>
      <c r="L108" s="69"/>
      <c r="M108" s="70"/>
      <c r="N108" s="71"/>
      <c r="O108" s="70"/>
      <c r="P108" s="69"/>
      <c r="Q108" s="69"/>
      <c r="R108" s="67"/>
      <c r="S108" s="67"/>
      <c r="T108" s="67"/>
      <c r="U108" s="67"/>
      <c r="V108" s="67"/>
      <c r="W108" s="72"/>
      <c r="X108" s="72"/>
      <c r="Y108" s="72"/>
      <c r="Z108" s="72"/>
      <c r="AA108" s="72"/>
      <c r="AB108" s="72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</row>
    <row r="109" spans="2:53" ht="30" customHeight="1" thickBot="1">
      <c r="B109" s="54"/>
      <c r="C109" s="54"/>
      <c r="D109" s="287" t="s">
        <v>251</v>
      </c>
      <c r="E109" s="288"/>
      <c r="F109" s="288"/>
      <c r="G109" s="288"/>
      <c r="H109" s="288"/>
      <c r="I109" s="288"/>
      <c r="J109" s="288" t="s">
        <v>246</v>
      </c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 t="s">
        <v>253</v>
      </c>
      <c r="AB109" s="288"/>
      <c r="AC109" s="288"/>
      <c r="AD109" s="288" t="s">
        <v>254</v>
      </c>
      <c r="AE109" s="288"/>
      <c r="AF109" s="288"/>
      <c r="AG109" s="288"/>
      <c r="AH109" s="288"/>
      <c r="AI109" s="288"/>
      <c r="AJ109" s="288"/>
      <c r="AK109" s="288"/>
      <c r="AL109" s="288"/>
      <c r="AM109" s="289"/>
      <c r="AN109" s="54"/>
      <c r="AO109" s="54"/>
      <c r="AP109" s="54"/>
    </row>
    <row r="110" spans="2:53" ht="30" customHeight="1">
      <c r="B110" s="54"/>
      <c r="C110" s="54"/>
      <c r="D110" s="290" t="s">
        <v>255</v>
      </c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2"/>
      <c r="AB110" s="292"/>
      <c r="AC110" s="292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4"/>
      <c r="AN110" s="54"/>
      <c r="AO110" s="54"/>
      <c r="AP110" s="54"/>
    </row>
    <row r="111" spans="2:53" ht="30" customHeight="1">
      <c r="B111" s="54"/>
      <c r="C111" s="54"/>
      <c r="D111" s="261" t="s">
        <v>255</v>
      </c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4"/>
      <c r="AN111" s="54"/>
      <c r="AO111" s="54"/>
      <c r="AP111" s="54"/>
    </row>
    <row r="112" spans="2:53" ht="30" customHeight="1" thickBot="1">
      <c r="B112" s="54"/>
      <c r="C112" s="54"/>
      <c r="D112" s="283" t="s">
        <v>255</v>
      </c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6"/>
      <c r="AN112" s="54"/>
      <c r="AO112" s="54"/>
      <c r="AP112" s="54"/>
      <c r="AQ112" s="52">
        <v>4</v>
      </c>
    </row>
    <row r="113" spans="1:54" ht="18" customHeight="1">
      <c r="A113" s="372" t="s">
        <v>307</v>
      </c>
      <c r="B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372"/>
      <c r="X113" s="372"/>
      <c r="Y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372"/>
      <c r="AJ113" s="372"/>
      <c r="AK113" s="372"/>
      <c r="AL113" s="372"/>
      <c r="AM113" s="372"/>
      <c r="AN113" s="372"/>
      <c r="AO113" s="372"/>
      <c r="AP113" s="372"/>
      <c r="AQ113" s="372"/>
    </row>
    <row r="114" spans="1:54" ht="18" customHeight="1">
      <c r="A114" s="372"/>
      <c r="B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2"/>
      <c r="AL114" s="372"/>
      <c r="AM114" s="372"/>
      <c r="AN114" s="372"/>
      <c r="AO114" s="372"/>
      <c r="AP114" s="372"/>
      <c r="AQ114" s="372"/>
    </row>
    <row r="115" spans="1:54" ht="18" customHeight="1">
      <c r="A115" s="372"/>
      <c r="B115" s="372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2"/>
      <c r="AL115" s="372"/>
      <c r="AM115" s="372"/>
      <c r="AN115" s="372"/>
      <c r="AO115" s="372"/>
      <c r="AP115" s="372"/>
      <c r="AQ115" s="372"/>
    </row>
    <row r="116" spans="1:54" ht="24.95" customHeight="1">
      <c r="B116" s="54"/>
      <c r="C116" s="373" t="s">
        <v>239</v>
      </c>
      <c r="D116" s="373"/>
      <c r="E116" s="373"/>
      <c r="F116" s="373"/>
      <c r="G116" s="374" t="s">
        <v>336</v>
      </c>
      <c r="H116" s="373"/>
      <c r="I116" s="373"/>
      <c r="J116" s="373"/>
      <c r="K116" s="373"/>
      <c r="L116" s="373"/>
      <c r="M116" s="373"/>
      <c r="N116" s="373"/>
      <c r="O116" s="373"/>
      <c r="P116" s="373" t="s">
        <v>240</v>
      </c>
      <c r="Q116" s="373"/>
      <c r="R116" s="373"/>
      <c r="S116" s="373"/>
      <c r="T116" s="374" t="s">
        <v>324</v>
      </c>
      <c r="U116" s="373"/>
      <c r="V116" s="373"/>
      <c r="W116" s="373"/>
      <c r="X116" s="373"/>
      <c r="Y116" s="373"/>
      <c r="Z116" s="373"/>
      <c r="AA116" s="373"/>
      <c r="AB116" s="373"/>
      <c r="AC116" s="373" t="s">
        <v>241</v>
      </c>
      <c r="AD116" s="373"/>
      <c r="AE116" s="373"/>
      <c r="AF116" s="373"/>
      <c r="AG116" s="375">
        <v>44114</v>
      </c>
      <c r="AH116" s="376"/>
      <c r="AI116" s="376"/>
      <c r="AJ116" s="376"/>
      <c r="AK116" s="376"/>
      <c r="AL116" s="376"/>
      <c r="AM116" s="367" t="s">
        <v>256</v>
      </c>
      <c r="AN116" s="367"/>
      <c r="AO116" s="368"/>
      <c r="AP116" s="73"/>
    </row>
    <row r="117" spans="1:54" ht="18" customHeight="1">
      <c r="B117" s="54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4"/>
      <c r="X117" s="74"/>
      <c r="Y117" s="74"/>
      <c r="Z117" s="74"/>
      <c r="AA117" s="74"/>
      <c r="AB117" s="74"/>
      <c r="AC117" s="74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</row>
    <row r="118" spans="1:54" ht="24.95" customHeight="1">
      <c r="B118" s="54"/>
      <c r="C118" s="404">
        <v>1</v>
      </c>
      <c r="D118" s="404"/>
      <c r="E118" s="405" t="s">
        <v>317</v>
      </c>
      <c r="F118" s="405"/>
      <c r="G118" s="405"/>
      <c r="H118" s="405"/>
      <c r="I118" s="405"/>
      <c r="J118" s="405"/>
      <c r="K118" s="405"/>
      <c r="L118" s="405"/>
      <c r="M118" s="405"/>
      <c r="N118" s="405"/>
      <c r="O118" s="78"/>
      <c r="P118" s="78"/>
      <c r="Q118" s="406">
        <v>4</v>
      </c>
      <c r="R118" s="406"/>
      <c r="S118" s="405" t="s">
        <v>321</v>
      </c>
      <c r="T118" s="405"/>
      <c r="U118" s="405"/>
      <c r="V118" s="405"/>
      <c r="W118" s="405"/>
      <c r="X118" s="405"/>
      <c r="Y118" s="405"/>
      <c r="Z118" s="405"/>
      <c r="AA118" s="405"/>
      <c r="AB118" s="405"/>
      <c r="AC118" s="79"/>
      <c r="AD118" s="78"/>
      <c r="AE118" s="406">
        <v>7</v>
      </c>
      <c r="AF118" s="406"/>
      <c r="AG118" s="405" t="s">
        <v>327</v>
      </c>
      <c r="AH118" s="405"/>
      <c r="AI118" s="405"/>
      <c r="AJ118" s="405"/>
      <c r="AK118" s="405"/>
      <c r="AL118" s="405"/>
      <c r="AM118" s="405"/>
      <c r="AN118" s="405"/>
      <c r="AO118" s="405"/>
      <c r="AP118" s="405"/>
    </row>
    <row r="119" spans="1:54" ht="24.95" customHeight="1">
      <c r="B119" s="54"/>
      <c r="C119" s="398">
        <v>2</v>
      </c>
      <c r="D119" s="398"/>
      <c r="E119" s="399" t="s">
        <v>318</v>
      </c>
      <c r="F119" s="400"/>
      <c r="G119" s="400"/>
      <c r="H119" s="400"/>
      <c r="I119" s="400"/>
      <c r="J119" s="400"/>
      <c r="K119" s="400"/>
      <c r="L119" s="400"/>
      <c r="M119" s="400"/>
      <c r="N119" s="401"/>
      <c r="O119" s="55"/>
      <c r="P119" s="55"/>
      <c r="Q119" s="385">
        <v>5</v>
      </c>
      <c r="R119" s="385"/>
      <c r="S119" s="386" t="s">
        <v>324</v>
      </c>
      <c r="T119" s="386"/>
      <c r="U119" s="386"/>
      <c r="V119" s="386"/>
      <c r="W119" s="386"/>
      <c r="X119" s="386"/>
      <c r="Y119" s="386"/>
      <c r="Z119" s="386"/>
      <c r="AA119" s="386"/>
      <c r="AB119" s="386"/>
      <c r="AC119" s="56"/>
      <c r="AD119" s="55"/>
      <c r="AE119" s="402">
        <v>8</v>
      </c>
      <c r="AF119" s="402"/>
      <c r="AG119" s="403" t="s">
        <v>329</v>
      </c>
      <c r="AH119" s="403"/>
      <c r="AI119" s="403"/>
      <c r="AJ119" s="403"/>
      <c r="AK119" s="403"/>
      <c r="AL119" s="403"/>
      <c r="AM119" s="403"/>
      <c r="AN119" s="403"/>
      <c r="AO119" s="403"/>
      <c r="AP119" s="403"/>
    </row>
    <row r="120" spans="1:54" ht="24.95" customHeight="1">
      <c r="B120" s="54"/>
      <c r="C120" s="352">
        <v>3</v>
      </c>
      <c r="D120" s="352"/>
      <c r="E120" s="353" t="s">
        <v>319</v>
      </c>
      <c r="F120" s="354"/>
      <c r="G120" s="354"/>
      <c r="H120" s="354"/>
      <c r="I120" s="354"/>
      <c r="J120" s="354"/>
      <c r="K120" s="354"/>
      <c r="L120" s="354"/>
      <c r="M120" s="354"/>
      <c r="N120" s="355"/>
      <c r="O120" s="55"/>
      <c r="P120" s="55"/>
      <c r="Q120" s="356">
        <v>6</v>
      </c>
      <c r="R120" s="356"/>
      <c r="S120" s="353" t="s">
        <v>325</v>
      </c>
      <c r="T120" s="354"/>
      <c r="U120" s="354"/>
      <c r="V120" s="354"/>
      <c r="W120" s="354"/>
      <c r="X120" s="354"/>
      <c r="Y120" s="354"/>
      <c r="Z120" s="354"/>
      <c r="AA120" s="354"/>
      <c r="AB120" s="355"/>
      <c r="AC120" s="56"/>
      <c r="AD120" s="55"/>
      <c r="AE120" s="357">
        <v>9</v>
      </c>
      <c r="AF120" s="357"/>
      <c r="AG120" s="358" t="s">
        <v>330</v>
      </c>
      <c r="AH120" s="358"/>
      <c r="AI120" s="358"/>
      <c r="AJ120" s="358"/>
      <c r="AK120" s="358"/>
      <c r="AL120" s="358"/>
      <c r="AM120" s="358"/>
      <c r="AN120" s="358"/>
      <c r="AO120" s="358"/>
      <c r="AP120" s="358"/>
    </row>
    <row r="121" spans="1:54" ht="18" customHeight="1">
      <c r="B121" s="54"/>
      <c r="C121" s="75"/>
      <c r="D121" s="73"/>
      <c r="E121" s="73"/>
      <c r="F121" s="73"/>
      <c r="G121" s="73"/>
      <c r="H121" s="73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73"/>
      <c r="U121" s="54"/>
      <c r="V121" s="73"/>
      <c r="W121" s="54"/>
      <c r="X121" s="73"/>
      <c r="Y121" s="54"/>
      <c r="Z121" s="73"/>
      <c r="AA121" s="54"/>
      <c r="AB121" s="73"/>
      <c r="AC121" s="73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</row>
    <row r="122" spans="1:54" ht="21.95" customHeight="1" thickBot="1">
      <c r="B122" s="54" t="s">
        <v>243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</row>
    <row r="123" spans="1:54" ht="21.95" customHeight="1" thickBot="1">
      <c r="B123" s="58"/>
      <c r="C123" s="348" t="s">
        <v>244</v>
      </c>
      <c r="D123" s="349"/>
      <c r="E123" s="333"/>
      <c r="F123" s="348" t="s">
        <v>245</v>
      </c>
      <c r="G123" s="349"/>
      <c r="H123" s="349"/>
      <c r="I123" s="333"/>
      <c r="J123" s="349" t="s">
        <v>246</v>
      </c>
      <c r="K123" s="349"/>
      <c r="L123" s="349"/>
      <c r="M123" s="349"/>
      <c r="N123" s="349"/>
      <c r="O123" s="349"/>
      <c r="P123" s="350"/>
      <c r="Q123" s="351" t="s">
        <v>247</v>
      </c>
      <c r="R123" s="351"/>
      <c r="S123" s="351"/>
      <c r="T123" s="351"/>
      <c r="U123" s="351"/>
      <c r="V123" s="351"/>
      <c r="W123" s="351"/>
      <c r="X123" s="332" t="s">
        <v>246</v>
      </c>
      <c r="Y123" s="349"/>
      <c r="Z123" s="349"/>
      <c r="AA123" s="349"/>
      <c r="AB123" s="349"/>
      <c r="AC123" s="349"/>
      <c r="AD123" s="333"/>
      <c r="AE123" s="348" t="s">
        <v>245</v>
      </c>
      <c r="AF123" s="349"/>
      <c r="AG123" s="349"/>
      <c r="AH123" s="333"/>
      <c r="AI123" s="330" t="s">
        <v>248</v>
      </c>
      <c r="AJ123" s="331"/>
      <c r="AK123" s="331"/>
      <c r="AL123" s="331"/>
      <c r="AM123" s="331"/>
      <c r="AN123" s="331"/>
      <c r="AO123" s="332" t="s">
        <v>249</v>
      </c>
      <c r="AP123" s="333"/>
      <c r="AZ123" s="103"/>
      <c r="BA123" s="103"/>
      <c r="BB123" s="103"/>
    </row>
    <row r="124" spans="1:54" ht="18" customHeight="1">
      <c r="B124" s="334">
        <v>1</v>
      </c>
      <c r="C124" s="335">
        <v>0.35416666666666669</v>
      </c>
      <c r="D124" s="336"/>
      <c r="E124" s="337"/>
      <c r="F124" s="338"/>
      <c r="G124" s="339"/>
      <c r="H124" s="339"/>
      <c r="I124" s="340"/>
      <c r="J124" s="379" t="str">
        <f>E119</f>
        <v>ウェストフットコムU-11M</v>
      </c>
      <c r="K124" s="342"/>
      <c r="L124" s="342"/>
      <c r="M124" s="342"/>
      <c r="N124" s="342"/>
      <c r="O124" s="342"/>
      <c r="P124" s="343"/>
      <c r="Q124" s="344">
        <f>S124+S125</f>
        <v>0</v>
      </c>
      <c r="R124" s="345"/>
      <c r="S124" s="59"/>
      <c r="T124" s="60" t="s">
        <v>250</v>
      </c>
      <c r="U124" s="59"/>
      <c r="V124" s="319">
        <f>U124+U125</f>
        <v>0</v>
      </c>
      <c r="W124" s="320"/>
      <c r="X124" s="380" t="str">
        <f>S119</f>
        <v>昭和・戸祭ＳＣ</v>
      </c>
      <c r="Y124" s="342"/>
      <c r="Z124" s="342"/>
      <c r="AA124" s="342"/>
      <c r="AB124" s="342"/>
      <c r="AC124" s="342"/>
      <c r="AD124" s="347"/>
      <c r="AE124" s="338"/>
      <c r="AF124" s="339"/>
      <c r="AG124" s="339"/>
      <c r="AH124" s="340"/>
      <c r="AI124" s="325">
        <v>8</v>
      </c>
      <c r="AJ124" s="326"/>
      <c r="AK124" s="326">
        <v>2</v>
      </c>
      <c r="AL124" s="326"/>
      <c r="AM124" s="326">
        <v>5</v>
      </c>
      <c r="AN124" s="327"/>
      <c r="AO124" s="328">
        <v>8</v>
      </c>
      <c r="AP124" s="329"/>
      <c r="AS124" s="54">
        <v>3</v>
      </c>
      <c r="AT124" s="54">
        <v>7</v>
      </c>
      <c r="AZ124" s="106"/>
      <c r="BA124" s="256"/>
      <c r="BB124" s="257"/>
    </row>
    <row r="125" spans="1:54" ht="18" customHeight="1">
      <c r="B125" s="304"/>
      <c r="C125" s="306"/>
      <c r="D125" s="307"/>
      <c r="E125" s="308"/>
      <c r="F125" s="275"/>
      <c r="G125" s="276"/>
      <c r="H125" s="276"/>
      <c r="I125" s="277"/>
      <c r="J125" s="273"/>
      <c r="K125" s="273"/>
      <c r="L125" s="273"/>
      <c r="M125" s="273"/>
      <c r="N125" s="273"/>
      <c r="O125" s="273"/>
      <c r="P125" s="322"/>
      <c r="Q125" s="323"/>
      <c r="R125" s="316"/>
      <c r="S125" s="61"/>
      <c r="T125" s="62" t="s">
        <v>250</v>
      </c>
      <c r="U125" s="61"/>
      <c r="V125" s="281"/>
      <c r="W125" s="324"/>
      <c r="X125" s="272"/>
      <c r="Y125" s="273"/>
      <c r="Z125" s="273"/>
      <c r="AA125" s="273"/>
      <c r="AB125" s="273"/>
      <c r="AC125" s="273"/>
      <c r="AD125" s="274"/>
      <c r="AE125" s="275"/>
      <c r="AF125" s="276"/>
      <c r="AG125" s="276"/>
      <c r="AH125" s="277"/>
      <c r="AI125" s="278"/>
      <c r="AJ125" s="279"/>
      <c r="AK125" s="279"/>
      <c r="AL125" s="279"/>
      <c r="AM125" s="279"/>
      <c r="AN125" s="280"/>
      <c r="AO125" s="281"/>
      <c r="AP125" s="282"/>
      <c r="AZ125" s="106"/>
      <c r="BA125" s="258"/>
      <c r="BB125" s="259"/>
    </row>
    <row r="126" spans="1:54" ht="18" customHeight="1">
      <c r="B126" s="304">
        <v>2</v>
      </c>
      <c r="C126" s="306">
        <v>0.39583333333333331</v>
      </c>
      <c r="D126" s="307"/>
      <c r="E126" s="308"/>
      <c r="F126" s="275"/>
      <c r="G126" s="276"/>
      <c r="H126" s="276"/>
      <c r="I126" s="277"/>
      <c r="J126" s="377" t="str">
        <f>S119</f>
        <v>昭和・戸祭ＳＣ</v>
      </c>
      <c r="K126" s="270"/>
      <c r="L126" s="270"/>
      <c r="M126" s="270"/>
      <c r="N126" s="270"/>
      <c r="O126" s="270"/>
      <c r="P126" s="313"/>
      <c r="Q126" s="315">
        <f t="shared" ref="Q126" si="40">S126+S127</f>
        <v>0</v>
      </c>
      <c r="R126" s="316"/>
      <c r="S126" s="63"/>
      <c r="T126" s="64" t="s">
        <v>250</v>
      </c>
      <c r="U126" s="63"/>
      <c r="V126" s="319">
        <f t="shared" ref="V126" si="41">U126+U127</f>
        <v>0</v>
      </c>
      <c r="W126" s="320"/>
      <c r="X126" s="378" t="str">
        <f>AG119</f>
        <v>ＦＣアリーバ</v>
      </c>
      <c r="Y126" s="270"/>
      <c r="Z126" s="270"/>
      <c r="AA126" s="270"/>
      <c r="AB126" s="270"/>
      <c r="AC126" s="270"/>
      <c r="AD126" s="271"/>
      <c r="AE126" s="275"/>
      <c r="AF126" s="276"/>
      <c r="AG126" s="276"/>
      <c r="AH126" s="277"/>
      <c r="AI126" s="278">
        <v>2</v>
      </c>
      <c r="AJ126" s="279"/>
      <c r="AK126" s="279">
        <v>5</v>
      </c>
      <c r="AL126" s="279"/>
      <c r="AM126" s="279">
        <v>8</v>
      </c>
      <c r="AN126" s="280"/>
      <c r="AO126" s="265">
        <v>2</v>
      </c>
      <c r="AP126" s="266"/>
      <c r="AS126" s="54">
        <v>4</v>
      </c>
      <c r="AT126" s="54">
        <v>8</v>
      </c>
      <c r="AZ126" s="107"/>
      <c r="BA126" s="258"/>
      <c r="BB126" s="260"/>
    </row>
    <row r="127" spans="1:54" ht="18" customHeight="1">
      <c r="B127" s="304"/>
      <c r="C127" s="306"/>
      <c r="D127" s="307"/>
      <c r="E127" s="308"/>
      <c r="F127" s="275"/>
      <c r="G127" s="276"/>
      <c r="H127" s="276"/>
      <c r="I127" s="277"/>
      <c r="J127" s="273"/>
      <c r="K127" s="273"/>
      <c r="L127" s="273"/>
      <c r="M127" s="273"/>
      <c r="N127" s="273"/>
      <c r="O127" s="273"/>
      <c r="P127" s="322"/>
      <c r="Q127" s="323"/>
      <c r="R127" s="316"/>
      <c r="S127" s="61"/>
      <c r="T127" s="62" t="s">
        <v>250</v>
      </c>
      <c r="U127" s="61"/>
      <c r="V127" s="281"/>
      <c r="W127" s="324"/>
      <c r="X127" s="272"/>
      <c r="Y127" s="273"/>
      <c r="Z127" s="273"/>
      <c r="AA127" s="273"/>
      <c r="AB127" s="273"/>
      <c r="AC127" s="273"/>
      <c r="AD127" s="274"/>
      <c r="AE127" s="275"/>
      <c r="AF127" s="276"/>
      <c r="AG127" s="276"/>
      <c r="AH127" s="277"/>
      <c r="AI127" s="278"/>
      <c r="AJ127" s="279"/>
      <c r="AK127" s="279"/>
      <c r="AL127" s="279"/>
      <c r="AM127" s="279"/>
      <c r="AN127" s="280"/>
      <c r="AO127" s="281"/>
      <c r="AP127" s="282"/>
      <c r="AZ127" s="108"/>
      <c r="BA127" s="106"/>
      <c r="BB127" s="106"/>
    </row>
    <row r="128" spans="1:54" ht="18" customHeight="1">
      <c r="B128" s="304">
        <v>3</v>
      </c>
      <c r="C128" s="306">
        <v>0.4375</v>
      </c>
      <c r="D128" s="307"/>
      <c r="E128" s="308"/>
      <c r="F128" s="275"/>
      <c r="G128" s="276"/>
      <c r="H128" s="276"/>
      <c r="I128" s="277"/>
      <c r="J128" s="377" t="str">
        <f>E119</f>
        <v>ウェストフットコムU-11M</v>
      </c>
      <c r="K128" s="270"/>
      <c r="L128" s="270"/>
      <c r="M128" s="270"/>
      <c r="N128" s="270"/>
      <c r="O128" s="270"/>
      <c r="P128" s="313"/>
      <c r="Q128" s="315">
        <f t="shared" ref="Q128" si="42">S128+S129</f>
        <v>0</v>
      </c>
      <c r="R128" s="316"/>
      <c r="S128" s="63"/>
      <c r="T128" s="64" t="s">
        <v>250</v>
      </c>
      <c r="U128" s="63"/>
      <c r="V128" s="319">
        <f t="shared" ref="V128" si="43">U128+U129</f>
        <v>0</v>
      </c>
      <c r="W128" s="320"/>
      <c r="X128" s="378" t="str">
        <f>AG119</f>
        <v>ＦＣアリーバ</v>
      </c>
      <c r="Y128" s="270"/>
      <c r="Z128" s="270"/>
      <c r="AA128" s="270"/>
      <c r="AB128" s="270"/>
      <c r="AC128" s="270"/>
      <c r="AD128" s="271"/>
      <c r="AE128" s="275"/>
      <c r="AF128" s="276"/>
      <c r="AG128" s="276"/>
      <c r="AH128" s="277"/>
      <c r="AI128" s="278">
        <v>5</v>
      </c>
      <c r="AJ128" s="279"/>
      <c r="AK128" s="279">
        <v>8</v>
      </c>
      <c r="AL128" s="279"/>
      <c r="AM128" s="279">
        <v>2</v>
      </c>
      <c r="AN128" s="280"/>
      <c r="AO128" s="265">
        <v>5</v>
      </c>
      <c r="AP128" s="266"/>
      <c r="AS128" s="54">
        <v>5</v>
      </c>
      <c r="AT128" s="54">
        <v>9</v>
      </c>
      <c r="AZ128" s="108"/>
      <c r="BA128" s="106"/>
      <c r="BB128" s="106"/>
    </row>
    <row r="129" spans="1:54" ht="18" customHeight="1">
      <c r="B129" s="304"/>
      <c r="C129" s="306"/>
      <c r="D129" s="307"/>
      <c r="E129" s="308"/>
      <c r="F129" s="275"/>
      <c r="G129" s="276"/>
      <c r="H129" s="276"/>
      <c r="I129" s="277"/>
      <c r="J129" s="273"/>
      <c r="K129" s="273"/>
      <c r="L129" s="273"/>
      <c r="M129" s="273"/>
      <c r="N129" s="273"/>
      <c r="O129" s="273"/>
      <c r="P129" s="322"/>
      <c r="Q129" s="323"/>
      <c r="R129" s="316"/>
      <c r="S129" s="61"/>
      <c r="T129" s="62" t="s">
        <v>250</v>
      </c>
      <c r="U129" s="61"/>
      <c r="V129" s="281"/>
      <c r="W129" s="324"/>
      <c r="X129" s="272"/>
      <c r="Y129" s="273"/>
      <c r="Z129" s="273"/>
      <c r="AA129" s="273"/>
      <c r="AB129" s="273"/>
      <c r="AC129" s="273"/>
      <c r="AD129" s="274"/>
      <c r="AE129" s="275"/>
      <c r="AF129" s="276"/>
      <c r="AG129" s="276"/>
      <c r="AH129" s="277"/>
      <c r="AI129" s="278"/>
      <c r="AJ129" s="279"/>
      <c r="AK129" s="279"/>
      <c r="AL129" s="279"/>
      <c r="AM129" s="279"/>
      <c r="AN129" s="280"/>
      <c r="AO129" s="281"/>
      <c r="AP129" s="282"/>
      <c r="AZ129" s="108"/>
      <c r="BA129" s="106"/>
      <c r="BB129" s="106"/>
    </row>
    <row r="130" spans="1:54" ht="18" customHeight="1">
      <c r="B130" s="304"/>
      <c r="C130" s="306"/>
      <c r="D130" s="307"/>
      <c r="E130" s="308"/>
      <c r="F130" s="275"/>
      <c r="G130" s="276"/>
      <c r="H130" s="276"/>
      <c r="I130" s="277"/>
      <c r="J130" s="377"/>
      <c r="K130" s="270"/>
      <c r="L130" s="270"/>
      <c r="M130" s="270"/>
      <c r="N130" s="270"/>
      <c r="O130" s="270"/>
      <c r="P130" s="313"/>
      <c r="Q130" s="315">
        <f t="shared" ref="Q130" si="44">S130+S131</f>
        <v>0</v>
      </c>
      <c r="R130" s="316"/>
      <c r="S130" s="63"/>
      <c r="T130" s="64" t="s">
        <v>250</v>
      </c>
      <c r="U130" s="63"/>
      <c r="V130" s="319">
        <f t="shared" ref="V130" si="45">U130+U131</f>
        <v>0</v>
      </c>
      <c r="W130" s="320"/>
      <c r="X130" s="378"/>
      <c r="Y130" s="270"/>
      <c r="Z130" s="270"/>
      <c r="AA130" s="270"/>
      <c r="AB130" s="270"/>
      <c r="AC130" s="270"/>
      <c r="AD130" s="271"/>
      <c r="AE130" s="275"/>
      <c r="AF130" s="276"/>
      <c r="AG130" s="276"/>
      <c r="AH130" s="277"/>
      <c r="AI130" s="278"/>
      <c r="AJ130" s="279"/>
      <c r="AK130" s="279"/>
      <c r="AL130" s="279"/>
      <c r="AM130" s="279"/>
      <c r="AN130" s="280"/>
      <c r="AO130" s="265"/>
      <c r="AP130" s="266"/>
      <c r="AS130" s="54">
        <v>6</v>
      </c>
      <c r="AT130" s="54">
        <v>1</v>
      </c>
    </row>
    <row r="131" spans="1:54" ht="18" customHeight="1">
      <c r="B131" s="304"/>
      <c r="C131" s="306"/>
      <c r="D131" s="307"/>
      <c r="E131" s="308"/>
      <c r="F131" s="275"/>
      <c r="G131" s="276"/>
      <c r="H131" s="276"/>
      <c r="I131" s="277"/>
      <c r="J131" s="273"/>
      <c r="K131" s="273"/>
      <c r="L131" s="273"/>
      <c r="M131" s="273"/>
      <c r="N131" s="273"/>
      <c r="O131" s="273"/>
      <c r="P131" s="322"/>
      <c r="Q131" s="323"/>
      <c r="R131" s="316"/>
      <c r="S131" s="61"/>
      <c r="T131" s="62" t="s">
        <v>250</v>
      </c>
      <c r="U131" s="61"/>
      <c r="V131" s="281"/>
      <c r="W131" s="324"/>
      <c r="X131" s="272"/>
      <c r="Y131" s="273"/>
      <c r="Z131" s="273"/>
      <c r="AA131" s="273"/>
      <c r="AB131" s="273"/>
      <c r="AC131" s="273"/>
      <c r="AD131" s="274"/>
      <c r="AE131" s="275"/>
      <c r="AF131" s="276"/>
      <c r="AG131" s="276"/>
      <c r="AH131" s="277"/>
      <c r="AI131" s="278"/>
      <c r="AJ131" s="279"/>
      <c r="AK131" s="279"/>
      <c r="AL131" s="279"/>
      <c r="AM131" s="279"/>
      <c r="AN131" s="280"/>
      <c r="AO131" s="281"/>
      <c r="AP131" s="282"/>
    </row>
    <row r="132" spans="1:54" ht="18" customHeight="1">
      <c r="B132" s="304"/>
      <c r="C132" s="306"/>
      <c r="D132" s="307"/>
      <c r="E132" s="308"/>
      <c r="F132" s="275"/>
      <c r="G132" s="276"/>
      <c r="H132" s="276"/>
      <c r="I132" s="277"/>
      <c r="J132" s="312"/>
      <c r="K132" s="270"/>
      <c r="L132" s="270"/>
      <c r="M132" s="270"/>
      <c r="N132" s="270"/>
      <c r="O132" s="270"/>
      <c r="P132" s="313"/>
      <c r="Q132" s="315">
        <f t="shared" ref="Q132" si="46">S132+S133</f>
        <v>0</v>
      </c>
      <c r="R132" s="316"/>
      <c r="S132" s="63"/>
      <c r="T132" s="64" t="s">
        <v>250</v>
      </c>
      <c r="U132" s="63"/>
      <c r="V132" s="319">
        <f t="shared" ref="V132" si="47">U132+U133</f>
        <v>0</v>
      </c>
      <c r="W132" s="320"/>
      <c r="X132" s="269"/>
      <c r="Y132" s="270"/>
      <c r="Z132" s="270"/>
      <c r="AA132" s="270"/>
      <c r="AB132" s="270"/>
      <c r="AC132" s="270"/>
      <c r="AD132" s="271"/>
      <c r="AE132" s="275"/>
      <c r="AF132" s="276"/>
      <c r="AG132" s="276"/>
      <c r="AH132" s="277"/>
      <c r="AI132" s="278"/>
      <c r="AJ132" s="279"/>
      <c r="AK132" s="279"/>
      <c r="AL132" s="279"/>
      <c r="AM132" s="279"/>
      <c r="AN132" s="280"/>
      <c r="AO132" s="265"/>
      <c r="AP132" s="266"/>
      <c r="AS132" s="54">
        <v>7</v>
      </c>
      <c r="AT132" s="54">
        <v>2</v>
      </c>
    </row>
    <row r="133" spans="1:54" ht="18" customHeight="1">
      <c r="B133" s="304"/>
      <c r="C133" s="306"/>
      <c r="D133" s="307"/>
      <c r="E133" s="308"/>
      <c r="F133" s="275"/>
      <c r="G133" s="276"/>
      <c r="H133" s="276"/>
      <c r="I133" s="277"/>
      <c r="J133" s="273"/>
      <c r="K133" s="273"/>
      <c r="L133" s="273"/>
      <c r="M133" s="273"/>
      <c r="N133" s="273"/>
      <c r="O133" s="273"/>
      <c r="P133" s="322"/>
      <c r="Q133" s="323"/>
      <c r="R133" s="316"/>
      <c r="S133" s="61"/>
      <c r="T133" s="62" t="s">
        <v>250</v>
      </c>
      <c r="U133" s="61"/>
      <c r="V133" s="281"/>
      <c r="W133" s="324"/>
      <c r="X133" s="272"/>
      <c r="Y133" s="273"/>
      <c r="Z133" s="273"/>
      <c r="AA133" s="273"/>
      <c r="AB133" s="273"/>
      <c r="AC133" s="273"/>
      <c r="AD133" s="274"/>
      <c r="AE133" s="275"/>
      <c r="AF133" s="276"/>
      <c r="AG133" s="276"/>
      <c r="AH133" s="277"/>
      <c r="AI133" s="278"/>
      <c r="AJ133" s="279"/>
      <c r="AK133" s="279"/>
      <c r="AL133" s="279"/>
      <c r="AM133" s="279"/>
      <c r="AN133" s="280"/>
      <c r="AO133" s="281"/>
      <c r="AP133" s="282"/>
    </row>
    <row r="134" spans="1:54" ht="18" customHeight="1">
      <c r="B134" s="304"/>
      <c r="C134" s="306"/>
      <c r="D134" s="307"/>
      <c r="E134" s="308"/>
      <c r="F134" s="275"/>
      <c r="G134" s="276"/>
      <c r="H134" s="276"/>
      <c r="I134" s="277"/>
      <c r="J134" s="312"/>
      <c r="K134" s="270"/>
      <c r="L134" s="270"/>
      <c r="M134" s="270"/>
      <c r="N134" s="270"/>
      <c r="O134" s="270"/>
      <c r="P134" s="313"/>
      <c r="Q134" s="315">
        <f t="shared" ref="Q134" si="48">S134+S135</f>
        <v>0</v>
      </c>
      <c r="R134" s="316"/>
      <c r="S134" s="63"/>
      <c r="T134" s="64" t="s">
        <v>250</v>
      </c>
      <c r="U134" s="63"/>
      <c r="V134" s="319">
        <f t="shared" ref="V134" si="49">U134+U135</f>
        <v>0</v>
      </c>
      <c r="W134" s="320"/>
      <c r="X134" s="269"/>
      <c r="Y134" s="270"/>
      <c r="Z134" s="270"/>
      <c r="AA134" s="270"/>
      <c r="AB134" s="270"/>
      <c r="AC134" s="270"/>
      <c r="AD134" s="271"/>
      <c r="AE134" s="275"/>
      <c r="AF134" s="276"/>
      <c r="AG134" s="276"/>
      <c r="AH134" s="277"/>
      <c r="AI134" s="278"/>
      <c r="AJ134" s="279"/>
      <c r="AK134" s="279"/>
      <c r="AL134" s="279"/>
      <c r="AM134" s="279"/>
      <c r="AN134" s="280"/>
      <c r="AO134" s="265"/>
      <c r="AP134" s="266"/>
      <c r="AS134" s="54">
        <v>8</v>
      </c>
      <c r="AT134" s="54">
        <v>3</v>
      </c>
    </row>
    <row r="135" spans="1:54" ht="18" customHeight="1" thickBot="1">
      <c r="B135" s="305"/>
      <c r="C135" s="309"/>
      <c r="D135" s="310"/>
      <c r="E135" s="311"/>
      <c r="F135" s="298"/>
      <c r="G135" s="299"/>
      <c r="H135" s="299"/>
      <c r="I135" s="300"/>
      <c r="J135" s="296"/>
      <c r="K135" s="296"/>
      <c r="L135" s="296"/>
      <c r="M135" s="296"/>
      <c r="N135" s="296"/>
      <c r="O135" s="296"/>
      <c r="P135" s="314"/>
      <c r="Q135" s="317"/>
      <c r="R135" s="318"/>
      <c r="S135" s="65"/>
      <c r="T135" s="66" t="s">
        <v>250</v>
      </c>
      <c r="U135" s="65"/>
      <c r="V135" s="267"/>
      <c r="W135" s="321"/>
      <c r="X135" s="295"/>
      <c r="Y135" s="296"/>
      <c r="Z135" s="296"/>
      <c r="AA135" s="296"/>
      <c r="AB135" s="296"/>
      <c r="AC135" s="296"/>
      <c r="AD135" s="297"/>
      <c r="AE135" s="298"/>
      <c r="AF135" s="299"/>
      <c r="AG135" s="299"/>
      <c r="AH135" s="300"/>
      <c r="AI135" s="301"/>
      <c r="AJ135" s="302"/>
      <c r="AK135" s="302"/>
      <c r="AL135" s="302"/>
      <c r="AM135" s="302"/>
      <c r="AN135" s="303"/>
      <c r="AO135" s="267"/>
      <c r="AP135" s="268"/>
    </row>
    <row r="136" spans="1:54" ht="18" customHeight="1" thickBot="1">
      <c r="B136" s="67"/>
      <c r="C136" s="68"/>
      <c r="D136" s="68"/>
      <c r="E136" s="68"/>
      <c r="F136" s="67"/>
      <c r="G136" s="67"/>
      <c r="H136" s="67"/>
      <c r="I136" s="67"/>
      <c r="J136" s="67"/>
      <c r="K136" s="69"/>
      <c r="L136" s="69"/>
      <c r="M136" s="70"/>
      <c r="N136" s="71"/>
      <c r="O136" s="70"/>
      <c r="P136" s="69"/>
      <c r="Q136" s="69"/>
      <c r="R136" s="67"/>
      <c r="S136" s="67"/>
      <c r="T136" s="67"/>
      <c r="U136" s="67"/>
      <c r="V136" s="67"/>
      <c r="W136" s="72"/>
      <c r="X136" s="72"/>
      <c r="Y136" s="72"/>
      <c r="Z136" s="72"/>
      <c r="AA136" s="72"/>
      <c r="AB136" s="72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</row>
    <row r="137" spans="1:54" ht="30" customHeight="1" thickBot="1">
      <c r="B137" s="54"/>
      <c r="C137" s="54"/>
      <c r="D137" s="287" t="s">
        <v>251</v>
      </c>
      <c r="E137" s="288"/>
      <c r="F137" s="288"/>
      <c r="G137" s="288"/>
      <c r="H137" s="288"/>
      <c r="I137" s="288"/>
      <c r="J137" s="288" t="s">
        <v>246</v>
      </c>
      <c r="K137" s="288"/>
      <c r="L137" s="288"/>
      <c r="M137" s="288"/>
      <c r="N137" s="288"/>
      <c r="O137" s="288"/>
      <c r="P137" s="288"/>
      <c r="Q137" s="288"/>
      <c r="R137" s="288" t="s">
        <v>252</v>
      </c>
      <c r="S137" s="288"/>
      <c r="T137" s="288"/>
      <c r="U137" s="288"/>
      <c r="V137" s="288"/>
      <c r="W137" s="288"/>
      <c r="X137" s="288"/>
      <c r="Y137" s="288"/>
      <c r="Z137" s="288"/>
      <c r="AA137" s="288" t="s">
        <v>253</v>
      </c>
      <c r="AB137" s="288"/>
      <c r="AC137" s="288"/>
      <c r="AD137" s="288" t="s">
        <v>254</v>
      </c>
      <c r="AE137" s="288"/>
      <c r="AF137" s="288"/>
      <c r="AG137" s="288"/>
      <c r="AH137" s="288"/>
      <c r="AI137" s="288"/>
      <c r="AJ137" s="288"/>
      <c r="AK137" s="288"/>
      <c r="AL137" s="288"/>
      <c r="AM137" s="289"/>
      <c r="AN137" s="54"/>
      <c r="AO137" s="54"/>
      <c r="AP137" s="54"/>
    </row>
    <row r="138" spans="1:54" ht="30" customHeight="1">
      <c r="B138" s="54"/>
      <c r="C138" s="54"/>
      <c r="D138" s="290" t="s">
        <v>255</v>
      </c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2"/>
      <c r="AB138" s="292"/>
      <c r="AC138" s="292"/>
      <c r="AD138" s="293"/>
      <c r="AE138" s="293"/>
      <c r="AF138" s="293"/>
      <c r="AG138" s="293"/>
      <c r="AH138" s="293"/>
      <c r="AI138" s="293"/>
      <c r="AJ138" s="293"/>
      <c r="AK138" s="293"/>
      <c r="AL138" s="293"/>
      <c r="AM138" s="294"/>
      <c r="AN138" s="54"/>
      <c r="AO138" s="54"/>
      <c r="AP138" s="54"/>
    </row>
    <row r="139" spans="1:54" ht="30" customHeight="1">
      <c r="B139" s="54"/>
      <c r="C139" s="54"/>
      <c r="D139" s="261" t="s">
        <v>255</v>
      </c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3"/>
      <c r="AE139" s="263"/>
      <c r="AF139" s="263"/>
      <c r="AG139" s="263"/>
      <c r="AH139" s="263"/>
      <c r="AI139" s="263"/>
      <c r="AJ139" s="263"/>
      <c r="AK139" s="263"/>
      <c r="AL139" s="263"/>
      <c r="AM139" s="264"/>
      <c r="AN139" s="54"/>
      <c r="AO139" s="54"/>
      <c r="AP139" s="54"/>
    </row>
    <row r="140" spans="1:54" ht="30" customHeight="1" thickBot="1">
      <c r="B140" s="54"/>
      <c r="C140" s="54"/>
      <c r="D140" s="283" t="s">
        <v>255</v>
      </c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5"/>
      <c r="AE140" s="285"/>
      <c r="AF140" s="285"/>
      <c r="AG140" s="285"/>
      <c r="AH140" s="285"/>
      <c r="AI140" s="285"/>
      <c r="AJ140" s="285"/>
      <c r="AK140" s="285"/>
      <c r="AL140" s="285"/>
      <c r="AM140" s="286"/>
      <c r="AN140" s="54"/>
      <c r="AO140" s="54"/>
      <c r="AP140" s="54"/>
      <c r="AQ140" s="52">
        <v>5</v>
      </c>
    </row>
    <row r="141" spans="1:54" ht="18" customHeight="1">
      <c r="A141" s="372" t="s">
        <v>307</v>
      </c>
      <c r="B141" s="372"/>
      <c r="C141" s="372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  <c r="N141" s="372"/>
      <c r="O141" s="372"/>
      <c r="P141" s="372"/>
      <c r="Q141" s="372"/>
      <c r="R141" s="372"/>
      <c r="S141" s="372"/>
      <c r="T141" s="372"/>
      <c r="U141" s="372"/>
      <c r="V141" s="372"/>
      <c r="W141" s="372"/>
      <c r="X141" s="372"/>
      <c r="Y141" s="372"/>
      <c r="Z141" s="372"/>
      <c r="AA141" s="372"/>
      <c r="AB141" s="372"/>
      <c r="AC141" s="372"/>
      <c r="AD141" s="372"/>
      <c r="AE141" s="372"/>
      <c r="AF141" s="372"/>
      <c r="AG141" s="372"/>
      <c r="AH141" s="372"/>
      <c r="AI141" s="372"/>
      <c r="AJ141" s="372"/>
      <c r="AK141" s="372"/>
      <c r="AL141" s="372"/>
      <c r="AM141" s="372"/>
      <c r="AN141" s="372"/>
      <c r="AO141" s="372"/>
      <c r="AP141" s="372"/>
      <c r="AQ141" s="372"/>
    </row>
    <row r="142" spans="1:54" ht="18" customHeight="1">
      <c r="A142" s="372"/>
      <c r="B142" s="372"/>
      <c r="C142" s="372"/>
      <c r="D142" s="372"/>
      <c r="E142" s="372"/>
      <c r="F142" s="372"/>
      <c r="G142" s="372"/>
      <c r="H142" s="372"/>
      <c r="I142" s="372"/>
      <c r="J142" s="372"/>
      <c r="K142" s="372"/>
      <c r="L142" s="372"/>
      <c r="M142" s="372"/>
      <c r="N142" s="372"/>
      <c r="O142" s="372"/>
      <c r="P142" s="372"/>
      <c r="Q142" s="372"/>
      <c r="R142" s="372"/>
      <c r="S142" s="372"/>
      <c r="T142" s="372"/>
      <c r="U142" s="372"/>
      <c r="V142" s="372"/>
      <c r="W142" s="372"/>
      <c r="X142" s="372"/>
      <c r="Y142" s="372"/>
      <c r="Z142" s="372"/>
      <c r="AA142" s="372"/>
      <c r="AB142" s="372"/>
      <c r="AC142" s="372"/>
      <c r="AD142" s="372"/>
      <c r="AE142" s="372"/>
      <c r="AF142" s="372"/>
      <c r="AG142" s="372"/>
      <c r="AH142" s="372"/>
      <c r="AI142" s="372"/>
      <c r="AJ142" s="372"/>
      <c r="AK142" s="372"/>
      <c r="AL142" s="372"/>
      <c r="AM142" s="372"/>
      <c r="AN142" s="372"/>
      <c r="AO142" s="372"/>
      <c r="AP142" s="372"/>
      <c r="AQ142" s="372"/>
    </row>
    <row r="143" spans="1:54" ht="18" customHeight="1">
      <c r="A143" s="372"/>
      <c r="B143" s="372"/>
      <c r="C143" s="372"/>
      <c r="D143" s="372"/>
      <c r="E143" s="372"/>
      <c r="F143" s="372"/>
      <c r="G143" s="372"/>
      <c r="H143" s="372"/>
      <c r="I143" s="372"/>
      <c r="J143" s="372"/>
      <c r="K143" s="372"/>
      <c r="L143" s="372"/>
      <c r="M143" s="372"/>
      <c r="N143" s="372"/>
      <c r="O143" s="372"/>
      <c r="P143" s="372"/>
      <c r="Q143" s="372"/>
      <c r="R143" s="372"/>
      <c r="S143" s="372"/>
      <c r="T143" s="372"/>
      <c r="U143" s="372"/>
      <c r="V143" s="372"/>
      <c r="W143" s="372"/>
      <c r="X143" s="372"/>
      <c r="Y143" s="372"/>
      <c r="Z143" s="372"/>
      <c r="AA143" s="372"/>
      <c r="AB143" s="372"/>
      <c r="AC143" s="372"/>
      <c r="AD143" s="372"/>
      <c r="AE143" s="372"/>
      <c r="AF143" s="372"/>
      <c r="AG143" s="372"/>
      <c r="AH143" s="372"/>
      <c r="AI143" s="372"/>
      <c r="AJ143" s="372"/>
      <c r="AK143" s="372"/>
      <c r="AL143" s="372"/>
      <c r="AM143" s="372"/>
      <c r="AN143" s="372"/>
      <c r="AO143" s="372"/>
      <c r="AP143" s="372"/>
      <c r="AQ143" s="372"/>
    </row>
    <row r="144" spans="1:54" ht="24.95" customHeight="1">
      <c r="B144" s="54"/>
      <c r="C144" s="373" t="s">
        <v>239</v>
      </c>
      <c r="D144" s="373"/>
      <c r="E144" s="373"/>
      <c r="F144" s="373"/>
      <c r="G144" s="374" t="s">
        <v>271</v>
      </c>
      <c r="H144" s="373"/>
      <c r="I144" s="373"/>
      <c r="J144" s="373"/>
      <c r="K144" s="373"/>
      <c r="L144" s="373"/>
      <c r="M144" s="373"/>
      <c r="N144" s="373"/>
      <c r="O144" s="373"/>
      <c r="P144" s="373" t="s">
        <v>240</v>
      </c>
      <c r="Q144" s="373"/>
      <c r="R144" s="373"/>
      <c r="S144" s="373"/>
      <c r="T144" s="374" t="s">
        <v>48</v>
      </c>
      <c r="U144" s="373"/>
      <c r="V144" s="373"/>
      <c r="W144" s="373"/>
      <c r="X144" s="373"/>
      <c r="Y144" s="373"/>
      <c r="Z144" s="373"/>
      <c r="AA144" s="373"/>
      <c r="AB144" s="373"/>
      <c r="AC144" s="373" t="s">
        <v>241</v>
      </c>
      <c r="AD144" s="373"/>
      <c r="AE144" s="373"/>
      <c r="AF144" s="373"/>
      <c r="AG144" s="551">
        <v>44114</v>
      </c>
      <c r="AH144" s="552"/>
      <c r="AI144" s="552"/>
      <c r="AJ144" s="552"/>
      <c r="AK144" s="552"/>
      <c r="AL144" s="552"/>
      <c r="AM144" s="583" t="s">
        <v>256</v>
      </c>
      <c r="AN144" s="583"/>
      <c r="AO144" s="584"/>
      <c r="AP144" s="73"/>
    </row>
    <row r="145" spans="2:54" ht="18" customHeight="1">
      <c r="B145" s="54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4"/>
      <c r="X145" s="74"/>
      <c r="Y145" s="74"/>
      <c r="Z145" s="74"/>
      <c r="AA145" s="74"/>
      <c r="AB145" s="74"/>
      <c r="AC145" s="74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</row>
    <row r="146" spans="2:54" ht="24.95" customHeight="1">
      <c r="B146" s="54"/>
      <c r="C146" s="369">
        <v>1</v>
      </c>
      <c r="D146" s="369"/>
      <c r="E146" s="370" t="s">
        <v>317</v>
      </c>
      <c r="F146" s="370"/>
      <c r="G146" s="370"/>
      <c r="H146" s="370"/>
      <c r="I146" s="370"/>
      <c r="J146" s="370"/>
      <c r="K146" s="370"/>
      <c r="L146" s="370"/>
      <c r="M146" s="370"/>
      <c r="N146" s="370"/>
      <c r="O146" s="55"/>
      <c r="P146" s="55"/>
      <c r="Q146" s="371">
        <v>4</v>
      </c>
      <c r="R146" s="371"/>
      <c r="S146" s="370" t="s">
        <v>321</v>
      </c>
      <c r="T146" s="370"/>
      <c r="U146" s="370"/>
      <c r="V146" s="370"/>
      <c r="W146" s="370"/>
      <c r="X146" s="370"/>
      <c r="Y146" s="370"/>
      <c r="Z146" s="370"/>
      <c r="AA146" s="370"/>
      <c r="AB146" s="370"/>
      <c r="AC146" s="56"/>
      <c r="AD146" s="55"/>
      <c r="AE146" s="371">
        <v>7</v>
      </c>
      <c r="AF146" s="371"/>
      <c r="AG146" s="370" t="s">
        <v>327</v>
      </c>
      <c r="AH146" s="370"/>
      <c r="AI146" s="370"/>
      <c r="AJ146" s="370"/>
      <c r="AK146" s="370"/>
      <c r="AL146" s="370"/>
      <c r="AM146" s="370"/>
      <c r="AN146" s="370"/>
      <c r="AO146" s="370"/>
      <c r="AP146" s="370"/>
    </row>
    <row r="147" spans="2:54" ht="24.95" customHeight="1">
      <c r="B147" s="54"/>
      <c r="C147" s="359">
        <v>2</v>
      </c>
      <c r="D147" s="359"/>
      <c r="E147" s="360" t="s">
        <v>318</v>
      </c>
      <c r="F147" s="361"/>
      <c r="G147" s="361"/>
      <c r="H147" s="361"/>
      <c r="I147" s="361"/>
      <c r="J147" s="361"/>
      <c r="K147" s="361"/>
      <c r="L147" s="361"/>
      <c r="M147" s="361"/>
      <c r="N147" s="362"/>
      <c r="O147" s="55"/>
      <c r="P147" s="55"/>
      <c r="Q147" s="363">
        <v>5</v>
      </c>
      <c r="R147" s="363"/>
      <c r="S147" s="364" t="s">
        <v>323</v>
      </c>
      <c r="T147" s="364"/>
      <c r="U147" s="364"/>
      <c r="V147" s="364"/>
      <c r="W147" s="364"/>
      <c r="X147" s="364"/>
      <c r="Y147" s="364"/>
      <c r="Z147" s="364"/>
      <c r="AA147" s="364"/>
      <c r="AB147" s="364"/>
      <c r="AC147" s="56"/>
      <c r="AD147" s="55"/>
      <c r="AE147" s="365">
        <v>8</v>
      </c>
      <c r="AF147" s="365"/>
      <c r="AG147" s="366" t="s">
        <v>329</v>
      </c>
      <c r="AH147" s="366"/>
      <c r="AI147" s="366"/>
      <c r="AJ147" s="366"/>
      <c r="AK147" s="366"/>
      <c r="AL147" s="366"/>
      <c r="AM147" s="366"/>
      <c r="AN147" s="366"/>
      <c r="AO147" s="366"/>
      <c r="AP147" s="366"/>
    </row>
    <row r="148" spans="2:54" ht="24.95" customHeight="1">
      <c r="B148" s="54"/>
      <c r="C148" s="395">
        <v>3</v>
      </c>
      <c r="D148" s="395"/>
      <c r="E148" s="382" t="s">
        <v>319</v>
      </c>
      <c r="F148" s="383"/>
      <c r="G148" s="383"/>
      <c r="H148" s="383"/>
      <c r="I148" s="383"/>
      <c r="J148" s="383"/>
      <c r="K148" s="383"/>
      <c r="L148" s="383"/>
      <c r="M148" s="383"/>
      <c r="N148" s="384"/>
      <c r="O148" s="55"/>
      <c r="P148" s="55"/>
      <c r="Q148" s="381">
        <v>6</v>
      </c>
      <c r="R148" s="381"/>
      <c r="S148" s="382" t="s">
        <v>325</v>
      </c>
      <c r="T148" s="383"/>
      <c r="U148" s="383"/>
      <c r="V148" s="383"/>
      <c r="W148" s="383"/>
      <c r="X148" s="383"/>
      <c r="Y148" s="383"/>
      <c r="Z148" s="383"/>
      <c r="AA148" s="383"/>
      <c r="AB148" s="384"/>
      <c r="AC148" s="56"/>
      <c r="AD148" s="55"/>
      <c r="AE148" s="396">
        <v>9</v>
      </c>
      <c r="AF148" s="396"/>
      <c r="AG148" s="397" t="s">
        <v>48</v>
      </c>
      <c r="AH148" s="397"/>
      <c r="AI148" s="397"/>
      <c r="AJ148" s="397"/>
      <c r="AK148" s="397"/>
      <c r="AL148" s="397"/>
      <c r="AM148" s="397"/>
      <c r="AN148" s="397"/>
      <c r="AO148" s="397"/>
      <c r="AP148" s="397"/>
    </row>
    <row r="149" spans="2:54" ht="18" customHeight="1">
      <c r="B149" s="54"/>
      <c r="C149" s="75"/>
      <c r="D149" s="73"/>
      <c r="E149" s="73"/>
      <c r="F149" s="73"/>
      <c r="G149" s="73"/>
      <c r="H149" s="73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73"/>
      <c r="U149" s="54"/>
      <c r="V149" s="73"/>
      <c r="W149" s="54"/>
      <c r="X149" s="73"/>
      <c r="Y149" s="54"/>
      <c r="Z149" s="73"/>
      <c r="AA149" s="54"/>
      <c r="AB149" s="73"/>
      <c r="AC149" s="73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</row>
    <row r="150" spans="2:54" ht="21.95" customHeight="1" thickBot="1">
      <c r="B150" s="54" t="s">
        <v>243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</row>
    <row r="151" spans="2:54" ht="21.95" customHeight="1" thickBot="1">
      <c r="B151" s="58"/>
      <c r="C151" s="348" t="s">
        <v>244</v>
      </c>
      <c r="D151" s="349"/>
      <c r="E151" s="333"/>
      <c r="F151" s="348" t="s">
        <v>245</v>
      </c>
      <c r="G151" s="349"/>
      <c r="H151" s="349"/>
      <c r="I151" s="333"/>
      <c r="J151" s="349" t="s">
        <v>246</v>
      </c>
      <c r="K151" s="349"/>
      <c r="L151" s="349"/>
      <c r="M151" s="349"/>
      <c r="N151" s="349"/>
      <c r="O151" s="349"/>
      <c r="P151" s="350"/>
      <c r="Q151" s="351" t="s">
        <v>247</v>
      </c>
      <c r="R151" s="351"/>
      <c r="S151" s="351"/>
      <c r="T151" s="351"/>
      <c r="U151" s="351"/>
      <c r="V151" s="351"/>
      <c r="W151" s="351"/>
      <c r="X151" s="332" t="s">
        <v>246</v>
      </c>
      <c r="Y151" s="349"/>
      <c r="Z151" s="349"/>
      <c r="AA151" s="349"/>
      <c r="AB151" s="349"/>
      <c r="AC151" s="349"/>
      <c r="AD151" s="333"/>
      <c r="AE151" s="348" t="s">
        <v>245</v>
      </c>
      <c r="AF151" s="349"/>
      <c r="AG151" s="349"/>
      <c r="AH151" s="333"/>
      <c r="AI151" s="330" t="s">
        <v>248</v>
      </c>
      <c r="AJ151" s="331"/>
      <c r="AK151" s="331"/>
      <c r="AL151" s="331"/>
      <c r="AM151" s="331"/>
      <c r="AN151" s="331"/>
      <c r="AO151" s="332" t="s">
        <v>249</v>
      </c>
      <c r="AP151" s="333"/>
      <c r="AZ151" s="106"/>
      <c r="BA151" s="256"/>
      <c r="BB151" s="257"/>
    </row>
    <row r="152" spans="2:54" ht="18" customHeight="1">
      <c r="B152" s="334">
        <v>1</v>
      </c>
      <c r="C152" s="335">
        <v>0.54166666666666663</v>
      </c>
      <c r="D152" s="336"/>
      <c r="E152" s="337"/>
      <c r="F152" s="338"/>
      <c r="G152" s="339"/>
      <c r="H152" s="339"/>
      <c r="I152" s="340"/>
      <c r="J152" s="379" t="str">
        <f>E148</f>
        <v>雀宮ＦＣ</v>
      </c>
      <c r="K152" s="342"/>
      <c r="L152" s="342"/>
      <c r="M152" s="342"/>
      <c r="N152" s="342"/>
      <c r="O152" s="342"/>
      <c r="P152" s="343"/>
      <c r="Q152" s="344">
        <f>S152+S153</f>
        <v>0</v>
      </c>
      <c r="R152" s="345"/>
      <c r="S152" s="59"/>
      <c r="T152" s="60" t="s">
        <v>250</v>
      </c>
      <c r="U152" s="59"/>
      <c r="V152" s="319">
        <f>U152+U153</f>
        <v>0</v>
      </c>
      <c r="W152" s="320"/>
      <c r="X152" s="380" t="str">
        <f>S148</f>
        <v>岡西ＦＣ</v>
      </c>
      <c r="Y152" s="342"/>
      <c r="Z152" s="342"/>
      <c r="AA152" s="342"/>
      <c r="AB152" s="342"/>
      <c r="AC152" s="342"/>
      <c r="AD152" s="347"/>
      <c r="AE152" s="338"/>
      <c r="AF152" s="339"/>
      <c r="AG152" s="339"/>
      <c r="AH152" s="340"/>
      <c r="AI152" s="325">
        <v>9</v>
      </c>
      <c r="AJ152" s="326"/>
      <c r="AK152" s="326">
        <v>3</v>
      </c>
      <c r="AL152" s="326"/>
      <c r="AM152" s="326">
        <v>6</v>
      </c>
      <c r="AN152" s="327"/>
      <c r="AO152" s="328">
        <v>9</v>
      </c>
      <c r="AP152" s="329"/>
      <c r="AS152" s="54">
        <v>3</v>
      </c>
      <c r="AT152" s="54">
        <v>7</v>
      </c>
      <c r="AZ152" s="106"/>
      <c r="BA152" s="258"/>
      <c r="BB152" s="259"/>
    </row>
    <row r="153" spans="2:54" ht="18" customHeight="1">
      <c r="B153" s="304"/>
      <c r="C153" s="306"/>
      <c r="D153" s="307"/>
      <c r="E153" s="308"/>
      <c r="F153" s="275"/>
      <c r="G153" s="276"/>
      <c r="H153" s="276"/>
      <c r="I153" s="277"/>
      <c r="J153" s="273"/>
      <c r="K153" s="273"/>
      <c r="L153" s="273"/>
      <c r="M153" s="273"/>
      <c r="N153" s="273"/>
      <c r="O153" s="273"/>
      <c r="P153" s="322"/>
      <c r="Q153" s="323"/>
      <c r="R153" s="316"/>
      <c r="S153" s="61"/>
      <c r="T153" s="62" t="s">
        <v>250</v>
      </c>
      <c r="U153" s="61"/>
      <c r="V153" s="281"/>
      <c r="W153" s="324"/>
      <c r="X153" s="272"/>
      <c r="Y153" s="273"/>
      <c r="Z153" s="273"/>
      <c r="AA153" s="273"/>
      <c r="AB153" s="273"/>
      <c r="AC153" s="273"/>
      <c r="AD153" s="274"/>
      <c r="AE153" s="275"/>
      <c r="AF153" s="276"/>
      <c r="AG153" s="276"/>
      <c r="AH153" s="277"/>
      <c r="AI153" s="278"/>
      <c r="AJ153" s="279"/>
      <c r="AK153" s="279"/>
      <c r="AL153" s="279"/>
      <c r="AM153" s="279"/>
      <c r="AN153" s="280"/>
      <c r="AO153" s="281"/>
      <c r="AP153" s="282"/>
      <c r="AZ153" s="107"/>
      <c r="BA153" s="258"/>
      <c r="BB153" s="260"/>
    </row>
    <row r="154" spans="2:54" ht="18" customHeight="1">
      <c r="B154" s="304">
        <v>2</v>
      </c>
      <c r="C154" s="306">
        <v>0.58333333333333337</v>
      </c>
      <c r="D154" s="307"/>
      <c r="E154" s="308"/>
      <c r="F154" s="275"/>
      <c r="G154" s="276"/>
      <c r="H154" s="276"/>
      <c r="I154" s="277"/>
      <c r="J154" s="377" t="str">
        <f>S148</f>
        <v>岡西ＦＣ</v>
      </c>
      <c r="K154" s="270"/>
      <c r="L154" s="270"/>
      <c r="M154" s="270"/>
      <c r="N154" s="270"/>
      <c r="O154" s="270"/>
      <c r="P154" s="313"/>
      <c r="Q154" s="315">
        <f t="shared" ref="Q154" si="50">S154+S155</f>
        <v>0</v>
      </c>
      <c r="R154" s="316"/>
      <c r="S154" s="63"/>
      <c r="T154" s="64" t="s">
        <v>250</v>
      </c>
      <c r="U154" s="63"/>
      <c r="V154" s="319">
        <f t="shared" ref="V154" si="51">U154+U155</f>
        <v>0</v>
      </c>
      <c r="W154" s="320"/>
      <c r="X154" s="378" t="str">
        <f>AG148</f>
        <v>シャルムグランツＳＣ</v>
      </c>
      <c r="Y154" s="270"/>
      <c r="Z154" s="270"/>
      <c r="AA154" s="270"/>
      <c r="AB154" s="270"/>
      <c r="AC154" s="270"/>
      <c r="AD154" s="271"/>
      <c r="AE154" s="275"/>
      <c r="AF154" s="276"/>
      <c r="AG154" s="276"/>
      <c r="AH154" s="277"/>
      <c r="AI154" s="278">
        <v>3</v>
      </c>
      <c r="AJ154" s="279"/>
      <c r="AK154" s="279">
        <v>6</v>
      </c>
      <c r="AL154" s="279"/>
      <c r="AM154" s="279">
        <v>9</v>
      </c>
      <c r="AN154" s="280"/>
      <c r="AO154" s="265">
        <v>3</v>
      </c>
      <c r="AP154" s="266"/>
      <c r="AS154" s="54">
        <v>4</v>
      </c>
      <c r="AT154" s="54">
        <v>8</v>
      </c>
      <c r="AZ154" s="108"/>
      <c r="BA154" s="106"/>
      <c r="BB154" s="106"/>
    </row>
    <row r="155" spans="2:54" ht="18" customHeight="1">
      <c r="B155" s="304"/>
      <c r="C155" s="306"/>
      <c r="D155" s="307"/>
      <c r="E155" s="308"/>
      <c r="F155" s="275"/>
      <c r="G155" s="276"/>
      <c r="H155" s="276"/>
      <c r="I155" s="277"/>
      <c r="J155" s="273"/>
      <c r="K155" s="273"/>
      <c r="L155" s="273"/>
      <c r="M155" s="273"/>
      <c r="N155" s="273"/>
      <c r="O155" s="273"/>
      <c r="P155" s="322"/>
      <c r="Q155" s="323"/>
      <c r="R155" s="316"/>
      <c r="S155" s="61"/>
      <c r="T155" s="62" t="s">
        <v>250</v>
      </c>
      <c r="U155" s="61"/>
      <c r="V155" s="281"/>
      <c r="W155" s="324"/>
      <c r="X155" s="272"/>
      <c r="Y155" s="273"/>
      <c r="Z155" s="273"/>
      <c r="AA155" s="273"/>
      <c r="AB155" s="273"/>
      <c r="AC155" s="273"/>
      <c r="AD155" s="274"/>
      <c r="AE155" s="275"/>
      <c r="AF155" s="276"/>
      <c r="AG155" s="276"/>
      <c r="AH155" s="277"/>
      <c r="AI155" s="278"/>
      <c r="AJ155" s="279"/>
      <c r="AK155" s="279"/>
      <c r="AL155" s="279"/>
      <c r="AM155" s="279"/>
      <c r="AN155" s="280"/>
      <c r="AO155" s="281"/>
      <c r="AP155" s="282"/>
      <c r="AZ155" s="108"/>
      <c r="BA155" s="106"/>
      <c r="BB155" s="106"/>
    </row>
    <row r="156" spans="2:54" ht="18" customHeight="1">
      <c r="B156" s="304">
        <v>3</v>
      </c>
      <c r="C156" s="306">
        <v>0.625</v>
      </c>
      <c r="D156" s="307"/>
      <c r="E156" s="308"/>
      <c r="F156" s="275"/>
      <c r="G156" s="276"/>
      <c r="H156" s="276"/>
      <c r="I156" s="277"/>
      <c r="J156" s="377" t="str">
        <f>AG148</f>
        <v>シャルムグランツＳＣ</v>
      </c>
      <c r="K156" s="270"/>
      <c r="L156" s="270"/>
      <c r="M156" s="270"/>
      <c r="N156" s="270"/>
      <c r="O156" s="270"/>
      <c r="P156" s="313"/>
      <c r="Q156" s="315">
        <f t="shared" ref="Q156" si="52">S156+S157</f>
        <v>0</v>
      </c>
      <c r="R156" s="316"/>
      <c r="S156" s="63"/>
      <c r="T156" s="64" t="s">
        <v>250</v>
      </c>
      <c r="U156" s="63"/>
      <c r="V156" s="319">
        <f t="shared" ref="V156" si="53">U156+U157</f>
        <v>0</v>
      </c>
      <c r="W156" s="320"/>
      <c r="X156" s="378" t="str">
        <f>E148</f>
        <v>雀宮ＦＣ</v>
      </c>
      <c r="Y156" s="270"/>
      <c r="Z156" s="270"/>
      <c r="AA156" s="270"/>
      <c r="AB156" s="270"/>
      <c r="AC156" s="270"/>
      <c r="AD156" s="271"/>
      <c r="AE156" s="275"/>
      <c r="AF156" s="276"/>
      <c r="AG156" s="276"/>
      <c r="AH156" s="277"/>
      <c r="AI156" s="278">
        <v>6</v>
      </c>
      <c r="AJ156" s="279"/>
      <c r="AK156" s="279">
        <v>9</v>
      </c>
      <c r="AL156" s="279"/>
      <c r="AM156" s="279">
        <v>3</v>
      </c>
      <c r="AN156" s="280"/>
      <c r="AO156" s="265">
        <v>6</v>
      </c>
      <c r="AP156" s="266"/>
      <c r="AS156" s="54">
        <v>5</v>
      </c>
      <c r="AT156" s="54">
        <v>9</v>
      </c>
      <c r="AZ156" s="108"/>
      <c r="BA156" s="106"/>
      <c r="BB156" s="106"/>
    </row>
    <row r="157" spans="2:54" ht="18" customHeight="1">
      <c r="B157" s="304"/>
      <c r="C157" s="306"/>
      <c r="D157" s="307"/>
      <c r="E157" s="308"/>
      <c r="F157" s="275"/>
      <c r="G157" s="276"/>
      <c r="H157" s="276"/>
      <c r="I157" s="277"/>
      <c r="J157" s="273"/>
      <c r="K157" s="273"/>
      <c r="L157" s="273"/>
      <c r="M157" s="273"/>
      <c r="N157" s="273"/>
      <c r="O157" s="273"/>
      <c r="P157" s="322"/>
      <c r="Q157" s="323"/>
      <c r="R157" s="316"/>
      <c r="S157" s="61"/>
      <c r="T157" s="62" t="s">
        <v>250</v>
      </c>
      <c r="U157" s="61"/>
      <c r="V157" s="281"/>
      <c r="W157" s="324"/>
      <c r="X157" s="272"/>
      <c r="Y157" s="273"/>
      <c r="Z157" s="273"/>
      <c r="AA157" s="273"/>
      <c r="AB157" s="273"/>
      <c r="AC157" s="273"/>
      <c r="AD157" s="274"/>
      <c r="AE157" s="275"/>
      <c r="AF157" s="276"/>
      <c r="AG157" s="276"/>
      <c r="AH157" s="277"/>
      <c r="AI157" s="278"/>
      <c r="AJ157" s="279"/>
      <c r="AK157" s="279"/>
      <c r="AL157" s="279"/>
      <c r="AM157" s="279"/>
      <c r="AN157" s="280"/>
      <c r="AO157" s="281"/>
      <c r="AP157" s="282"/>
    </row>
    <row r="158" spans="2:54" ht="18" customHeight="1">
      <c r="B158" s="304"/>
      <c r="C158" s="306"/>
      <c r="D158" s="307"/>
      <c r="E158" s="308"/>
      <c r="F158" s="275"/>
      <c r="G158" s="276"/>
      <c r="H158" s="276"/>
      <c r="I158" s="277"/>
      <c r="J158" s="312"/>
      <c r="K158" s="270"/>
      <c r="L158" s="270"/>
      <c r="M158" s="270"/>
      <c r="N158" s="270"/>
      <c r="O158" s="270"/>
      <c r="P158" s="313"/>
      <c r="Q158" s="315">
        <f t="shared" ref="Q158" si="54">S158+S159</f>
        <v>0</v>
      </c>
      <c r="R158" s="316"/>
      <c r="S158" s="63"/>
      <c r="T158" s="64" t="s">
        <v>250</v>
      </c>
      <c r="U158" s="63"/>
      <c r="V158" s="319">
        <f t="shared" ref="V158" si="55">U158+U159</f>
        <v>0</v>
      </c>
      <c r="W158" s="320"/>
      <c r="X158" s="269"/>
      <c r="Y158" s="270"/>
      <c r="Z158" s="270"/>
      <c r="AA158" s="270"/>
      <c r="AB158" s="270"/>
      <c r="AC158" s="270"/>
      <c r="AD158" s="271"/>
      <c r="AE158" s="275"/>
      <c r="AF158" s="276"/>
      <c r="AG158" s="276"/>
      <c r="AH158" s="277"/>
      <c r="AI158" s="278"/>
      <c r="AJ158" s="279"/>
      <c r="AK158" s="279"/>
      <c r="AL158" s="279"/>
      <c r="AM158" s="279"/>
      <c r="AN158" s="280"/>
      <c r="AO158" s="265"/>
      <c r="AP158" s="266"/>
      <c r="AS158" s="54">
        <v>6</v>
      </c>
      <c r="AT158" s="54">
        <v>1</v>
      </c>
    </row>
    <row r="159" spans="2:54" ht="18" customHeight="1">
      <c r="B159" s="304"/>
      <c r="C159" s="306"/>
      <c r="D159" s="307"/>
      <c r="E159" s="308"/>
      <c r="F159" s="275"/>
      <c r="G159" s="276"/>
      <c r="H159" s="276"/>
      <c r="I159" s="277"/>
      <c r="J159" s="273"/>
      <c r="K159" s="273"/>
      <c r="L159" s="273"/>
      <c r="M159" s="273"/>
      <c r="N159" s="273"/>
      <c r="O159" s="273"/>
      <c r="P159" s="322"/>
      <c r="Q159" s="323"/>
      <c r="R159" s="316"/>
      <c r="S159" s="61"/>
      <c r="T159" s="62" t="s">
        <v>250</v>
      </c>
      <c r="U159" s="61"/>
      <c r="V159" s="281"/>
      <c r="W159" s="324"/>
      <c r="X159" s="272"/>
      <c r="Y159" s="273"/>
      <c r="Z159" s="273"/>
      <c r="AA159" s="273"/>
      <c r="AB159" s="273"/>
      <c r="AC159" s="273"/>
      <c r="AD159" s="274"/>
      <c r="AE159" s="275"/>
      <c r="AF159" s="276"/>
      <c r="AG159" s="276"/>
      <c r="AH159" s="277"/>
      <c r="AI159" s="278"/>
      <c r="AJ159" s="279"/>
      <c r="AK159" s="279"/>
      <c r="AL159" s="279"/>
      <c r="AM159" s="279"/>
      <c r="AN159" s="280"/>
      <c r="AO159" s="281"/>
      <c r="AP159" s="282"/>
    </row>
    <row r="160" spans="2:54" ht="18" customHeight="1">
      <c r="B160" s="304"/>
      <c r="C160" s="306"/>
      <c r="D160" s="307"/>
      <c r="E160" s="308"/>
      <c r="F160" s="275"/>
      <c r="G160" s="276"/>
      <c r="H160" s="276"/>
      <c r="I160" s="277"/>
      <c r="J160" s="312"/>
      <c r="K160" s="270"/>
      <c r="L160" s="270"/>
      <c r="M160" s="270"/>
      <c r="N160" s="270"/>
      <c r="O160" s="270"/>
      <c r="P160" s="313"/>
      <c r="Q160" s="315">
        <f t="shared" ref="Q160" si="56">S160+S161</f>
        <v>0</v>
      </c>
      <c r="R160" s="316"/>
      <c r="S160" s="63"/>
      <c r="T160" s="64" t="s">
        <v>250</v>
      </c>
      <c r="U160" s="63"/>
      <c r="V160" s="319">
        <f t="shared" ref="V160" si="57">U160+U161</f>
        <v>0</v>
      </c>
      <c r="W160" s="320"/>
      <c r="X160" s="269"/>
      <c r="Y160" s="270"/>
      <c r="Z160" s="270"/>
      <c r="AA160" s="270"/>
      <c r="AB160" s="270"/>
      <c r="AC160" s="270"/>
      <c r="AD160" s="271"/>
      <c r="AE160" s="275"/>
      <c r="AF160" s="276"/>
      <c r="AG160" s="276"/>
      <c r="AH160" s="277"/>
      <c r="AI160" s="278"/>
      <c r="AJ160" s="279"/>
      <c r="AK160" s="279"/>
      <c r="AL160" s="279"/>
      <c r="AM160" s="279"/>
      <c r="AN160" s="280"/>
      <c r="AO160" s="265"/>
      <c r="AP160" s="266"/>
      <c r="AS160" s="54">
        <v>7</v>
      </c>
      <c r="AT160" s="54">
        <v>2</v>
      </c>
    </row>
    <row r="161" spans="1:46" ht="18" customHeight="1">
      <c r="B161" s="304"/>
      <c r="C161" s="306"/>
      <c r="D161" s="307"/>
      <c r="E161" s="308"/>
      <c r="F161" s="275"/>
      <c r="G161" s="276"/>
      <c r="H161" s="276"/>
      <c r="I161" s="277"/>
      <c r="J161" s="273"/>
      <c r="K161" s="273"/>
      <c r="L161" s="273"/>
      <c r="M161" s="273"/>
      <c r="N161" s="273"/>
      <c r="O161" s="273"/>
      <c r="P161" s="322"/>
      <c r="Q161" s="323"/>
      <c r="R161" s="316"/>
      <c r="S161" s="61"/>
      <c r="T161" s="62" t="s">
        <v>250</v>
      </c>
      <c r="U161" s="61"/>
      <c r="V161" s="281"/>
      <c r="W161" s="324"/>
      <c r="X161" s="272"/>
      <c r="Y161" s="273"/>
      <c r="Z161" s="273"/>
      <c r="AA161" s="273"/>
      <c r="AB161" s="273"/>
      <c r="AC161" s="273"/>
      <c r="AD161" s="274"/>
      <c r="AE161" s="275"/>
      <c r="AF161" s="276"/>
      <c r="AG161" s="276"/>
      <c r="AH161" s="277"/>
      <c r="AI161" s="278"/>
      <c r="AJ161" s="279"/>
      <c r="AK161" s="279"/>
      <c r="AL161" s="279"/>
      <c r="AM161" s="279"/>
      <c r="AN161" s="280"/>
      <c r="AO161" s="281"/>
      <c r="AP161" s="282"/>
    </row>
    <row r="162" spans="1:46" ht="18" customHeight="1">
      <c r="B162" s="304"/>
      <c r="C162" s="306"/>
      <c r="D162" s="307"/>
      <c r="E162" s="308"/>
      <c r="F162" s="275"/>
      <c r="G162" s="276"/>
      <c r="H162" s="276"/>
      <c r="I162" s="277"/>
      <c r="J162" s="312"/>
      <c r="K162" s="270"/>
      <c r="L162" s="270"/>
      <c r="M162" s="270"/>
      <c r="N162" s="270"/>
      <c r="O162" s="270"/>
      <c r="P162" s="313"/>
      <c r="Q162" s="315">
        <f t="shared" ref="Q162" si="58">S162+S163</f>
        <v>0</v>
      </c>
      <c r="R162" s="316"/>
      <c r="S162" s="63"/>
      <c r="T162" s="64" t="s">
        <v>250</v>
      </c>
      <c r="U162" s="63"/>
      <c r="V162" s="319">
        <f t="shared" ref="V162" si="59">U162+U163</f>
        <v>0</v>
      </c>
      <c r="W162" s="320"/>
      <c r="X162" s="269"/>
      <c r="Y162" s="270"/>
      <c r="Z162" s="270"/>
      <c r="AA162" s="270"/>
      <c r="AB162" s="270"/>
      <c r="AC162" s="270"/>
      <c r="AD162" s="271"/>
      <c r="AE162" s="275"/>
      <c r="AF162" s="276"/>
      <c r="AG162" s="276"/>
      <c r="AH162" s="277"/>
      <c r="AI162" s="278"/>
      <c r="AJ162" s="279"/>
      <c r="AK162" s="279"/>
      <c r="AL162" s="279"/>
      <c r="AM162" s="279"/>
      <c r="AN162" s="280"/>
      <c r="AO162" s="265"/>
      <c r="AP162" s="266"/>
      <c r="AS162" s="54">
        <v>8</v>
      </c>
      <c r="AT162" s="54">
        <v>3</v>
      </c>
    </row>
    <row r="163" spans="1:46" ht="18" customHeight="1" thickBot="1">
      <c r="B163" s="305"/>
      <c r="C163" s="309"/>
      <c r="D163" s="310"/>
      <c r="E163" s="311"/>
      <c r="F163" s="298"/>
      <c r="G163" s="299"/>
      <c r="H163" s="299"/>
      <c r="I163" s="300"/>
      <c r="J163" s="296"/>
      <c r="K163" s="296"/>
      <c r="L163" s="296"/>
      <c r="M163" s="296"/>
      <c r="N163" s="296"/>
      <c r="O163" s="296"/>
      <c r="P163" s="314"/>
      <c r="Q163" s="317"/>
      <c r="R163" s="318"/>
      <c r="S163" s="65"/>
      <c r="T163" s="66" t="s">
        <v>250</v>
      </c>
      <c r="U163" s="65"/>
      <c r="V163" s="267"/>
      <c r="W163" s="321"/>
      <c r="X163" s="295"/>
      <c r="Y163" s="296"/>
      <c r="Z163" s="296"/>
      <c r="AA163" s="296"/>
      <c r="AB163" s="296"/>
      <c r="AC163" s="296"/>
      <c r="AD163" s="297"/>
      <c r="AE163" s="298"/>
      <c r="AF163" s="299"/>
      <c r="AG163" s="299"/>
      <c r="AH163" s="300"/>
      <c r="AI163" s="301"/>
      <c r="AJ163" s="302"/>
      <c r="AK163" s="302"/>
      <c r="AL163" s="302"/>
      <c r="AM163" s="302"/>
      <c r="AN163" s="303"/>
      <c r="AO163" s="267"/>
      <c r="AP163" s="268"/>
    </row>
    <row r="164" spans="1:46" ht="18" customHeight="1" thickBot="1">
      <c r="B164" s="67"/>
      <c r="C164" s="68"/>
      <c r="D164" s="68"/>
      <c r="E164" s="68"/>
      <c r="F164" s="67"/>
      <c r="G164" s="67"/>
      <c r="H164" s="67"/>
      <c r="I164" s="67"/>
      <c r="J164" s="67"/>
      <c r="K164" s="69"/>
      <c r="L164" s="69"/>
      <c r="M164" s="70"/>
      <c r="N164" s="71"/>
      <c r="O164" s="70"/>
      <c r="P164" s="69"/>
      <c r="Q164" s="69"/>
      <c r="R164" s="67"/>
      <c r="S164" s="67"/>
      <c r="T164" s="67"/>
      <c r="U164" s="67"/>
      <c r="V164" s="67"/>
      <c r="W164" s="72"/>
      <c r="X164" s="72"/>
      <c r="Y164" s="72"/>
      <c r="Z164" s="72"/>
      <c r="AA164" s="72"/>
      <c r="AB164" s="72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</row>
    <row r="165" spans="1:46" ht="30" customHeight="1" thickBot="1">
      <c r="B165" s="54"/>
      <c r="C165" s="54"/>
      <c r="D165" s="287" t="s">
        <v>251</v>
      </c>
      <c r="E165" s="288"/>
      <c r="F165" s="288"/>
      <c r="G165" s="288"/>
      <c r="H165" s="288"/>
      <c r="I165" s="288"/>
      <c r="J165" s="288" t="s">
        <v>246</v>
      </c>
      <c r="K165" s="288"/>
      <c r="L165" s="288"/>
      <c r="M165" s="288"/>
      <c r="N165" s="288"/>
      <c r="O165" s="288"/>
      <c r="P165" s="288"/>
      <c r="Q165" s="288"/>
      <c r="R165" s="288" t="s">
        <v>252</v>
      </c>
      <c r="S165" s="288"/>
      <c r="T165" s="288"/>
      <c r="U165" s="288"/>
      <c r="V165" s="288"/>
      <c r="W165" s="288"/>
      <c r="X165" s="288"/>
      <c r="Y165" s="288"/>
      <c r="Z165" s="288"/>
      <c r="AA165" s="288" t="s">
        <v>253</v>
      </c>
      <c r="AB165" s="288"/>
      <c r="AC165" s="288"/>
      <c r="AD165" s="288" t="s">
        <v>254</v>
      </c>
      <c r="AE165" s="288"/>
      <c r="AF165" s="288"/>
      <c r="AG165" s="288"/>
      <c r="AH165" s="288"/>
      <c r="AI165" s="288"/>
      <c r="AJ165" s="288"/>
      <c r="AK165" s="288"/>
      <c r="AL165" s="288"/>
      <c r="AM165" s="289"/>
      <c r="AN165" s="54"/>
      <c r="AO165" s="54"/>
      <c r="AP165" s="54"/>
    </row>
    <row r="166" spans="1:46" ht="30" customHeight="1">
      <c r="B166" s="54"/>
      <c r="C166" s="54"/>
      <c r="D166" s="290" t="s">
        <v>255</v>
      </c>
      <c r="E166" s="291"/>
      <c r="F166" s="291"/>
      <c r="G166" s="291"/>
      <c r="H166" s="291"/>
      <c r="I166" s="291"/>
      <c r="J166" s="291"/>
      <c r="K166" s="291"/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2"/>
      <c r="AB166" s="292"/>
      <c r="AC166" s="292"/>
      <c r="AD166" s="293"/>
      <c r="AE166" s="293"/>
      <c r="AF166" s="293"/>
      <c r="AG166" s="293"/>
      <c r="AH166" s="293"/>
      <c r="AI166" s="293"/>
      <c r="AJ166" s="293"/>
      <c r="AK166" s="293"/>
      <c r="AL166" s="293"/>
      <c r="AM166" s="294"/>
      <c r="AN166" s="54"/>
      <c r="AO166" s="54"/>
      <c r="AP166" s="54"/>
    </row>
    <row r="167" spans="1:46" ht="30" customHeight="1">
      <c r="B167" s="54"/>
      <c r="C167" s="54"/>
      <c r="D167" s="261" t="s">
        <v>255</v>
      </c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U167" s="262"/>
      <c r="V167" s="262"/>
      <c r="W167" s="262"/>
      <c r="X167" s="262"/>
      <c r="Y167" s="262"/>
      <c r="Z167" s="262"/>
      <c r="AA167" s="262"/>
      <c r="AB167" s="262"/>
      <c r="AC167" s="262"/>
      <c r="AD167" s="263"/>
      <c r="AE167" s="263"/>
      <c r="AF167" s="263"/>
      <c r="AG167" s="263"/>
      <c r="AH167" s="263"/>
      <c r="AI167" s="263"/>
      <c r="AJ167" s="263"/>
      <c r="AK167" s="263"/>
      <c r="AL167" s="263"/>
      <c r="AM167" s="264"/>
      <c r="AN167" s="54"/>
      <c r="AO167" s="54"/>
      <c r="AP167" s="54"/>
    </row>
    <row r="168" spans="1:46" ht="30" customHeight="1" thickBot="1">
      <c r="B168" s="54"/>
      <c r="C168" s="54"/>
      <c r="D168" s="283" t="s">
        <v>255</v>
      </c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6"/>
      <c r="AN168" s="54"/>
      <c r="AO168" s="54"/>
      <c r="AP168" s="54"/>
      <c r="AQ168" s="52">
        <v>6</v>
      </c>
    </row>
    <row r="169" spans="1:46" ht="18" customHeight="1">
      <c r="A169" s="372" t="s">
        <v>308</v>
      </c>
      <c r="B169" s="372"/>
      <c r="C169" s="372"/>
      <c r="D169" s="372"/>
      <c r="E169" s="372"/>
      <c r="F169" s="372"/>
      <c r="G169" s="372"/>
      <c r="H169" s="372"/>
      <c r="I169" s="372"/>
      <c r="J169" s="372"/>
      <c r="K169" s="372"/>
      <c r="L169" s="372"/>
      <c r="M169" s="372"/>
      <c r="N169" s="372"/>
      <c r="O169" s="372"/>
      <c r="P169" s="372"/>
      <c r="Q169" s="372"/>
      <c r="R169" s="372"/>
      <c r="S169" s="372"/>
      <c r="T169" s="372"/>
      <c r="U169" s="372"/>
      <c r="V169" s="372"/>
      <c r="W169" s="372"/>
      <c r="X169" s="372"/>
      <c r="Y169" s="372"/>
      <c r="Z169" s="372"/>
      <c r="AA169" s="372"/>
      <c r="AB169" s="372"/>
      <c r="AC169" s="372"/>
      <c r="AD169" s="372"/>
      <c r="AE169" s="372"/>
      <c r="AF169" s="372"/>
      <c r="AG169" s="372"/>
      <c r="AH169" s="372"/>
      <c r="AI169" s="372"/>
      <c r="AJ169" s="372"/>
      <c r="AK169" s="372"/>
      <c r="AL169" s="372"/>
      <c r="AM169" s="372"/>
      <c r="AN169" s="372"/>
      <c r="AO169" s="372"/>
      <c r="AP169" s="372"/>
      <c r="AQ169" s="372"/>
    </row>
    <row r="170" spans="1:46" ht="18" customHeight="1">
      <c r="A170" s="372"/>
      <c r="B170" s="372"/>
      <c r="C170" s="372"/>
      <c r="D170" s="372"/>
      <c r="E170" s="372"/>
      <c r="F170" s="372"/>
      <c r="G170" s="372"/>
      <c r="H170" s="372"/>
      <c r="I170" s="372"/>
      <c r="J170" s="372"/>
      <c r="K170" s="372"/>
      <c r="L170" s="372"/>
      <c r="M170" s="372"/>
      <c r="N170" s="372"/>
      <c r="O170" s="372"/>
      <c r="P170" s="372"/>
      <c r="Q170" s="372"/>
      <c r="R170" s="372"/>
      <c r="S170" s="372"/>
      <c r="T170" s="372"/>
      <c r="U170" s="372"/>
      <c r="V170" s="372"/>
      <c r="W170" s="372"/>
      <c r="X170" s="372"/>
      <c r="Y170" s="372"/>
      <c r="Z170" s="372"/>
      <c r="AA170" s="372"/>
      <c r="AB170" s="372"/>
      <c r="AC170" s="372"/>
      <c r="AD170" s="372"/>
      <c r="AE170" s="372"/>
      <c r="AF170" s="372"/>
      <c r="AG170" s="372"/>
      <c r="AH170" s="372"/>
      <c r="AI170" s="372"/>
      <c r="AJ170" s="372"/>
      <c r="AK170" s="372"/>
      <c r="AL170" s="372"/>
      <c r="AM170" s="372"/>
      <c r="AN170" s="372"/>
      <c r="AO170" s="372"/>
      <c r="AP170" s="372"/>
      <c r="AQ170" s="372"/>
    </row>
    <row r="171" spans="1:46" ht="18" customHeight="1">
      <c r="A171" s="372"/>
      <c r="B171" s="372"/>
      <c r="C171" s="372"/>
      <c r="D171" s="372"/>
      <c r="E171" s="372"/>
      <c r="F171" s="372"/>
      <c r="G171" s="372"/>
      <c r="H171" s="372"/>
      <c r="I171" s="372"/>
      <c r="J171" s="372"/>
      <c r="K171" s="372"/>
      <c r="L171" s="372"/>
      <c r="M171" s="372"/>
      <c r="N171" s="372"/>
      <c r="O171" s="372"/>
      <c r="P171" s="372"/>
      <c r="Q171" s="372"/>
      <c r="R171" s="372"/>
      <c r="S171" s="372"/>
      <c r="T171" s="372"/>
      <c r="U171" s="372"/>
      <c r="V171" s="372"/>
      <c r="W171" s="372"/>
      <c r="X171" s="372"/>
      <c r="Y171" s="372"/>
      <c r="Z171" s="372"/>
      <c r="AA171" s="372"/>
      <c r="AB171" s="372"/>
      <c r="AC171" s="372"/>
      <c r="AD171" s="372"/>
      <c r="AE171" s="372"/>
      <c r="AF171" s="372"/>
      <c r="AG171" s="372"/>
      <c r="AH171" s="372"/>
      <c r="AI171" s="372"/>
      <c r="AJ171" s="372"/>
      <c r="AK171" s="372"/>
      <c r="AL171" s="372"/>
      <c r="AM171" s="372"/>
      <c r="AN171" s="372"/>
      <c r="AO171" s="372"/>
      <c r="AP171" s="372"/>
      <c r="AQ171" s="372"/>
    </row>
    <row r="172" spans="1:46" ht="24.95" customHeight="1">
      <c r="B172" s="54"/>
      <c r="C172" s="373" t="s">
        <v>239</v>
      </c>
      <c r="D172" s="373"/>
      <c r="E172" s="373"/>
      <c r="F172" s="373"/>
      <c r="G172" s="374"/>
      <c r="H172" s="373"/>
      <c r="I172" s="373"/>
      <c r="J172" s="373"/>
      <c r="K172" s="373"/>
      <c r="L172" s="373"/>
      <c r="M172" s="373"/>
      <c r="N172" s="373"/>
      <c r="O172" s="373"/>
      <c r="P172" s="373" t="s">
        <v>240</v>
      </c>
      <c r="Q172" s="373"/>
      <c r="R172" s="373"/>
      <c r="S172" s="373"/>
      <c r="T172" s="374"/>
      <c r="U172" s="373"/>
      <c r="V172" s="373"/>
      <c r="W172" s="373"/>
      <c r="X172" s="373"/>
      <c r="Y172" s="373"/>
      <c r="Z172" s="373"/>
      <c r="AA172" s="373"/>
      <c r="AB172" s="373"/>
      <c r="AC172" s="373" t="s">
        <v>241</v>
      </c>
      <c r="AD172" s="373"/>
      <c r="AE172" s="373"/>
      <c r="AF172" s="373"/>
      <c r="AG172" s="375">
        <v>44157</v>
      </c>
      <c r="AH172" s="376"/>
      <c r="AI172" s="376"/>
      <c r="AJ172" s="376"/>
      <c r="AK172" s="376"/>
      <c r="AL172" s="376"/>
      <c r="AM172" s="387" t="s">
        <v>281</v>
      </c>
      <c r="AN172" s="387"/>
      <c r="AO172" s="388"/>
      <c r="AP172" s="73"/>
    </row>
    <row r="173" spans="1:46" ht="18" customHeight="1">
      <c r="B173" s="54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4"/>
      <c r="X173" s="74"/>
      <c r="Y173" s="74"/>
      <c r="Z173" s="74"/>
      <c r="AA173" s="74"/>
      <c r="AB173" s="74"/>
      <c r="AC173" s="74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</row>
    <row r="174" spans="1:46" ht="24.95" customHeight="1">
      <c r="B174" s="54"/>
      <c r="C174" s="369">
        <v>1</v>
      </c>
      <c r="D174" s="369"/>
      <c r="E174" s="370" t="s">
        <v>317</v>
      </c>
      <c r="F174" s="370"/>
      <c r="G174" s="370"/>
      <c r="H174" s="370"/>
      <c r="I174" s="370"/>
      <c r="J174" s="370"/>
      <c r="K174" s="370"/>
      <c r="L174" s="370"/>
      <c r="M174" s="370"/>
      <c r="N174" s="370"/>
      <c r="O174" s="55"/>
      <c r="P174" s="55"/>
      <c r="Q174" s="371">
        <v>4</v>
      </c>
      <c r="R174" s="371"/>
      <c r="S174" s="370" t="s">
        <v>321</v>
      </c>
      <c r="T174" s="370"/>
      <c r="U174" s="370"/>
      <c r="V174" s="370"/>
      <c r="W174" s="370"/>
      <c r="X174" s="370"/>
      <c r="Y174" s="370"/>
      <c r="Z174" s="370"/>
      <c r="AA174" s="370"/>
      <c r="AB174" s="370"/>
      <c r="AC174" s="56"/>
      <c r="AD174" s="55"/>
      <c r="AE174" s="371">
        <v>7</v>
      </c>
      <c r="AF174" s="371"/>
      <c r="AG174" s="370" t="s">
        <v>327</v>
      </c>
      <c r="AH174" s="370"/>
      <c r="AI174" s="370"/>
      <c r="AJ174" s="370"/>
      <c r="AK174" s="370"/>
      <c r="AL174" s="370"/>
      <c r="AM174" s="370"/>
      <c r="AN174" s="370"/>
      <c r="AO174" s="370"/>
      <c r="AP174" s="370"/>
    </row>
    <row r="175" spans="1:46" ht="24.95" customHeight="1">
      <c r="B175" s="54"/>
      <c r="C175" s="359">
        <v>2</v>
      </c>
      <c r="D175" s="359"/>
      <c r="E175" s="360" t="s">
        <v>318</v>
      </c>
      <c r="F175" s="361"/>
      <c r="G175" s="361"/>
      <c r="H175" s="361"/>
      <c r="I175" s="361"/>
      <c r="J175" s="361"/>
      <c r="K175" s="361"/>
      <c r="L175" s="361"/>
      <c r="M175" s="361"/>
      <c r="N175" s="362"/>
      <c r="O175" s="55"/>
      <c r="P175" s="55"/>
      <c r="Q175" s="363">
        <v>5</v>
      </c>
      <c r="R175" s="363"/>
      <c r="S175" s="364" t="s">
        <v>323</v>
      </c>
      <c r="T175" s="364"/>
      <c r="U175" s="364"/>
      <c r="V175" s="364"/>
      <c r="W175" s="364"/>
      <c r="X175" s="364"/>
      <c r="Y175" s="364"/>
      <c r="Z175" s="364"/>
      <c r="AA175" s="364"/>
      <c r="AB175" s="364"/>
      <c r="AC175" s="56"/>
      <c r="AD175" s="55"/>
      <c r="AE175" s="365">
        <v>8</v>
      </c>
      <c r="AF175" s="365"/>
      <c r="AG175" s="366" t="s">
        <v>329</v>
      </c>
      <c r="AH175" s="366"/>
      <c r="AI175" s="366"/>
      <c r="AJ175" s="366"/>
      <c r="AK175" s="366"/>
      <c r="AL175" s="366"/>
      <c r="AM175" s="366"/>
      <c r="AN175" s="366"/>
      <c r="AO175" s="366"/>
      <c r="AP175" s="366"/>
    </row>
    <row r="176" spans="1:46" ht="24.95" customHeight="1">
      <c r="B176" s="54"/>
      <c r="C176" s="352">
        <v>3</v>
      </c>
      <c r="D176" s="352"/>
      <c r="E176" s="353" t="s">
        <v>319</v>
      </c>
      <c r="F176" s="354"/>
      <c r="G176" s="354"/>
      <c r="H176" s="354"/>
      <c r="I176" s="354"/>
      <c r="J176" s="354"/>
      <c r="K176" s="354"/>
      <c r="L176" s="354"/>
      <c r="M176" s="354"/>
      <c r="N176" s="355"/>
      <c r="O176" s="55"/>
      <c r="P176" s="55"/>
      <c r="Q176" s="356">
        <v>6</v>
      </c>
      <c r="R176" s="356"/>
      <c r="S176" s="353" t="s">
        <v>325</v>
      </c>
      <c r="T176" s="354"/>
      <c r="U176" s="354"/>
      <c r="V176" s="354"/>
      <c r="W176" s="354"/>
      <c r="X176" s="354"/>
      <c r="Y176" s="354"/>
      <c r="Z176" s="354"/>
      <c r="AA176" s="354"/>
      <c r="AB176" s="355"/>
      <c r="AC176" s="56"/>
      <c r="AD176" s="55"/>
      <c r="AE176" s="357">
        <v>9</v>
      </c>
      <c r="AF176" s="357"/>
      <c r="AG176" s="358" t="s">
        <v>330</v>
      </c>
      <c r="AH176" s="358"/>
      <c r="AI176" s="358"/>
      <c r="AJ176" s="358"/>
      <c r="AK176" s="358"/>
      <c r="AL176" s="358"/>
      <c r="AM176" s="358"/>
      <c r="AN176" s="358"/>
      <c r="AO176" s="358"/>
      <c r="AP176" s="358"/>
    </row>
    <row r="177" spans="2:46" ht="18" customHeight="1">
      <c r="B177" s="54"/>
      <c r="C177" s="75"/>
      <c r="D177" s="73"/>
      <c r="E177" s="73"/>
      <c r="F177" s="73"/>
      <c r="G177" s="73"/>
      <c r="H177" s="73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73"/>
      <c r="U177" s="54"/>
      <c r="V177" s="73"/>
      <c r="W177" s="54"/>
      <c r="X177" s="73"/>
      <c r="Y177" s="54"/>
      <c r="Z177" s="73"/>
      <c r="AA177" s="54"/>
      <c r="AB177" s="73"/>
      <c r="AC177" s="73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</row>
    <row r="178" spans="2:46" ht="21.95" customHeight="1" thickBot="1">
      <c r="B178" s="54" t="s">
        <v>243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</row>
    <row r="179" spans="2:46" ht="21.95" customHeight="1" thickBot="1">
      <c r="B179" s="58"/>
      <c r="C179" s="348" t="s">
        <v>244</v>
      </c>
      <c r="D179" s="349"/>
      <c r="E179" s="333"/>
      <c r="F179" s="348" t="s">
        <v>245</v>
      </c>
      <c r="G179" s="349"/>
      <c r="H179" s="349"/>
      <c r="I179" s="333"/>
      <c r="J179" s="349" t="s">
        <v>246</v>
      </c>
      <c r="K179" s="349"/>
      <c r="L179" s="349"/>
      <c r="M179" s="349"/>
      <c r="N179" s="349"/>
      <c r="O179" s="349"/>
      <c r="P179" s="350"/>
      <c r="Q179" s="351" t="s">
        <v>247</v>
      </c>
      <c r="R179" s="351"/>
      <c r="S179" s="351"/>
      <c r="T179" s="351"/>
      <c r="U179" s="351"/>
      <c r="V179" s="351"/>
      <c r="W179" s="351"/>
      <c r="X179" s="332" t="s">
        <v>246</v>
      </c>
      <c r="Y179" s="349"/>
      <c r="Z179" s="349"/>
      <c r="AA179" s="349"/>
      <c r="AB179" s="349"/>
      <c r="AC179" s="349"/>
      <c r="AD179" s="333"/>
      <c r="AE179" s="348" t="s">
        <v>245</v>
      </c>
      <c r="AF179" s="349"/>
      <c r="AG179" s="349"/>
      <c r="AH179" s="333"/>
      <c r="AI179" s="330" t="s">
        <v>248</v>
      </c>
      <c r="AJ179" s="331"/>
      <c r="AK179" s="331"/>
      <c r="AL179" s="331"/>
      <c r="AM179" s="331"/>
      <c r="AN179" s="331"/>
      <c r="AO179" s="332" t="s">
        <v>249</v>
      </c>
      <c r="AP179" s="333"/>
    </row>
    <row r="180" spans="2:46" ht="18" customHeight="1">
      <c r="B180" s="334">
        <v>1</v>
      </c>
      <c r="C180" s="335"/>
      <c r="D180" s="336"/>
      <c r="E180" s="337"/>
      <c r="F180" s="338"/>
      <c r="G180" s="339"/>
      <c r="H180" s="339"/>
      <c r="I180" s="340"/>
      <c r="J180" s="341"/>
      <c r="K180" s="342"/>
      <c r="L180" s="342"/>
      <c r="M180" s="342"/>
      <c r="N180" s="342"/>
      <c r="O180" s="342"/>
      <c r="P180" s="343"/>
      <c r="Q180" s="344">
        <f>S180+S181</f>
        <v>0</v>
      </c>
      <c r="R180" s="345"/>
      <c r="S180" s="59"/>
      <c r="T180" s="60" t="s">
        <v>250</v>
      </c>
      <c r="U180" s="59"/>
      <c r="V180" s="319">
        <f>U180+U181</f>
        <v>0</v>
      </c>
      <c r="W180" s="320"/>
      <c r="X180" s="346"/>
      <c r="Y180" s="342"/>
      <c r="Z180" s="342"/>
      <c r="AA180" s="342"/>
      <c r="AB180" s="342"/>
      <c r="AC180" s="342"/>
      <c r="AD180" s="347"/>
      <c r="AE180" s="338"/>
      <c r="AF180" s="339"/>
      <c r="AG180" s="339"/>
      <c r="AH180" s="340"/>
      <c r="AI180" s="325"/>
      <c r="AJ180" s="326"/>
      <c r="AK180" s="326"/>
      <c r="AL180" s="326"/>
      <c r="AM180" s="326"/>
      <c r="AN180" s="327"/>
      <c r="AO180" s="328"/>
      <c r="AP180" s="329"/>
      <c r="AS180" s="54">
        <v>3</v>
      </c>
      <c r="AT180" s="54">
        <v>7</v>
      </c>
    </row>
    <row r="181" spans="2:46" ht="18" customHeight="1">
      <c r="B181" s="304"/>
      <c r="C181" s="306"/>
      <c r="D181" s="307"/>
      <c r="E181" s="308"/>
      <c r="F181" s="275"/>
      <c r="G181" s="276"/>
      <c r="H181" s="276"/>
      <c r="I181" s="277"/>
      <c r="J181" s="273"/>
      <c r="K181" s="273"/>
      <c r="L181" s="273"/>
      <c r="M181" s="273"/>
      <c r="N181" s="273"/>
      <c r="O181" s="273"/>
      <c r="P181" s="322"/>
      <c r="Q181" s="323"/>
      <c r="R181" s="316"/>
      <c r="S181" s="61"/>
      <c r="T181" s="62" t="s">
        <v>250</v>
      </c>
      <c r="U181" s="61"/>
      <c r="V181" s="281"/>
      <c r="W181" s="324"/>
      <c r="X181" s="272"/>
      <c r="Y181" s="273"/>
      <c r="Z181" s="273"/>
      <c r="AA181" s="273"/>
      <c r="AB181" s="273"/>
      <c r="AC181" s="273"/>
      <c r="AD181" s="274"/>
      <c r="AE181" s="275"/>
      <c r="AF181" s="276"/>
      <c r="AG181" s="276"/>
      <c r="AH181" s="277"/>
      <c r="AI181" s="278"/>
      <c r="AJ181" s="279"/>
      <c r="AK181" s="279"/>
      <c r="AL181" s="279"/>
      <c r="AM181" s="279"/>
      <c r="AN181" s="280"/>
      <c r="AO181" s="281"/>
      <c r="AP181" s="282"/>
    </row>
    <row r="182" spans="2:46" ht="18" customHeight="1">
      <c r="B182" s="304">
        <v>2</v>
      </c>
      <c r="C182" s="306"/>
      <c r="D182" s="307"/>
      <c r="E182" s="308"/>
      <c r="F182" s="275"/>
      <c r="G182" s="276"/>
      <c r="H182" s="276"/>
      <c r="I182" s="277"/>
      <c r="J182" s="312"/>
      <c r="K182" s="270"/>
      <c r="L182" s="270"/>
      <c r="M182" s="270"/>
      <c r="N182" s="270"/>
      <c r="O182" s="270"/>
      <c r="P182" s="313"/>
      <c r="Q182" s="315">
        <f t="shared" ref="Q182" si="60">S182+S183</f>
        <v>0</v>
      </c>
      <c r="R182" s="316"/>
      <c r="S182" s="63"/>
      <c r="T182" s="64" t="s">
        <v>250</v>
      </c>
      <c r="U182" s="63"/>
      <c r="V182" s="319">
        <f t="shared" ref="V182" si="61">U182+U183</f>
        <v>0</v>
      </c>
      <c r="W182" s="320"/>
      <c r="X182" s="269"/>
      <c r="Y182" s="270"/>
      <c r="Z182" s="270"/>
      <c r="AA182" s="270"/>
      <c r="AB182" s="270"/>
      <c r="AC182" s="270"/>
      <c r="AD182" s="271"/>
      <c r="AE182" s="275"/>
      <c r="AF182" s="276"/>
      <c r="AG182" s="276"/>
      <c r="AH182" s="277"/>
      <c r="AI182" s="278"/>
      <c r="AJ182" s="279"/>
      <c r="AK182" s="279"/>
      <c r="AL182" s="279"/>
      <c r="AM182" s="279"/>
      <c r="AN182" s="280"/>
      <c r="AO182" s="265"/>
      <c r="AP182" s="266"/>
      <c r="AS182" s="54">
        <v>4</v>
      </c>
      <c r="AT182" s="54">
        <v>8</v>
      </c>
    </row>
    <row r="183" spans="2:46" ht="18" customHeight="1">
      <c r="B183" s="304"/>
      <c r="C183" s="306"/>
      <c r="D183" s="307"/>
      <c r="E183" s="308"/>
      <c r="F183" s="275"/>
      <c r="G183" s="276"/>
      <c r="H183" s="276"/>
      <c r="I183" s="277"/>
      <c r="J183" s="273"/>
      <c r="K183" s="273"/>
      <c r="L183" s="273"/>
      <c r="M183" s="273"/>
      <c r="N183" s="273"/>
      <c r="O183" s="273"/>
      <c r="P183" s="322"/>
      <c r="Q183" s="323"/>
      <c r="R183" s="316"/>
      <c r="S183" s="61"/>
      <c r="T183" s="62" t="s">
        <v>250</v>
      </c>
      <c r="U183" s="61"/>
      <c r="V183" s="281"/>
      <c r="W183" s="324"/>
      <c r="X183" s="272"/>
      <c r="Y183" s="273"/>
      <c r="Z183" s="273"/>
      <c r="AA183" s="273"/>
      <c r="AB183" s="273"/>
      <c r="AC183" s="273"/>
      <c r="AD183" s="274"/>
      <c r="AE183" s="275"/>
      <c r="AF183" s="276"/>
      <c r="AG183" s="276"/>
      <c r="AH183" s="277"/>
      <c r="AI183" s="278"/>
      <c r="AJ183" s="279"/>
      <c r="AK183" s="279"/>
      <c r="AL183" s="279"/>
      <c r="AM183" s="279"/>
      <c r="AN183" s="280"/>
      <c r="AO183" s="281"/>
      <c r="AP183" s="282"/>
    </row>
    <row r="184" spans="2:46" ht="18" customHeight="1">
      <c r="B184" s="304">
        <v>3</v>
      </c>
      <c r="C184" s="306"/>
      <c r="D184" s="307"/>
      <c r="E184" s="308"/>
      <c r="F184" s="275"/>
      <c r="G184" s="276"/>
      <c r="H184" s="276"/>
      <c r="I184" s="277"/>
      <c r="J184" s="312"/>
      <c r="K184" s="270"/>
      <c r="L184" s="270"/>
      <c r="M184" s="270"/>
      <c r="N184" s="270"/>
      <c r="O184" s="270"/>
      <c r="P184" s="313"/>
      <c r="Q184" s="315">
        <f t="shared" ref="Q184" si="62">S184+S185</f>
        <v>0</v>
      </c>
      <c r="R184" s="316"/>
      <c r="S184" s="63"/>
      <c r="T184" s="64" t="s">
        <v>250</v>
      </c>
      <c r="U184" s="63"/>
      <c r="V184" s="319">
        <f t="shared" ref="V184" si="63">U184+U185</f>
        <v>0</v>
      </c>
      <c r="W184" s="320"/>
      <c r="X184" s="269"/>
      <c r="Y184" s="270"/>
      <c r="Z184" s="270"/>
      <c r="AA184" s="270"/>
      <c r="AB184" s="270"/>
      <c r="AC184" s="270"/>
      <c r="AD184" s="271"/>
      <c r="AE184" s="275"/>
      <c r="AF184" s="276"/>
      <c r="AG184" s="276"/>
      <c r="AH184" s="277"/>
      <c r="AI184" s="278"/>
      <c r="AJ184" s="279"/>
      <c r="AK184" s="279"/>
      <c r="AL184" s="279"/>
      <c r="AM184" s="279"/>
      <c r="AN184" s="280"/>
      <c r="AO184" s="265"/>
      <c r="AP184" s="266"/>
      <c r="AS184" s="54">
        <v>5</v>
      </c>
      <c r="AT184" s="54">
        <v>9</v>
      </c>
    </row>
    <row r="185" spans="2:46" ht="18" customHeight="1">
      <c r="B185" s="304"/>
      <c r="C185" s="306"/>
      <c r="D185" s="307"/>
      <c r="E185" s="308"/>
      <c r="F185" s="275"/>
      <c r="G185" s="276"/>
      <c r="H185" s="276"/>
      <c r="I185" s="277"/>
      <c r="J185" s="273"/>
      <c r="K185" s="273"/>
      <c r="L185" s="273"/>
      <c r="M185" s="273"/>
      <c r="N185" s="273"/>
      <c r="O185" s="273"/>
      <c r="P185" s="322"/>
      <c r="Q185" s="323"/>
      <c r="R185" s="316"/>
      <c r="S185" s="61"/>
      <c r="T185" s="62" t="s">
        <v>250</v>
      </c>
      <c r="U185" s="61"/>
      <c r="V185" s="281"/>
      <c r="W185" s="324"/>
      <c r="X185" s="272"/>
      <c r="Y185" s="273"/>
      <c r="Z185" s="273"/>
      <c r="AA185" s="273"/>
      <c r="AB185" s="273"/>
      <c r="AC185" s="273"/>
      <c r="AD185" s="274"/>
      <c r="AE185" s="275"/>
      <c r="AF185" s="276"/>
      <c r="AG185" s="276"/>
      <c r="AH185" s="277"/>
      <c r="AI185" s="278"/>
      <c r="AJ185" s="279"/>
      <c r="AK185" s="279"/>
      <c r="AL185" s="279"/>
      <c r="AM185" s="279"/>
      <c r="AN185" s="280"/>
      <c r="AO185" s="281"/>
      <c r="AP185" s="282"/>
    </row>
    <row r="186" spans="2:46" ht="18" customHeight="1">
      <c r="B186" s="304">
        <v>4</v>
      </c>
      <c r="C186" s="306"/>
      <c r="D186" s="307"/>
      <c r="E186" s="308"/>
      <c r="F186" s="275"/>
      <c r="G186" s="276"/>
      <c r="H186" s="276"/>
      <c r="I186" s="277"/>
      <c r="J186" s="312"/>
      <c r="K186" s="270"/>
      <c r="L186" s="270"/>
      <c r="M186" s="270"/>
      <c r="N186" s="270"/>
      <c r="O186" s="270"/>
      <c r="P186" s="313"/>
      <c r="Q186" s="315">
        <f t="shared" ref="Q186" si="64">S186+S187</f>
        <v>0</v>
      </c>
      <c r="R186" s="316"/>
      <c r="S186" s="63"/>
      <c r="T186" s="64" t="s">
        <v>250</v>
      </c>
      <c r="U186" s="63"/>
      <c r="V186" s="319">
        <f t="shared" ref="V186" si="65">U186+U187</f>
        <v>0</v>
      </c>
      <c r="W186" s="320"/>
      <c r="X186" s="269"/>
      <c r="Y186" s="270"/>
      <c r="Z186" s="270"/>
      <c r="AA186" s="270"/>
      <c r="AB186" s="270"/>
      <c r="AC186" s="270"/>
      <c r="AD186" s="271"/>
      <c r="AE186" s="275"/>
      <c r="AF186" s="276"/>
      <c r="AG186" s="276"/>
      <c r="AH186" s="277"/>
      <c r="AI186" s="278"/>
      <c r="AJ186" s="279"/>
      <c r="AK186" s="279"/>
      <c r="AL186" s="279"/>
      <c r="AM186" s="279"/>
      <c r="AN186" s="280"/>
      <c r="AO186" s="265"/>
      <c r="AP186" s="266"/>
      <c r="AS186" s="54">
        <v>6</v>
      </c>
      <c r="AT186" s="54">
        <v>1</v>
      </c>
    </row>
    <row r="187" spans="2:46" ht="18" customHeight="1">
      <c r="B187" s="304"/>
      <c r="C187" s="306"/>
      <c r="D187" s="307"/>
      <c r="E187" s="308"/>
      <c r="F187" s="275"/>
      <c r="G187" s="276"/>
      <c r="H187" s="276"/>
      <c r="I187" s="277"/>
      <c r="J187" s="273"/>
      <c r="K187" s="273"/>
      <c r="L187" s="273"/>
      <c r="M187" s="273"/>
      <c r="N187" s="273"/>
      <c r="O187" s="273"/>
      <c r="P187" s="322"/>
      <c r="Q187" s="323"/>
      <c r="R187" s="316"/>
      <c r="S187" s="61"/>
      <c r="T187" s="62" t="s">
        <v>250</v>
      </c>
      <c r="U187" s="61"/>
      <c r="V187" s="281"/>
      <c r="W187" s="324"/>
      <c r="X187" s="272"/>
      <c r="Y187" s="273"/>
      <c r="Z187" s="273"/>
      <c r="AA187" s="273"/>
      <c r="AB187" s="273"/>
      <c r="AC187" s="273"/>
      <c r="AD187" s="274"/>
      <c r="AE187" s="275"/>
      <c r="AF187" s="276"/>
      <c r="AG187" s="276"/>
      <c r="AH187" s="277"/>
      <c r="AI187" s="278"/>
      <c r="AJ187" s="279"/>
      <c r="AK187" s="279"/>
      <c r="AL187" s="279"/>
      <c r="AM187" s="279"/>
      <c r="AN187" s="280"/>
      <c r="AO187" s="281"/>
      <c r="AP187" s="282"/>
    </row>
    <row r="188" spans="2:46" ht="18" customHeight="1">
      <c r="B188" s="304">
        <v>5</v>
      </c>
      <c r="C188" s="306"/>
      <c r="D188" s="307"/>
      <c r="E188" s="308"/>
      <c r="F188" s="275"/>
      <c r="G188" s="276"/>
      <c r="H188" s="276"/>
      <c r="I188" s="277"/>
      <c r="J188" s="312"/>
      <c r="K188" s="270"/>
      <c r="L188" s="270"/>
      <c r="M188" s="270"/>
      <c r="N188" s="270"/>
      <c r="O188" s="270"/>
      <c r="P188" s="313"/>
      <c r="Q188" s="315">
        <f t="shared" ref="Q188" si="66">S188+S189</f>
        <v>0</v>
      </c>
      <c r="R188" s="316"/>
      <c r="S188" s="63"/>
      <c r="T188" s="64" t="s">
        <v>250</v>
      </c>
      <c r="U188" s="63"/>
      <c r="V188" s="319">
        <f t="shared" ref="V188" si="67">U188+U189</f>
        <v>0</v>
      </c>
      <c r="W188" s="320"/>
      <c r="X188" s="269"/>
      <c r="Y188" s="270"/>
      <c r="Z188" s="270"/>
      <c r="AA188" s="270"/>
      <c r="AB188" s="270"/>
      <c r="AC188" s="270"/>
      <c r="AD188" s="271"/>
      <c r="AE188" s="275"/>
      <c r="AF188" s="276"/>
      <c r="AG188" s="276"/>
      <c r="AH188" s="277"/>
      <c r="AI188" s="278"/>
      <c r="AJ188" s="279"/>
      <c r="AK188" s="279"/>
      <c r="AL188" s="279"/>
      <c r="AM188" s="279"/>
      <c r="AN188" s="280"/>
      <c r="AO188" s="265"/>
      <c r="AP188" s="266"/>
      <c r="AS188" s="54">
        <v>7</v>
      </c>
      <c r="AT188" s="54">
        <v>2</v>
      </c>
    </row>
    <row r="189" spans="2:46" ht="18" customHeight="1">
      <c r="B189" s="304"/>
      <c r="C189" s="306"/>
      <c r="D189" s="307"/>
      <c r="E189" s="308"/>
      <c r="F189" s="275"/>
      <c r="G189" s="276"/>
      <c r="H189" s="276"/>
      <c r="I189" s="277"/>
      <c r="J189" s="273"/>
      <c r="K189" s="273"/>
      <c r="L189" s="273"/>
      <c r="M189" s="273"/>
      <c r="N189" s="273"/>
      <c r="O189" s="273"/>
      <c r="P189" s="322"/>
      <c r="Q189" s="323"/>
      <c r="R189" s="316"/>
      <c r="S189" s="61"/>
      <c r="T189" s="62" t="s">
        <v>250</v>
      </c>
      <c r="U189" s="61"/>
      <c r="V189" s="281"/>
      <c r="W189" s="324"/>
      <c r="X189" s="272"/>
      <c r="Y189" s="273"/>
      <c r="Z189" s="273"/>
      <c r="AA189" s="273"/>
      <c r="AB189" s="273"/>
      <c r="AC189" s="273"/>
      <c r="AD189" s="274"/>
      <c r="AE189" s="275"/>
      <c r="AF189" s="276"/>
      <c r="AG189" s="276"/>
      <c r="AH189" s="277"/>
      <c r="AI189" s="278"/>
      <c r="AJ189" s="279"/>
      <c r="AK189" s="279"/>
      <c r="AL189" s="279"/>
      <c r="AM189" s="279"/>
      <c r="AN189" s="280"/>
      <c r="AO189" s="281"/>
      <c r="AP189" s="282"/>
    </row>
    <row r="190" spans="2:46" ht="18" customHeight="1">
      <c r="B190" s="304">
        <v>6</v>
      </c>
      <c r="C190" s="306"/>
      <c r="D190" s="307"/>
      <c r="E190" s="308"/>
      <c r="F190" s="275"/>
      <c r="G190" s="276"/>
      <c r="H190" s="276"/>
      <c r="I190" s="277"/>
      <c r="J190" s="312"/>
      <c r="K190" s="270"/>
      <c r="L190" s="270"/>
      <c r="M190" s="270"/>
      <c r="N190" s="270"/>
      <c r="O190" s="270"/>
      <c r="P190" s="313"/>
      <c r="Q190" s="315">
        <f t="shared" ref="Q190" si="68">S190+S191</f>
        <v>0</v>
      </c>
      <c r="R190" s="316"/>
      <c r="S190" s="63"/>
      <c r="T190" s="64" t="s">
        <v>250</v>
      </c>
      <c r="U190" s="63"/>
      <c r="V190" s="319">
        <f t="shared" ref="V190" si="69">U190+U191</f>
        <v>0</v>
      </c>
      <c r="W190" s="320"/>
      <c r="X190" s="269"/>
      <c r="Y190" s="270"/>
      <c r="Z190" s="270"/>
      <c r="AA190" s="270"/>
      <c r="AB190" s="270"/>
      <c r="AC190" s="270"/>
      <c r="AD190" s="271"/>
      <c r="AE190" s="275"/>
      <c r="AF190" s="276"/>
      <c r="AG190" s="276"/>
      <c r="AH190" s="277"/>
      <c r="AI190" s="278"/>
      <c r="AJ190" s="279"/>
      <c r="AK190" s="279"/>
      <c r="AL190" s="279"/>
      <c r="AM190" s="279"/>
      <c r="AN190" s="280"/>
      <c r="AO190" s="265"/>
      <c r="AP190" s="266"/>
      <c r="AS190" s="54">
        <v>8</v>
      </c>
      <c r="AT190" s="54">
        <v>3</v>
      </c>
    </row>
    <row r="191" spans="2:46" ht="18" customHeight="1" thickBot="1">
      <c r="B191" s="305"/>
      <c r="C191" s="309"/>
      <c r="D191" s="310"/>
      <c r="E191" s="311"/>
      <c r="F191" s="298"/>
      <c r="G191" s="299"/>
      <c r="H191" s="299"/>
      <c r="I191" s="300"/>
      <c r="J191" s="296"/>
      <c r="K191" s="296"/>
      <c r="L191" s="296"/>
      <c r="M191" s="296"/>
      <c r="N191" s="296"/>
      <c r="O191" s="296"/>
      <c r="P191" s="314"/>
      <c r="Q191" s="317"/>
      <c r="R191" s="318"/>
      <c r="S191" s="65"/>
      <c r="T191" s="66" t="s">
        <v>250</v>
      </c>
      <c r="U191" s="65"/>
      <c r="V191" s="267"/>
      <c r="W191" s="321"/>
      <c r="X191" s="295"/>
      <c r="Y191" s="296"/>
      <c r="Z191" s="296"/>
      <c r="AA191" s="296"/>
      <c r="AB191" s="296"/>
      <c r="AC191" s="296"/>
      <c r="AD191" s="297"/>
      <c r="AE191" s="298"/>
      <c r="AF191" s="299"/>
      <c r="AG191" s="299"/>
      <c r="AH191" s="300"/>
      <c r="AI191" s="301"/>
      <c r="AJ191" s="302"/>
      <c r="AK191" s="302"/>
      <c r="AL191" s="302"/>
      <c r="AM191" s="302"/>
      <c r="AN191" s="303"/>
      <c r="AO191" s="267"/>
      <c r="AP191" s="268"/>
    </row>
    <row r="192" spans="2:46" ht="18" customHeight="1" thickBot="1">
      <c r="B192" s="67"/>
      <c r="C192" s="68"/>
      <c r="D192" s="68"/>
      <c r="E192" s="68"/>
      <c r="F192" s="67"/>
      <c r="G192" s="67"/>
      <c r="H192" s="67"/>
      <c r="I192" s="67"/>
      <c r="J192" s="67"/>
      <c r="K192" s="69"/>
      <c r="L192" s="69"/>
      <c r="M192" s="70"/>
      <c r="N192" s="71"/>
      <c r="O192" s="70"/>
      <c r="P192" s="69"/>
      <c r="Q192" s="69"/>
      <c r="R192" s="67"/>
      <c r="S192" s="67"/>
      <c r="T192" s="67"/>
      <c r="U192" s="67"/>
      <c r="V192" s="67"/>
      <c r="W192" s="72"/>
      <c r="X192" s="72"/>
      <c r="Y192" s="72"/>
      <c r="Z192" s="72"/>
      <c r="AA192" s="72"/>
      <c r="AB192" s="72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</row>
    <row r="193" spans="1:46" ht="30" customHeight="1" thickBot="1">
      <c r="B193" s="54"/>
      <c r="C193" s="54"/>
      <c r="D193" s="287" t="s">
        <v>251</v>
      </c>
      <c r="E193" s="288"/>
      <c r="F193" s="288"/>
      <c r="G193" s="288"/>
      <c r="H193" s="288"/>
      <c r="I193" s="288"/>
      <c r="J193" s="288" t="s">
        <v>246</v>
      </c>
      <c r="K193" s="288"/>
      <c r="L193" s="288"/>
      <c r="M193" s="288"/>
      <c r="N193" s="288"/>
      <c r="O193" s="288"/>
      <c r="P193" s="288"/>
      <c r="Q193" s="288"/>
      <c r="R193" s="288" t="s">
        <v>252</v>
      </c>
      <c r="S193" s="288"/>
      <c r="T193" s="288"/>
      <c r="U193" s="288"/>
      <c r="V193" s="288"/>
      <c r="W193" s="288"/>
      <c r="X193" s="288"/>
      <c r="Y193" s="288"/>
      <c r="Z193" s="288"/>
      <c r="AA193" s="288" t="s">
        <v>253</v>
      </c>
      <c r="AB193" s="288"/>
      <c r="AC193" s="288"/>
      <c r="AD193" s="288" t="s">
        <v>254</v>
      </c>
      <c r="AE193" s="288"/>
      <c r="AF193" s="288"/>
      <c r="AG193" s="288"/>
      <c r="AH193" s="288"/>
      <c r="AI193" s="288"/>
      <c r="AJ193" s="288"/>
      <c r="AK193" s="288"/>
      <c r="AL193" s="288"/>
      <c r="AM193" s="289"/>
      <c r="AN193" s="54"/>
      <c r="AO193" s="54"/>
      <c r="AP193" s="54"/>
    </row>
    <row r="194" spans="1:46" ht="30" customHeight="1">
      <c r="B194" s="54"/>
      <c r="C194" s="54"/>
      <c r="D194" s="290" t="s">
        <v>255</v>
      </c>
      <c r="E194" s="291"/>
      <c r="F194" s="291"/>
      <c r="G194" s="291"/>
      <c r="H194" s="291"/>
      <c r="I194" s="291"/>
      <c r="J194" s="291"/>
      <c r="K194" s="291"/>
      <c r="L194" s="291"/>
      <c r="M194" s="291"/>
      <c r="N194" s="291"/>
      <c r="O194" s="291"/>
      <c r="P194" s="291"/>
      <c r="Q194" s="291"/>
      <c r="R194" s="291"/>
      <c r="S194" s="291"/>
      <c r="T194" s="291"/>
      <c r="U194" s="291"/>
      <c r="V194" s="291"/>
      <c r="W194" s="291"/>
      <c r="X194" s="291"/>
      <c r="Y194" s="291"/>
      <c r="Z194" s="291"/>
      <c r="AA194" s="292"/>
      <c r="AB194" s="292"/>
      <c r="AC194" s="292"/>
      <c r="AD194" s="293"/>
      <c r="AE194" s="293"/>
      <c r="AF194" s="293"/>
      <c r="AG194" s="293"/>
      <c r="AH194" s="293"/>
      <c r="AI194" s="293"/>
      <c r="AJ194" s="293"/>
      <c r="AK194" s="293"/>
      <c r="AL194" s="293"/>
      <c r="AM194" s="294"/>
      <c r="AN194" s="54"/>
      <c r="AO194" s="54"/>
      <c r="AP194" s="54"/>
    </row>
    <row r="195" spans="1:46" ht="30" customHeight="1">
      <c r="B195" s="54"/>
      <c r="C195" s="54"/>
      <c r="D195" s="261" t="s">
        <v>255</v>
      </c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262"/>
      <c r="R195" s="262"/>
      <c r="S195" s="262"/>
      <c r="T195" s="262"/>
      <c r="U195" s="262"/>
      <c r="V195" s="262"/>
      <c r="W195" s="262"/>
      <c r="X195" s="262"/>
      <c r="Y195" s="262"/>
      <c r="Z195" s="262"/>
      <c r="AA195" s="262"/>
      <c r="AB195" s="262"/>
      <c r="AC195" s="262"/>
      <c r="AD195" s="263"/>
      <c r="AE195" s="263"/>
      <c r="AF195" s="263"/>
      <c r="AG195" s="263"/>
      <c r="AH195" s="263"/>
      <c r="AI195" s="263"/>
      <c r="AJ195" s="263"/>
      <c r="AK195" s="263"/>
      <c r="AL195" s="263"/>
      <c r="AM195" s="264"/>
      <c r="AN195" s="54"/>
      <c r="AO195" s="54"/>
      <c r="AP195" s="54"/>
    </row>
    <row r="196" spans="1:46" ht="30" customHeight="1" thickBot="1">
      <c r="B196" s="54"/>
      <c r="C196" s="54"/>
      <c r="D196" s="283" t="s">
        <v>255</v>
      </c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5"/>
      <c r="AE196" s="285"/>
      <c r="AF196" s="285"/>
      <c r="AG196" s="285"/>
      <c r="AH196" s="285"/>
      <c r="AI196" s="285"/>
      <c r="AJ196" s="285"/>
      <c r="AK196" s="285"/>
      <c r="AL196" s="285"/>
      <c r="AM196" s="286"/>
      <c r="AN196" s="54"/>
      <c r="AO196" s="54"/>
      <c r="AP196" s="54"/>
      <c r="AQ196" s="52">
        <v>7</v>
      </c>
    </row>
    <row r="197" spans="1:46" ht="18" customHeight="1">
      <c r="A197" s="372" t="s">
        <v>308</v>
      </c>
      <c r="B197" s="372"/>
      <c r="C197" s="372"/>
      <c r="D197" s="372"/>
      <c r="E197" s="372"/>
      <c r="F197" s="372"/>
      <c r="G197" s="372"/>
      <c r="H197" s="372"/>
      <c r="I197" s="372"/>
      <c r="J197" s="372"/>
      <c r="K197" s="372"/>
      <c r="L197" s="372"/>
      <c r="M197" s="372"/>
      <c r="N197" s="372"/>
      <c r="O197" s="372"/>
      <c r="P197" s="372"/>
      <c r="Q197" s="372"/>
      <c r="R197" s="372"/>
      <c r="S197" s="372"/>
      <c r="T197" s="372"/>
      <c r="U197" s="372"/>
      <c r="V197" s="372"/>
      <c r="W197" s="372"/>
      <c r="X197" s="372"/>
      <c r="Y197" s="372"/>
      <c r="Z197" s="372"/>
      <c r="AA197" s="372"/>
      <c r="AB197" s="372"/>
      <c r="AC197" s="372"/>
      <c r="AD197" s="372"/>
      <c r="AE197" s="372"/>
      <c r="AF197" s="372"/>
      <c r="AG197" s="372"/>
      <c r="AH197" s="372"/>
      <c r="AI197" s="372"/>
      <c r="AJ197" s="372"/>
      <c r="AK197" s="372"/>
      <c r="AL197" s="372"/>
      <c r="AM197" s="372"/>
      <c r="AN197" s="372"/>
      <c r="AO197" s="372"/>
      <c r="AP197" s="372"/>
      <c r="AQ197" s="372"/>
    </row>
    <row r="198" spans="1:46" ht="18" customHeight="1">
      <c r="A198" s="372"/>
      <c r="B198" s="372"/>
      <c r="C198" s="372"/>
      <c r="D198" s="372"/>
      <c r="E198" s="372"/>
      <c r="F198" s="372"/>
      <c r="G198" s="372"/>
      <c r="H198" s="372"/>
      <c r="I198" s="372"/>
      <c r="J198" s="372"/>
      <c r="K198" s="372"/>
      <c r="L198" s="372"/>
      <c r="M198" s="372"/>
      <c r="N198" s="372"/>
      <c r="O198" s="372"/>
      <c r="P198" s="372"/>
      <c r="Q198" s="372"/>
      <c r="R198" s="372"/>
      <c r="S198" s="372"/>
      <c r="T198" s="372"/>
      <c r="U198" s="372"/>
      <c r="V198" s="372"/>
      <c r="W198" s="372"/>
      <c r="X198" s="372"/>
      <c r="Y198" s="372"/>
      <c r="Z198" s="372"/>
      <c r="AA198" s="372"/>
      <c r="AB198" s="372"/>
      <c r="AC198" s="372"/>
      <c r="AD198" s="372"/>
      <c r="AE198" s="372"/>
      <c r="AF198" s="372"/>
      <c r="AG198" s="372"/>
      <c r="AH198" s="372"/>
      <c r="AI198" s="372"/>
      <c r="AJ198" s="372"/>
      <c r="AK198" s="372"/>
      <c r="AL198" s="372"/>
      <c r="AM198" s="372"/>
      <c r="AN198" s="372"/>
      <c r="AO198" s="372"/>
      <c r="AP198" s="372"/>
      <c r="AQ198" s="372"/>
    </row>
    <row r="199" spans="1:46" ht="18" customHeight="1">
      <c r="A199" s="372"/>
      <c r="B199" s="372"/>
      <c r="C199" s="372"/>
      <c r="D199" s="372"/>
      <c r="E199" s="372"/>
      <c r="F199" s="372"/>
      <c r="G199" s="372"/>
      <c r="H199" s="372"/>
      <c r="I199" s="372"/>
      <c r="J199" s="372"/>
      <c r="K199" s="372"/>
      <c r="L199" s="372"/>
      <c r="M199" s="372"/>
      <c r="N199" s="372"/>
      <c r="O199" s="372"/>
      <c r="P199" s="372"/>
      <c r="Q199" s="372"/>
      <c r="R199" s="372"/>
      <c r="S199" s="372"/>
      <c r="T199" s="372"/>
      <c r="U199" s="372"/>
      <c r="V199" s="372"/>
      <c r="W199" s="372"/>
      <c r="X199" s="372"/>
      <c r="Y199" s="372"/>
      <c r="Z199" s="372"/>
      <c r="AA199" s="372"/>
      <c r="AB199" s="372"/>
      <c r="AC199" s="372"/>
      <c r="AD199" s="372"/>
      <c r="AE199" s="372"/>
      <c r="AF199" s="372"/>
      <c r="AG199" s="372"/>
      <c r="AH199" s="372"/>
      <c r="AI199" s="372"/>
      <c r="AJ199" s="372"/>
      <c r="AK199" s="372"/>
      <c r="AL199" s="372"/>
      <c r="AM199" s="372"/>
      <c r="AN199" s="372"/>
      <c r="AO199" s="372"/>
      <c r="AP199" s="372"/>
      <c r="AQ199" s="372"/>
    </row>
    <row r="200" spans="1:46" ht="24.95" customHeight="1">
      <c r="B200" s="54"/>
      <c r="C200" s="373" t="s">
        <v>239</v>
      </c>
      <c r="D200" s="373"/>
      <c r="E200" s="373"/>
      <c r="F200" s="373"/>
      <c r="G200" s="374"/>
      <c r="H200" s="373"/>
      <c r="I200" s="373"/>
      <c r="J200" s="373"/>
      <c r="K200" s="373"/>
      <c r="L200" s="373"/>
      <c r="M200" s="373"/>
      <c r="N200" s="373"/>
      <c r="O200" s="373"/>
      <c r="P200" s="373" t="s">
        <v>240</v>
      </c>
      <c r="Q200" s="373"/>
      <c r="R200" s="373"/>
      <c r="S200" s="373"/>
      <c r="T200" s="374"/>
      <c r="U200" s="373"/>
      <c r="V200" s="373"/>
      <c r="W200" s="373"/>
      <c r="X200" s="373"/>
      <c r="Y200" s="373"/>
      <c r="Z200" s="373"/>
      <c r="AA200" s="373"/>
      <c r="AB200" s="373"/>
      <c r="AC200" s="373" t="s">
        <v>241</v>
      </c>
      <c r="AD200" s="373"/>
      <c r="AE200" s="373"/>
      <c r="AF200" s="373"/>
      <c r="AG200" s="375">
        <v>44157</v>
      </c>
      <c r="AH200" s="376"/>
      <c r="AI200" s="376"/>
      <c r="AJ200" s="376"/>
      <c r="AK200" s="376"/>
      <c r="AL200" s="376"/>
      <c r="AM200" s="387" t="s">
        <v>281</v>
      </c>
      <c r="AN200" s="387"/>
      <c r="AO200" s="388"/>
      <c r="AP200" s="73"/>
    </row>
    <row r="201" spans="1:46" ht="18" customHeight="1">
      <c r="B201" s="54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4"/>
      <c r="X201" s="74"/>
      <c r="Y201" s="74"/>
      <c r="Z201" s="74"/>
      <c r="AA201" s="74"/>
      <c r="AB201" s="74"/>
      <c r="AC201" s="74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</row>
    <row r="202" spans="1:46" ht="24.95" customHeight="1">
      <c r="B202" s="54"/>
      <c r="C202" s="369">
        <v>1</v>
      </c>
      <c r="D202" s="369"/>
      <c r="E202" s="370" t="s">
        <v>317</v>
      </c>
      <c r="F202" s="370"/>
      <c r="G202" s="370"/>
      <c r="H202" s="370"/>
      <c r="I202" s="370"/>
      <c r="J202" s="370"/>
      <c r="K202" s="370"/>
      <c r="L202" s="370"/>
      <c r="M202" s="370"/>
      <c r="N202" s="370"/>
      <c r="O202" s="55"/>
      <c r="P202" s="55"/>
      <c r="Q202" s="371">
        <v>4</v>
      </c>
      <c r="R202" s="371"/>
      <c r="S202" s="370" t="s">
        <v>321</v>
      </c>
      <c r="T202" s="370"/>
      <c r="U202" s="370"/>
      <c r="V202" s="370"/>
      <c r="W202" s="370"/>
      <c r="X202" s="370"/>
      <c r="Y202" s="370"/>
      <c r="Z202" s="370"/>
      <c r="AA202" s="370"/>
      <c r="AB202" s="370"/>
      <c r="AC202" s="56"/>
      <c r="AD202" s="55"/>
      <c r="AE202" s="371">
        <v>7</v>
      </c>
      <c r="AF202" s="371"/>
      <c r="AG202" s="370" t="s">
        <v>327</v>
      </c>
      <c r="AH202" s="370"/>
      <c r="AI202" s="370"/>
      <c r="AJ202" s="370"/>
      <c r="AK202" s="370"/>
      <c r="AL202" s="370"/>
      <c r="AM202" s="370"/>
      <c r="AN202" s="370"/>
      <c r="AO202" s="370"/>
      <c r="AP202" s="370"/>
    </row>
    <row r="203" spans="1:46" ht="24.95" customHeight="1">
      <c r="B203" s="54"/>
      <c r="C203" s="359">
        <v>2</v>
      </c>
      <c r="D203" s="359"/>
      <c r="E203" s="360" t="s">
        <v>318</v>
      </c>
      <c r="F203" s="361"/>
      <c r="G203" s="361"/>
      <c r="H203" s="361"/>
      <c r="I203" s="361"/>
      <c r="J203" s="361"/>
      <c r="K203" s="361"/>
      <c r="L203" s="361"/>
      <c r="M203" s="361"/>
      <c r="N203" s="362"/>
      <c r="O203" s="55"/>
      <c r="P203" s="55"/>
      <c r="Q203" s="363">
        <v>5</v>
      </c>
      <c r="R203" s="363"/>
      <c r="S203" s="364" t="s">
        <v>323</v>
      </c>
      <c r="T203" s="364"/>
      <c r="U203" s="364"/>
      <c r="V203" s="364"/>
      <c r="W203" s="364"/>
      <c r="X203" s="364"/>
      <c r="Y203" s="364"/>
      <c r="Z203" s="364"/>
      <c r="AA203" s="364"/>
      <c r="AB203" s="364"/>
      <c r="AC203" s="56"/>
      <c r="AD203" s="55"/>
      <c r="AE203" s="365">
        <v>8</v>
      </c>
      <c r="AF203" s="365"/>
      <c r="AG203" s="366" t="s">
        <v>329</v>
      </c>
      <c r="AH203" s="366"/>
      <c r="AI203" s="366"/>
      <c r="AJ203" s="366"/>
      <c r="AK203" s="366"/>
      <c r="AL203" s="366"/>
      <c r="AM203" s="366"/>
      <c r="AN203" s="366"/>
      <c r="AO203" s="366"/>
      <c r="AP203" s="366"/>
    </row>
    <row r="204" spans="1:46" ht="24.95" customHeight="1">
      <c r="B204" s="54"/>
      <c r="C204" s="352">
        <v>3</v>
      </c>
      <c r="D204" s="352"/>
      <c r="E204" s="353" t="s">
        <v>319</v>
      </c>
      <c r="F204" s="354"/>
      <c r="G204" s="354"/>
      <c r="H204" s="354"/>
      <c r="I204" s="354"/>
      <c r="J204" s="354"/>
      <c r="K204" s="354"/>
      <c r="L204" s="354"/>
      <c r="M204" s="354"/>
      <c r="N204" s="355"/>
      <c r="O204" s="55"/>
      <c r="P204" s="55"/>
      <c r="Q204" s="356">
        <v>6</v>
      </c>
      <c r="R204" s="356"/>
      <c r="S204" s="353" t="s">
        <v>325</v>
      </c>
      <c r="T204" s="354"/>
      <c r="U204" s="354"/>
      <c r="V204" s="354"/>
      <c r="W204" s="354"/>
      <c r="X204" s="354"/>
      <c r="Y204" s="354"/>
      <c r="Z204" s="354"/>
      <c r="AA204" s="354"/>
      <c r="AB204" s="355"/>
      <c r="AC204" s="56"/>
      <c r="AD204" s="55"/>
      <c r="AE204" s="357">
        <v>9</v>
      </c>
      <c r="AF204" s="357"/>
      <c r="AG204" s="358" t="s">
        <v>330</v>
      </c>
      <c r="AH204" s="358"/>
      <c r="AI204" s="358"/>
      <c r="AJ204" s="358"/>
      <c r="AK204" s="358"/>
      <c r="AL204" s="358"/>
      <c r="AM204" s="358"/>
      <c r="AN204" s="358"/>
      <c r="AO204" s="358"/>
      <c r="AP204" s="358"/>
    </row>
    <row r="205" spans="1:46" ht="18" customHeight="1">
      <c r="B205" s="54"/>
      <c r="C205" s="75"/>
      <c r="D205" s="73"/>
      <c r="E205" s="73"/>
      <c r="F205" s="73"/>
      <c r="G205" s="73"/>
      <c r="H205" s="73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73"/>
      <c r="U205" s="54"/>
      <c r="V205" s="73"/>
      <c r="W205" s="54"/>
      <c r="X205" s="73"/>
      <c r="Y205" s="54"/>
      <c r="Z205" s="73"/>
      <c r="AA205" s="54"/>
      <c r="AB205" s="73"/>
      <c r="AC205" s="73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</row>
    <row r="206" spans="1:46" ht="21.95" customHeight="1" thickBot="1">
      <c r="B206" s="54" t="s">
        <v>243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</row>
    <row r="207" spans="1:46" ht="21.95" customHeight="1" thickBot="1">
      <c r="B207" s="58"/>
      <c r="C207" s="348" t="s">
        <v>244</v>
      </c>
      <c r="D207" s="349"/>
      <c r="E207" s="333"/>
      <c r="F207" s="348" t="s">
        <v>245</v>
      </c>
      <c r="G207" s="349"/>
      <c r="H207" s="349"/>
      <c r="I207" s="333"/>
      <c r="J207" s="349" t="s">
        <v>246</v>
      </c>
      <c r="K207" s="349"/>
      <c r="L207" s="349"/>
      <c r="M207" s="349"/>
      <c r="N207" s="349"/>
      <c r="O207" s="349"/>
      <c r="P207" s="350"/>
      <c r="Q207" s="351" t="s">
        <v>247</v>
      </c>
      <c r="R207" s="351"/>
      <c r="S207" s="351"/>
      <c r="T207" s="351"/>
      <c r="U207" s="351"/>
      <c r="V207" s="351"/>
      <c r="W207" s="351"/>
      <c r="X207" s="332" t="s">
        <v>246</v>
      </c>
      <c r="Y207" s="349"/>
      <c r="Z207" s="349"/>
      <c r="AA207" s="349"/>
      <c r="AB207" s="349"/>
      <c r="AC207" s="349"/>
      <c r="AD207" s="333"/>
      <c r="AE207" s="348" t="s">
        <v>245</v>
      </c>
      <c r="AF207" s="349"/>
      <c r="AG207" s="349"/>
      <c r="AH207" s="333"/>
      <c r="AI207" s="330" t="s">
        <v>248</v>
      </c>
      <c r="AJ207" s="331"/>
      <c r="AK207" s="331"/>
      <c r="AL207" s="331"/>
      <c r="AM207" s="331"/>
      <c r="AN207" s="331"/>
      <c r="AO207" s="332" t="s">
        <v>249</v>
      </c>
      <c r="AP207" s="333"/>
    </row>
    <row r="208" spans="1:46" ht="18" customHeight="1">
      <c r="B208" s="334">
        <v>1</v>
      </c>
      <c r="C208" s="335"/>
      <c r="D208" s="336"/>
      <c r="E208" s="337"/>
      <c r="F208" s="338"/>
      <c r="G208" s="339"/>
      <c r="H208" s="339"/>
      <c r="I208" s="340"/>
      <c r="J208" s="341"/>
      <c r="K208" s="342"/>
      <c r="L208" s="342"/>
      <c r="M208" s="342"/>
      <c r="N208" s="342"/>
      <c r="O208" s="342"/>
      <c r="P208" s="343"/>
      <c r="Q208" s="344">
        <f>S208+S209</f>
        <v>0</v>
      </c>
      <c r="R208" s="345"/>
      <c r="S208" s="59"/>
      <c r="T208" s="60" t="s">
        <v>250</v>
      </c>
      <c r="U208" s="59"/>
      <c r="V208" s="319">
        <f>U208+U209</f>
        <v>0</v>
      </c>
      <c r="W208" s="320"/>
      <c r="X208" s="346"/>
      <c r="Y208" s="342"/>
      <c r="Z208" s="342"/>
      <c r="AA208" s="342"/>
      <c r="AB208" s="342"/>
      <c r="AC208" s="342"/>
      <c r="AD208" s="347"/>
      <c r="AE208" s="338"/>
      <c r="AF208" s="339"/>
      <c r="AG208" s="339"/>
      <c r="AH208" s="340"/>
      <c r="AI208" s="325"/>
      <c r="AJ208" s="326"/>
      <c r="AK208" s="326"/>
      <c r="AL208" s="326"/>
      <c r="AM208" s="326"/>
      <c r="AN208" s="327"/>
      <c r="AO208" s="328"/>
      <c r="AP208" s="329"/>
      <c r="AS208" s="54">
        <v>3</v>
      </c>
      <c r="AT208" s="54">
        <v>7</v>
      </c>
    </row>
    <row r="209" spans="2:46" ht="18" customHeight="1">
      <c r="B209" s="304"/>
      <c r="C209" s="306"/>
      <c r="D209" s="307"/>
      <c r="E209" s="308"/>
      <c r="F209" s="275"/>
      <c r="G209" s="276"/>
      <c r="H209" s="276"/>
      <c r="I209" s="277"/>
      <c r="J209" s="273"/>
      <c r="K209" s="273"/>
      <c r="L209" s="273"/>
      <c r="M209" s="273"/>
      <c r="N209" s="273"/>
      <c r="O209" s="273"/>
      <c r="P209" s="322"/>
      <c r="Q209" s="323"/>
      <c r="R209" s="316"/>
      <c r="S209" s="61"/>
      <c r="T209" s="62" t="s">
        <v>250</v>
      </c>
      <c r="U209" s="61"/>
      <c r="V209" s="281"/>
      <c r="W209" s="324"/>
      <c r="X209" s="272"/>
      <c r="Y209" s="273"/>
      <c r="Z209" s="273"/>
      <c r="AA209" s="273"/>
      <c r="AB209" s="273"/>
      <c r="AC209" s="273"/>
      <c r="AD209" s="274"/>
      <c r="AE209" s="275"/>
      <c r="AF209" s="276"/>
      <c r="AG209" s="276"/>
      <c r="AH209" s="277"/>
      <c r="AI209" s="278"/>
      <c r="AJ209" s="279"/>
      <c r="AK209" s="279"/>
      <c r="AL209" s="279"/>
      <c r="AM209" s="279"/>
      <c r="AN209" s="280"/>
      <c r="AO209" s="281"/>
      <c r="AP209" s="282"/>
    </row>
    <row r="210" spans="2:46" ht="18" customHeight="1">
      <c r="B210" s="304">
        <v>2</v>
      </c>
      <c r="C210" s="306"/>
      <c r="D210" s="307"/>
      <c r="E210" s="308"/>
      <c r="F210" s="275"/>
      <c r="G210" s="276"/>
      <c r="H210" s="276"/>
      <c r="I210" s="277"/>
      <c r="J210" s="312"/>
      <c r="K210" s="270"/>
      <c r="L210" s="270"/>
      <c r="M210" s="270"/>
      <c r="N210" s="270"/>
      <c r="O210" s="270"/>
      <c r="P210" s="313"/>
      <c r="Q210" s="315">
        <f t="shared" ref="Q210" si="70">S210+S211</f>
        <v>0</v>
      </c>
      <c r="R210" s="316"/>
      <c r="S210" s="63"/>
      <c r="T210" s="64" t="s">
        <v>250</v>
      </c>
      <c r="U210" s="63"/>
      <c r="V210" s="319">
        <f t="shared" ref="V210" si="71">U210+U211</f>
        <v>0</v>
      </c>
      <c r="W210" s="320"/>
      <c r="X210" s="269"/>
      <c r="Y210" s="270"/>
      <c r="Z210" s="270"/>
      <c r="AA210" s="270"/>
      <c r="AB210" s="270"/>
      <c r="AC210" s="270"/>
      <c r="AD210" s="271"/>
      <c r="AE210" s="275"/>
      <c r="AF210" s="276"/>
      <c r="AG210" s="276"/>
      <c r="AH210" s="277"/>
      <c r="AI210" s="278"/>
      <c r="AJ210" s="279"/>
      <c r="AK210" s="279"/>
      <c r="AL210" s="279"/>
      <c r="AM210" s="279"/>
      <c r="AN210" s="280"/>
      <c r="AO210" s="265"/>
      <c r="AP210" s="266"/>
      <c r="AS210" s="54">
        <v>4</v>
      </c>
      <c r="AT210" s="54">
        <v>8</v>
      </c>
    </row>
    <row r="211" spans="2:46" ht="18" customHeight="1">
      <c r="B211" s="304"/>
      <c r="C211" s="306"/>
      <c r="D211" s="307"/>
      <c r="E211" s="308"/>
      <c r="F211" s="275"/>
      <c r="G211" s="276"/>
      <c r="H211" s="276"/>
      <c r="I211" s="277"/>
      <c r="J211" s="273"/>
      <c r="K211" s="273"/>
      <c r="L211" s="273"/>
      <c r="M211" s="273"/>
      <c r="N211" s="273"/>
      <c r="O211" s="273"/>
      <c r="P211" s="322"/>
      <c r="Q211" s="323"/>
      <c r="R211" s="316"/>
      <c r="S211" s="61"/>
      <c r="T211" s="62" t="s">
        <v>250</v>
      </c>
      <c r="U211" s="61"/>
      <c r="V211" s="281"/>
      <c r="W211" s="324"/>
      <c r="X211" s="272"/>
      <c r="Y211" s="273"/>
      <c r="Z211" s="273"/>
      <c r="AA211" s="273"/>
      <c r="AB211" s="273"/>
      <c r="AC211" s="273"/>
      <c r="AD211" s="274"/>
      <c r="AE211" s="275"/>
      <c r="AF211" s="276"/>
      <c r="AG211" s="276"/>
      <c r="AH211" s="277"/>
      <c r="AI211" s="278"/>
      <c r="AJ211" s="279"/>
      <c r="AK211" s="279"/>
      <c r="AL211" s="279"/>
      <c r="AM211" s="279"/>
      <c r="AN211" s="280"/>
      <c r="AO211" s="281"/>
      <c r="AP211" s="282"/>
    </row>
    <row r="212" spans="2:46" ht="18" customHeight="1">
      <c r="B212" s="304">
        <v>3</v>
      </c>
      <c r="C212" s="306"/>
      <c r="D212" s="307"/>
      <c r="E212" s="308"/>
      <c r="F212" s="275"/>
      <c r="G212" s="276"/>
      <c r="H212" s="276"/>
      <c r="I212" s="277"/>
      <c r="J212" s="312"/>
      <c r="K212" s="270"/>
      <c r="L212" s="270"/>
      <c r="M212" s="270"/>
      <c r="N212" s="270"/>
      <c r="O212" s="270"/>
      <c r="P212" s="313"/>
      <c r="Q212" s="315">
        <f t="shared" ref="Q212" si="72">S212+S213</f>
        <v>0</v>
      </c>
      <c r="R212" s="316"/>
      <c r="S212" s="63"/>
      <c r="T212" s="64" t="s">
        <v>250</v>
      </c>
      <c r="U212" s="63"/>
      <c r="V212" s="319">
        <f t="shared" ref="V212" si="73">U212+U213</f>
        <v>0</v>
      </c>
      <c r="W212" s="320"/>
      <c r="X212" s="269"/>
      <c r="Y212" s="270"/>
      <c r="Z212" s="270"/>
      <c r="AA212" s="270"/>
      <c r="AB212" s="270"/>
      <c r="AC212" s="270"/>
      <c r="AD212" s="271"/>
      <c r="AE212" s="275"/>
      <c r="AF212" s="276"/>
      <c r="AG212" s="276"/>
      <c r="AH212" s="277"/>
      <c r="AI212" s="278"/>
      <c r="AJ212" s="279"/>
      <c r="AK212" s="279"/>
      <c r="AL212" s="279"/>
      <c r="AM212" s="279"/>
      <c r="AN212" s="280"/>
      <c r="AO212" s="265"/>
      <c r="AP212" s="266"/>
      <c r="AS212" s="54">
        <v>5</v>
      </c>
      <c r="AT212" s="54">
        <v>9</v>
      </c>
    </row>
    <row r="213" spans="2:46" ht="18" customHeight="1">
      <c r="B213" s="304"/>
      <c r="C213" s="306"/>
      <c r="D213" s="307"/>
      <c r="E213" s="308"/>
      <c r="F213" s="275"/>
      <c r="G213" s="276"/>
      <c r="H213" s="276"/>
      <c r="I213" s="277"/>
      <c r="J213" s="273"/>
      <c r="K213" s="273"/>
      <c r="L213" s="273"/>
      <c r="M213" s="273"/>
      <c r="N213" s="273"/>
      <c r="O213" s="273"/>
      <c r="P213" s="322"/>
      <c r="Q213" s="323"/>
      <c r="R213" s="316"/>
      <c r="S213" s="61"/>
      <c r="T213" s="62" t="s">
        <v>250</v>
      </c>
      <c r="U213" s="61"/>
      <c r="V213" s="281"/>
      <c r="W213" s="324"/>
      <c r="X213" s="272"/>
      <c r="Y213" s="273"/>
      <c r="Z213" s="273"/>
      <c r="AA213" s="273"/>
      <c r="AB213" s="273"/>
      <c r="AC213" s="273"/>
      <c r="AD213" s="274"/>
      <c r="AE213" s="275"/>
      <c r="AF213" s="276"/>
      <c r="AG213" s="276"/>
      <c r="AH213" s="277"/>
      <c r="AI213" s="278"/>
      <c r="AJ213" s="279"/>
      <c r="AK213" s="279"/>
      <c r="AL213" s="279"/>
      <c r="AM213" s="279"/>
      <c r="AN213" s="280"/>
      <c r="AO213" s="281"/>
      <c r="AP213" s="282"/>
    </row>
    <row r="214" spans="2:46" ht="18" customHeight="1">
      <c r="B214" s="304">
        <v>4</v>
      </c>
      <c r="C214" s="306"/>
      <c r="D214" s="307"/>
      <c r="E214" s="308"/>
      <c r="F214" s="275"/>
      <c r="G214" s="276"/>
      <c r="H214" s="276"/>
      <c r="I214" s="277"/>
      <c r="J214" s="312"/>
      <c r="K214" s="270"/>
      <c r="L214" s="270"/>
      <c r="M214" s="270"/>
      <c r="N214" s="270"/>
      <c r="O214" s="270"/>
      <c r="P214" s="313"/>
      <c r="Q214" s="315">
        <f t="shared" ref="Q214" si="74">S214+S215</f>
        <v>0</v>
      </c>
      <c r="R214" s="316"/>
      <c r="S214" s="63"/>
      <c r="T214" s="64" t="s">
        <v>250</v>
      </c>
      <c r="U214" s="63"/>
      <c r="V214" s="319">
        <f t="shared" ref="V214" si="75">U214+U215</f>
        <v>0</v>
      </c>
      <c r="W214" s="320"/>
      <c r="X214" s="269"/>
      <c r="Y214" s="270"/>
      <c r="Z214" s="270"/>
      <c r="AA214" s="270"/>
      <c r="AB214" s="270"/>
      <c r="AC214" s="270"/>
      <c r="AD214" s="271"/>
      <c r="AE214" s="275"/>
      <c r="AF214" s="276"/>
      <c r="AG214" s="276"/>
      <c r="AH214" s="277"/>
      <c r="AI214" s="278"/>
      <c r="AJ214" s="279"/>
      <c r="AK214" s="279"/>
      <c r="AL214" s="279"/>
      <c r="AM214" s="279"/>
      <c r="AN214" s="280"/>
      <c r="AO214" s="265"/>
      <c r="AP214" s="266"/>
      <c r="AS214" s="54">
        <v>6</v>
      </c>
      <c r="AT214" s="54">
        <v>1</v>
      </c>
    </row>
    <row r="215" spans="2:46" ht="18" customHeight="1">
      <c r="B215" s="304"/>
      <c r="C215" s="306"/>
      <c r="D215" s="307"/>
      <c r="E215" s="308"/>
      <c r="F215" s="275"/>
      <c r="G215" s="276"/>
      <c r="H215" s="276"/>
      <c r="I215" s="277"/>
      <c r="J215" s="273"/>
      <c r="K215" s="273"/>
      <c r="L215" s="273"/>
      <c r="M215" s="273"/>
      <c r="N215" s="273"/>
      <c r="O215" s="273"/>
      <c r="P215" s="322"/>
      <c r="Q215" s="323"/>
      <c r="R215" s="316"/>
      <c r="S215" s="61"/>
      <c r="T215" s="62" t="s">
        <v>250</v>
      </c>
      <c r="U215" s="61"/>
      <c r="V215" s="281"/>
      <c r="W215" s="324"/>
      <c r="X215" s="272"/>
      <c r="Y215" s="273"/>
      <c r="Z215" s="273"/>
      <c r="AA215" s="273"/>
      <c r="AB215" s="273"/>
      <c r="AC215" s="273"/>
      <c r="AD215" s="274"/>
      <c r="AE215" s="275"/>
      <c r="AF215" s="276"/>
      <c r="AG215" s="276"/>
      <c r="AH215" s="277"/>
      <c r="AI215" s="278"/>
      <c r="AJ215" s="279"/>
      <c r="AK215" s="279"/>
      <c r="AL215" s="279"/>
      <c r="AM215" s="279"/>
      <c r="AN215" s="280"/>
      <c r="AO215" s="281"/>
      <c r="AP215" s="282"/>
    </row>
    <row r="216" spans="2:46" ht="18" customHeight="1">
      <c r="B216" s="304">
        <v>5</v>
      </c>
      <c r="C216" s="306"/>
      <c r="D216" s="307"/>
      <c r="E216" s="308"/>
      <c r="F216" s="275"/>
      <c r="G216" s="276"/>
      <c r="H216" s="276"/>
      <c r="I216" s="277"/>
      <c r="J216" s="312"/>
      <c r="K216" s="270"/>
      <c r="L216" s="270"/>
      <c r="M216" s="270"/>
      <c r="N216" s="270"/>
      <c r="O216" s="270"/>
      <c r="P216" s="313"/>
      <c r="Q216" s="315">
        <f t="shared" ref="Q216" si="76">S216+S217</f>
        <v>0</v>
      </c>
      <c r="R216" s="316"/>
      <c r="S216" s="63"/>
      <c r="T216" s="64" t="s">
        <v>250</v>
      </c>
      <c r="U216" s="63"/>
      <c r="V216" s="319">
        <f t="shared" ref="V216" si="77">U216+U217</f>
        <v>0</v>
      </c>
      <c r="W216" s="320"/>
      <c r="X216" s="269"/>
      <c r="Y216" s="270"/>
      <c r="Z216" s="270"/>
      <c r="AA216" s="270"/>
      <c r="AB216" s="270"/>
      <c r="AC216" s="270"/>
      <c r="AD216" s="271"/>
      <c r="AE216" s="275"/>
      <c r="AF216" s="276"/>
      <c r="AG216" s="276"/>
      <c r="AH216" s="277"/>
      <c r="AI216" s="278"/>
      <c r="AJ216" s="279"/>
      <c r="AK216" s="279"/>
      <c r="AL216" s="279"/>
      <c r="AM216" s="279"/>
      <c r="AN216" s="280"/>
      <c r="AO216" s="265"/>
      <c r="AP216" s="266"/>
      <c r="AS216" s="54">
        <v>7</v>
      </c>
      <c r="AT216" s="54">
        <v>2</v>
      </c>
    </row>
    <row r="217" spans="2:46" ht="18" customHeight="1">
      <c r="B217" s="304"/>
      <c r="C217" s="306"/>
      <c r="D217" s="307"/>
      <c r="E217" s="308"/>
      <c r="F217" s="275"/>
      <c r="G217" s="276"/>
      <c r="H217" s="276"/>
      <c r="I217" s="277"/>
      <c r="J217" s="273"/>
      <c r="K217" s="273"/>
      <c r="L217" s="273"/>
      <c r="M217" s="273"/>
      <c r="N217" s="273"/>
      <c r="O217" s="273"/>
      <c r="P217" s="322"/>
      <c r="Q217" s="323"/>
      <c r="R217" s="316"/>
      <c r="S217" s="61"/>
      <c r="T217" s="62" t="s">
        <v>250</v>
      </c>
      <c r="U217" s="61"/>
      <c r="V217" s="281"/>
      <c r="W217" s="324"/>
      <c r="X217" s="272"/>
      <c r="Y217" s="273"/>
      <c r="Z217" s="273"/>
      <c r="AA217" s="273"/>
      <c r="AB217" s="273"/>
      <c r="AC217" s="273"/>
      <c r="AD217" s="274"/>
      <c r="AE217" s="275"/>
      <c r="AF217" s="276"/>
      <c r="AG217" s="276"/>
      <c r="AH217" s="277"/>
      <c r="AI217" s="278"/>
      <c r="AJ217" s="279"/>
      <c r="AK217" s="279"/>
      <c r="AL217" s="279"/>
      <c r="AM217" s="279"/>
      <c r="AN217" s="280"/>
      <c r="AO217" s="281"/>
      <c r="AP217" s="282"/>
    </row>
    <row r="218" spans="2:46" ht="18" customHeight="1">
      <c r="B218" s="304">
        <v>6</v>
      </c>
      <c r="C218" s="306"/>
      <c r="D218" s="307"/>
      <c r="E218" s="308"/>
      <c r="F218" s="275"/>
      <c r="G218" s="276"/>
      <c r="H218" s="276"/>
      <c r="I218" s="277"/>
      <c r="J218" s="312"/>
      <c r="K218" s="270"/>
      <c r="L218" s="270"/>
      <c r="M218" s="270"/>
      <c r="N218" s="270"/>
      <c r="O218" s="270"/>
      <c r="P218" s="313"/>
      <c r="Q218" s="315">
        <f t="shared" ref="Q218" si="78">S218+S219</f>
        <v>0</v>
      </c>
      <c r="R218" s="316"/>
      <c r="S218" s="63"/>
      <c r="T218" s="64" t="s">
        <v>250</v>
      </c>
      <c r="U218" s="63"/>
      <c r="V218" s="319">
        <f t="shared" ref="V218" si="79">U218+U219</f>
        <v>0</v>
      </c>
      <c r="W218" s="320"/>
      <c r="X218" s="269"/>
      <c r="Y218" s="270"/>
      <c r="Z218" s="270"/>
      <c r="AA218" s="270"/>
      <c r="AB218" s="270"/>
      <c r="AC218" s="270"/>
      <c r="AD218" s="271"/>
      <c r="AE218" s="275"/>
      <c r="AF218" s="276"/>
      <c r="AG218" s="276"/>
      <c r="AH218" s="277"/>
      <c r="AI218" s="278"/>
      <c r="AJ218" s="279"/>
      <c r="AK218" s="279"/>
      <c r="AL218" s="279"/>
      <c r="AM218" s="279"/>
      <c r="AN218" s="280"/>
      <c r="AO218" s="265"/>
      <c r="AP218" s="266"/>
      <c r="AS218" s="54">
        <v>8</v>
      </c>
      <c r="AT218" s="54">
        <v>3</v>
      </c>
    </row>
    <row r="219" spans="2:46" ht="18" customHeight="1" thickBot="1">
      <c r="B219" s="305"/>
      <c r="C219" s="309"/>
      <c r="D219" s="310"/>
      <c r="E219" s="311"/>
      <c r="F219" s="298"/>
      <c r="G219" s="299"/>
      <c r="H219" s="299"/>
      <c r="I219" s="300"/>
      <c r="J219" s="296"/>
      <c r="K219" s="296"/>
      <c r="L219" s="296"/>
      <c r="M219" s="296"/>
      <c r="N219" s="296"/>
      <c r="O219" s="296"/>
      <c r="P219" s="314"/>
      <c r="Q219" s="317"/>
      <c r="R219" s="318"/>
      <c r="S219" s="65"/>
      <c r="T219" s="66" t="s">
        <v>250</v>
      </c>
      <c r="U219" s="65"/>
      <c r="V219" s="267"/>
      <c r="W219" s="321"/>
      <c r="X219" s="295"/>
      <c r="Y219" s="296"/>
      <c r="Z219" s="296"/>
      <c r="AA219" s="296"/>
      <c r="AB219" s="296"/>
      <c r="AC219" s="296"/>
      <c r="AD219" s="297"/>
      <c r="AE219" s="298"/>
      <c r="AF219" s="299"/>
      <c r="AG219" s="299"/>
      <c r="AH219" s="300"/>
      <c r="AI219" s="301"/>
      <c r="AJ219" s="302"/>
      <c r="AK219" s="302"/>
      <c r="AL219" s="302"/>
      <c r="AM219" s="302"/>
      <c r="AN219" s="303"/>
      <c r="AO219" s="267"/>
      <c r="AP219" s="268"/>
    </row>
    <row r="220" spans="2:46" ht="18" customHeight="1" thickBot="1">
      <c r="B220" s="67"/>
      <c r="C220" s="68"/>
      <c r="D220" s="68"/>
      <c r="E220" s="68"/>
      <c r="F220" s="67"/>
      <c r="G220" s="67"/>
      <c r="H220" s="67"/>
      <c r="I220" s="67"/>
      <c r="J220" s="67"/>
      <c r="K220" s="69"/>
      <c r="L220" s="69"/>
      <c r="M220" s="70"/>
      <c r="N220" s="71"/>
      <c r="O220" s="70"/>
      <c r="P220" s="69"/>
      <c r="Q220" s="69"/>
      <c r="R220" s="67"/>
      <c r="S220" s="67"/>
      <c r="T220" s="67"/>
      <c r="U220" s="67"/>
      <c r="V220" s="67"/>
      <c r="W220" s="72"/>
      <c r="X220" s="72"/>
      <c r="Y220" s="72"/>
      <c r="Z220" s="72"/>
      <c r="AA220" s="72"/>
      <c r="AB220" s="72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</row>
    <row r="221" spans="2:46" ht="30" customHeight="1" thickBot="1">
      <c r="B221" s="54"/>
      <c r="C221" s="54"/>
      <c r="D221" s="287" t="s">
        <v>251</v>
      </c>
      <c r="E221" s="288"/>
      <c r="F221" s="288"/>
      <c r="G221" s="288"/>
      <c r="H221" s="288"/>
      <c r="I221" s="288"/>
      <c r="J221" s="288" t="s">
        <v>246</v>
      </c>
      <c r="K221" s="288"/>
      <c r="L221" s="288"/>
      <c r="M221" s="288"/>
      <c r="N221" s="288"/>
      <c r="O221" s="288"/>
      <c r="P221" s="288"/>
      <c r="Q221" s="288"/>
      <c r="R221" s="288" t="s">
        <v>252</v>
      </c>
      <c r="S221" s="288"/>
      <c r="T221" s="288"/>
      <c r="U221" s="288"/>
      <c r="V221" s="288"/>
      <c r="W221" s="288"/>
      <c r="X221" s="288"/>
      <c r="Y221" s="288"/>
      <c r="Z221" s="288"/>
      <c r="AA221" s="288" t="s">
        <v>253</v>
      </c>
      <c r="AB221" s="288"/>
      <c r="AC221" s="288"/>
      <c r="AD221" s="288" t="s">
        <v>254</v>
      </c>
      <c r="AE221" s="288"/>
      <c r="AF221" s="288"/>
      <c r="AG221" s="288"/>
      <c r="AH221" s="288"/>
      <c r="AI221" s="288"/>
      <c r="AJ221" s="288"/>
      <c r="AK221" s="288"/>
      <c r="AL221" s="288"/>
      <c r="AM221" s="289"/>
      <c r="AN221" s="54"/>
      <c r="AO221" s="54"/>
      <c r="AP221" s="54"/>
    </row>
    <row r="222" spans="2:46" ht="30" customHeight="1">
      <c r="B222" s="54"/>
      <c r="C222" s="54"/>
      <c r="D222" s="290" t="s">
        <v>255</v>
      </c>
      <c r="E222" s="291"/>
      <c r="F222" s="291"/>
      <c r="G222" s="291"/>
      <c r="H222" s="291"/>
      <c r="I222" s="291"/>
      <c r="J222" s="291"/>
      <c r="K222" s="291"/>
      <c r="L222" s="291"/>
      <c r="M222" s="291"/>
      <c r="N222" s="291"/>
      <c r="O222" s="291"/>
      <c r="P222" s="291"/>
      <c r="Q222" s="291"/>
      <c r="R222" s="291"/>
      <c r="S222" s="291"/>
      <c r="T222" s="291"/>
      <c r="U222" s="291"/>
      <c r="V222" s="291"/>
      <c r="W222" s="291"/>
      <c r="X222" s="291"/>
      <c r="Y222" s="291"/>
      <c r="Z222" s="291"/>
      <c r="AA222" s="292"/>
      <c r="AB222" s="292"/>
      <c r="AC222" s="292"/>
      <c r="AD222" s="293"/>
      <c r="AE222" s="293"/>
      <c r="AF222" s="293"/>
      <c r="AG222" s="293"/>
      <c r="AH222" s="293"/>
      <c r="AI222" s="293"/>
      <c r="AJ222" s="293"/>
      <c r="AK222" s="293"/>
      <c r="AL222" s="293"/>
      <c r="AM222" s="294"/>
      <c r="AN222" s="54"/>
      <c r="AO222" s="54"/>
      <c r="AP222" s="54"/>
    </row>
    <row r="223" spans="2:46" ht="30" customHeight="1">
      <c r="B223" s="54"/>
      <c r="C223" s="54"/>
      <c r="D223" s="261" t="s">
        <v>255</v>
      </c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62"/>
      <c r="U223" s="262"/>
      <c r="V223" s="262"/>
      <c r="W223" s="262"/>
      <c r="X223" s="262"/>
      <c r="Y223" s="262"/>
      <c r="Z223" s="262"/>
      <c r="AA223" s="262"/>
      <c r="AB223" s="262"/>
      <c r="AC223" s="262"/>
      <c r="AD223" s="263"/>
      <c r="AE223" s="263"/>
      <c r="AF223" s="263"/>
      <c r="AG223" s="263"/>
      <c r="AH223" s="263"/>
      <c r="AI223" s="263"/>
      <c r="AJ223" s="263"/>
      <c r="AK223" s="263"/>
      <c r="AL223" s="263"/>
      <c r="AM223" s="264"/>
      <c r="AN223" s="54"/>
      <c r="AO223" s="54"/>
      <c r="AP223" s="54"/>
    </row>
    <row r="224" spans="2:46" ht="30" customHeight="1" thickBot="1">
      <c r="B224" s="54"/>
      <c r="C224" s="54"/>
      <c r="D224" s="283" t="s">
        <v>255</v>
      </c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4"/>
      <c r="AA224" s="284"/>
      <c r="AB224" s="284"/>
      <c r="AC224" s="284"/>
      <c r="AD224" s="285"/>
      <c r="AE224" s="285"/>
      <c r="AF224" s="285"/>
      <c r="AG224" s="285"/>
      <c r="AH224" s="285"/>
      <c r="AI224" s="285"/>
      <c r="AJ224" s="285"/>
      <c r="AK224" s="285"/>
      <c r="AL224" s="285"/>
      <c r="AM224" s="286"/>
      <c r="AN224" s="54"/>
      <c r="AO224" s="54"/>
      <c r="AP224" s="54"/>
      <c r="AQ224" s="52">
        <v>8</v>
      </c>
    </row>
    <row r="225" spans="1:46" ht="18" customHeight="1">
      <c r="A225" s="372" t="s">
        <v>308</v>
      </c>
      <c r="B225" s="372"/>
      <c r="C225" s="372"/>
      <c r="D225" s="372"/>
      <c r="E225" s="372"/>
      <c r="F225" s="372"/>
      <c r="G225" s="372"/>
      <c r="H225" s="372"/>
      <c r="I225" s="372"/>
      <c r="J225" s="372"/>
      <c r="K225" s="372"/>
      <c r="L225" s="372"/>
      <c r="M225" s="372"/>
      <c r="N225" s="372"/>
      <c r="O225" s="372"/>
      <c r="P225" s="372"/>
      <c r="Q225" s="372"/>
      <c r="R225" s="372"/>
      <c r="S225" s="372"/>
      <c r="T225" s="372"/>
      <c r="U225" s="372"/>
      <c r="V225" s="372"/>
      <c r="W225" s="372"/>
      <c r="X225" s="372"/>
      <c r="Y225" s="372"/>
      <c r="Z225" s="372"/>
      <c r="AA225" s="372"/>
      <c r="AB225" s="372"/>
      <c r="AC225" s="372"/>
      <c r="AD225" s="372"/>
      <c r="AE225" s="372"/>
      <c r="AF225" s="372"/>
      <c r="AG225" s="372"/>
      <c r="AH225" s="372"/>
      <c r="AI225" s="372"/>
      <c r="AJ225" s="372"/>
      <c r="AK225" s="372"/>
      <c r="AL225" s="372"/>
      <c r="AM225" s="372"/>
      <c r="AN225" s="372"/>
      <c r="AO225" s="372"/>
      <c r="AP225" s="372"/>
      <c r="AQ225" s="372"/>
    </row>
    <row r="226" spans="1:46" ht="18" customHeight="1">
      <c r="A226" s="372"/>
      <c r="B226" s="372"/>
      <c r="C226" s="372"/>
      <c r="D226" s="372"/>
      <c r="E226" s="372"/>
      <c r="F226" s="372"/>
      <c r="G226" s="372"/>
      <c r="H226" s="372"/>
      <c r="I226" s="372"/>
      <c r="J226" s="372"/>
      <c r="K226" s="372"/>
      <c r="L226" s="372"/>
      <c r="M226" s="372"/>
      <c r="N226" s="372"/>
      <c r="O226" s="372"/>
      <c r="P226" s="372"/>
      <c r="Q226" s="372"/>
      <c r="R226" s="372"/>
      <c r="S226" s="372"/>
      <c r="T226" s="372"/>
      <c r="U226" s="372"/>
      <c r="V226" s="372"/>
      <c r="W226" s="372"/>
      <c r="X226" s="372"/>
      <c r="Y226" s="372"/>
      <c r="Z226" s="372"/>
      <c r="AA226" s="372"/>
      <c r="AB226" s="372"/>
      <c r="AC226" s="372"/>
      <c r="AD226" s="372"/>
      <c r="AE226" s="372"/>
      <c r="AF226" s="372"/>
      <c r="AG226" s="372"/>
      <c r="AH226" s="372"/>
      <c r="AI226" s="372"/>
      <c r="AJ226" s="372"/>
      <c r="AK226" s="372"/>
      <c r="AL226" s="372"/>
      <c r="AM226" s="372"/>
      <c r="AN226" s="372"/>
      <c r="AO226" s="372"/>
      <c r="AP226" s="372"/>
      <c r="AQ226" s="372"/>
    </row>
    <row r="227" spans="1:46" ht="18" customHeight="1">
      <c r="A227" s="372"/>
      <c r="B227" s="372"/>
      <c r="C227" s="372"/>
      <c r="D227" s="372"/>
      <c r="E227" s="372"/>
      <c r="F227" s="372"/>
      <c r="G227" s="372"/>
      <c r="H227" s="372"/>
      <c r="I227" s="372"/>
      <c r="J227" s="372"/>
      <c r="K227" s="372"/>
      <c r="L227" s="372"/>
      <c r="M227" s="372"/>
      <c r="N227" s="372"/>
      <c r="O227" s="372"/>
      <c r="P227" s="372"/>
      <c r="Q227" s="372"/>
      <c r="R227" s="372"/>
      <c r="S227" s="372"/>
      <c r="T227" s="372"/>
      <c r="U227" s="372"/>
      <c r="V227" s="372"/>
      <c r="W227" s="372"/>
      <c r="X227" s="372"/>
      <c r="Y227" s="372"/>
      <c r="Z227" s="372"/>
      <c r="AA227" s="372"/>
      <c r="AB227" s="372"/>
      <c r="AC227" s="372"/>
      <c r="AD227" s="372"/>
      <c r="AE227" s="372"/>
      <c r="AF227" s="372"/>
      <c r="AG227" s="372"/>
      <c r="AH227" s="372"/>
      <c r="AI227" s="372"/>
      <c r="AJ227" s="372"/>
      <c r="AK227" s="372"/>
      <c r="AL227" s="372"/>
      <c r="AM227" s="372"/>
      <c r="AN227" s="372"/>
      <c r="AO227" s="372"/>
      <c r="AP227" s="372"/>
      <c r="AQ227" s="372"/>
    </row>
    <row r="228" spans="1:46" ht="24.95" customHeight="1">
      <c r="B228" s="54"/>
      <c r="C228" s="373" t="s">
        <v>239</v>
      </c>
      <c r="D228" s="373"/>
      <c r="E228" s="373"/>
      <c r="F228" s="373"/>
      <c r="G228" s="374"/>
      <c r="H228" s="373"/>
      <c r="I228" s="373"/>
      <c r="J228" s="373"/>
      <c r="K228" s="373"/>
      <c r="L228" s="373"/>
      <c r="M228" s="373"/>
      <c r="N228" s="373"/>
      <c r="O228" s="373"/>
      <c r="P228" s="373" t="s">
        <v>240</v>
      </c>
      <c r="Q228" s="373"/>
      <c r="R228" s="373"/>
      <c r="S228" s="373"/>
      <c r="T228" s="374"/>
      <c r="U228" s="373"/>
      <c r="V228" s="373"/>
      <c r="W228" s="373"/>
      <c r="X228" s="373"/>
      <c r="Y228" s="373"/>
      <c r="Z228" s="373"/>
      <c r="AA228" s="373"/>
      <c r="AB228" s="373"/>
      <c r="AC228" s="373" t="s">
        <v>241</v>
      </c>
      <c r="AD228" s="373"/>
      <c r="AE228" s="373"/>
      <c r="AF228" s="373"/>
      <c r="AG228" s="375">
        <v>44157</v>
      </c>
      <c r="AH228" s="376"/>
      <c r="AI228" s="376"/>
      <c r="AJ228" s="376"/>
      <c r="AK228" s="376"/>
      <c r="AL228" s="376"/>
      <c r="AM228" s="387" t="s">
        <v>281</v>
      </c>
      <c r="AN228" s="387"/>
      <c r="AO228" s="388"/>
      <c r="AP228" s="73"/>
    </row>
    <row r="229" spans="1:46" ht="18" customHeight="1">
      <c r="B229" s="54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4"/>
      <c r="X229" s="74"/>
      <c r="Y229" s="74"/>
      <c r="Z229" s="74"/>
      <c r="AA229" s="74"/>
      <c r="AB229" s="74"/>
      <c r="AC229" s="74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</row>
    <row r="230" spans="1:46" ht="24.95" customHeight="1">
      <c r="B230" s="54"/>
      <c r="C230" s="369">
        <v>1</v>
      </c>
      <c r="D230" s="369"/>
      <c r="E230" s="370" t="s">
        <v>317</v>
      </c>
      <c r="F230" s="370"/>
      <c r="G230" s="370"/>
      <c r="H230" s="370"/>
      <c r="I230" s="370"/>
      <c r="J230" s="370"/>
      <c r="K230" s="370"/>
      <c r="L230" s="370"/>
      <c r="M230" s="370"/>
      <c r="N230" s="370"/>
      <c r="O230" s="55"/>
      <c r="P230" s="55"/>
      <c r="Q230" s="371">
        <v>4</v>
      </c>
      <c r="R230" s="371"/>
      <c r="S230" s="370" t="s">
        <v>321</v>
      </c>
      <c r="T230" s="370"/>
      <c r="U230" s="370"/>
      <c r="V230" s="370"/>
      <c r="W230" s="370"/>
      <c r="X230" s="370"/>
      <c r="Y230" s="370"/>
      <c r="Z230" s="370"/>
      <c r="AA230" s="370"/>
      <c r="AB230" s="370"/>
      <c r="AC230" s="56"/>
      <c r="AD230" s="55"/>
      <c r="AE230" s="371">
        <v>7</v>
      </c>
      <c r="AF230" s="371"/>
      <c r="AG230" s="370" t="s">
        <v>327</v>
      </c>
      <c r="AH230" s="370"/>
      <c r="AI230" s="370"/>
      <c r="AJ230" s="370"/>
      <c r="AK230" s="370"/>
      <c r="AL230" s="370"/>
      <c r="AM230" s="370"/>
      <c r="AN230" s="370"/>
      <c r="AO230" s="370"/>
      <c r="AP230" s="370"/>
    </row>
    <row r="231" spans="1:46" ht="24.95" customHeight="1">
      <c r="B231" s="54"/>
      <c r="C231" s="359">
        <v>2</v>
      </c>
      <c r="D231" s="359"/>
      <c r="E231" s="360" t="s">
        <v>318</v>
      </c>
      <c r="F231" s="361"/>
      <c r="G231" s="361"/>
      <c r="H231" s="361"/>
      <c r="I231" s="361"/>
      <c r="J231" s="361"/>
      <c r="K231" s="361"/>
      <c r="L231" s="361"/>
      <c r="M231" s="361"/>
      <c r="N231" s="362"/>
      <c r="O231" s="55"/>
      <c r="P231" s="55"/>
      <c r="Q231" s="363">
        <v>5</v>
      </c>
      <c r="R231" s="363"/>
      <c r="S231" s="364" t="s">
        <v>323</v>
      </c>
      <c r="T231" s="364"/>
      <c r="U231" s="364"/>
      <c r="V231" s="364"/>
      <c r="W231" s="364"/>
      <c r="X231" s="364"/>
      <c r="Y231" s="364"/>
      <c r="Z231" s="364"/>
      <c r="AA231" s="364"/>
      <c r="AB231" s="364"/>
      <c r="AC231" s="56"/>
      <c r="AD231" s="55"/>
      <c r="AE231" s="365">
        <v>8</v>
      </c>
      <c r="AF231" s="365"/>
      <c r="AG231" s="366" t="s">
        <v>329</v>
      </c>
      <c r="AH231" s="366"/>
      <c r="AI231" s="366"/>
      <c r="AJ231" s="366"/>
      <c r="AK231" s="366"/>
      <c r="AL231" s="366"/>
      <c r="AM231" s="366"/>
      <c r="AN231" s="366"/>
      <c r="AO231" s="366"/>
      <c r="AP231" s="366"/>
    </row>
    <row r="232" spans="1:46" ht="24.95" customHeight="1">
      <c r="B232" s="54"/>
      <c r="C232" s="352">
        <v>3</v>
      </c>
      <c r="D232" s="352"/>
      <c r="E232" s="353" t="s">
        <v>319</v>
      </c>
      <c r="F232" s="354"/>
      <c r="G232" s="354"/>
      <c r="H232" s="354"/>
      <c r="I232" s="354"/>
      <c r="J232" s="354"/>
      <c r="K232" s="354"/>
      <c r="L232" s="354"/>
      <c r="M232" s="354"/>
      <c r="N232" s="355"/>
      <c r="O232" s="55"/>
      <c r="P232" s="55"/>
      <c r="Q232" s="356">
        <v>6</v>
      </c>
      <c r="R232" s="356"/>
      <c r="S232" s="353" t="s">
        <v>325</v>
      </c>
      <c r="T232" s="354"/>
      <c r="U232" s="354"/>
      <c r="V232" s="354"/>
      <c r="W232" s="354"/>
      <c r="X232" s="354"/>
      <c r="Y232" s="354"/>
      <c r="Z232" s="354"/>
      <c r="AA232" s="354"/>
      <c r="AB232" s="355"/>
      <c r="AC232" s="56"/>
      <c r="AD232" s="55"/>
      <c r="AE232" s="357">
        <v>9</v>
      </c>
      <c r="AF232" s="357"/>
      <c r="AG232" s="358" t="s">
        <v>330</v>
      </c>
      <c r="AH232" s="358"/>
      <c r="AI232" s="358"/>
      <c r="AJ232" s="358"/>
      <c r="AK232" s="358"/>
      <c r="AL232" s="358"/>
      <c r="AM232" s="358"/>
      <c r="AN232" s="358"/>
      <c r="AO232" s="358"/>
      <c r="AP232" s="358"/>
    </row>
    <row r="233" spans="1:46" ht="18" customHeight="1">
      <c r="B233" s="54"/>
      <c r="C233" s="75"/>
      <c r="D233" s="73"/>
      <c r="E233" s="73"/>
      <c r="F233" s="73"/>
      <c r="G233" s="73"/>
      <c r="H233" s="73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73"/>
      <c r="U233" s="54"/>
      <c r="V233" s="73"/>
      <c r="W233" s="54"/>
      <c r="X233" s="73"/>
      <c r="Y233" s="54"/>
      <c r="Z233" s="73"/>
      <c r="AA233" s="54"/>
      <c r="AB233" s="73"/>
      <c r="AC233" s="73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</row>
    <row r="234" spans="1:46" ht="21.95" customHeight="1" thickBot="1">
      <c r="B234" s="54" t="s">
        <v>243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</row>
    <row r="235" spans="1:46" ht="21.95" customHeight="1" thickBot="1">
      <c r="B235" s="58"/>
      <c r="C235" s="348" t="s">
        <v>244</v>
      </c>
      <c r="D235" s="349"/>
      <c r="E235" s="333"/>
      <c r="F235" s="348" t="s">
        <v>245</v>
      </c>
      <c r="G235" s="349"/>
      <c r="H235" s="349"/>
      <c r="I235" s="333"/>
      <c r="J235" s="349" t="s">
        <v>246</v>
      </c>
      <c r="K235" s="349"/>
      <c r="L235" s="349"/>
      <c r="M235" s="349"/>
      <c r="N235" s="349"/>
      <c r="O235" s="349"/>
      <c r="P235" s="350"/>
      <c r="Q235" s="351" t="s">
        <v>247</v>
      </c>
      <c r="R235" s="351"/>
      <c r="S235" s="351"/>
      <c r="T235" s="351"/>
      <c r="U235" s="351"/>
      <c r="V235" s="351"/>
      <c r="W235" s="351"/>
      <c r="X235" s="332" t="s">
        <v>246</v>
      </c>
      <c r="Y235" s="349"/>
      <c r="Z235" s="349"/>
      <c r="AA235" s="349"/>
      <c r="AB235" s="349"/>
      <c r="AC235" s="349"/>
      <c r="AD235" s="333"/>
      <c r="AE235" s="348" t="s">
        <v>245</v>
      </c>
      <c r="AF235" s="349"/>
      <c r="AG235" s="349"/>
      <c r="AH235" s="333"/>
      <c r="AI235" s="330" t="s">
        <v>248</v>
      </c>
      <c r="AJ235" s="331"/>
      <c r="AK235" s="331"/>
      <c r="AL235" s="331"/>
      <c r="AM235" s="331"/>
      <c r="AN235" s="331"/>
      <c r="AO235" s="332" t="s">
        <v>249</v>
      </c>
      <c r="AP235" s="333"/>
    </row>
    <row r="236" spans="1:46" ht="18" customHeight="1">
      <c r="B236" s="334">
        <v>1</v>
      </c>
      <c r="C236" s="335"/>
      <c r="D236" s="336"/>
      <c r="E236" s="337"/>
      <c r="F236" s="338"/>
      <c r="G236" s="339"/>
      <c r="H236" s="339"/>
      <c r="I236" s="340"/>
      <c r="J236" s="341"/>
      <c r="K236" s="342"/>
      <c r="L236" s="342"/>
      <c r="M236" s="342"/>
      <c r="N236" s="342"/>
      <c r="O236" s="342"/>
      <c r="P236" s="343"/>
      <c r="Q236" s="344">
        <f>S236+S237</f>
        <v>0</v>
      </c>
      <c r="R236" s="345"/>
      <c r="S236" s="59"/>
      <c r="T236" s="60" t="s">
        <v>250</v>
      </c>
      <c r="U236" s="59"/>
      <c r="V236" s="319">
        <f>U236+U237</f>
        <v>0</v>
      </c>
      <c r="W236" s="320"/>
      <c r="X236" s="346"/>
      <c r="Y236" s="342"/>
      <c r="Z236" s="342"/>
      <c r="AA236" s="342"/>
      <c r="AB236" s="342"/>
      <c r="AC236" s="342"/>
      <c r="AD236" s="347"/>
      <c r="AE236" s="338"/>
      <c r="AF236" s="339"/>
      <c r="AG236" s="339"/>
      <c r="AH236" s="340"/>
      <c r="AI236" s="325"/>
      <c r="AJ236" s="326"/>
      <c r="AK236" s="326"/>
      <c r="AL236" s="326"/>
      <c r="AM236" s="326"/>
      <c r="AN236" s="327"/>
      <c r="AO236" s="328"/>
      <c r="AP236" s="329"/>
      <c r="AS236" s="54">
        <v>3</v>
      </c>
      <c r="AT236" s="54">
        <v>7</v>
      </c>
    </row>
    <row r="237" spans="1:46" ht="18" customHeight="1">
      <c r="B237" s="304"/>
      <c r="C237" s="306"/>
      <c r="D237" s="307"/>
      <c r="E237" s="308"/>
      <c r="F237" s="275"/>
      <c r="G237" s="276"/>
      <c r="H237" s="276"/>
      <c r="I237" s="277"/>
      <c r="J237" s="273"/>
      <c r="K237" s="273"/>
      <c r="L237" s="273"/>
      <c r="M237" s="273"/>
      <c r="N237" s="273"/>
      <c r="O237" s="273"/>
      <c r="P237" s="322"/>
      <c r="Q237" s="323"/>
      <c r="R237" s="316"/>
      <c r="S237" s="61"/>
      <c r="T237" s="62" t="s">
        <v>250</v>
      </c>
      <c r="U237" s="61"/>
      <c r="V237" s="281"/>
      <c r="W237" s="324"/>
      <c r="X237" s="272"/>
      <c r="Y237" s="273"/>
      <c r="Z237" s="273"/>
      <c r="AA237" s="273"/>
      <c r="AB237" s="273"/>
      <c r="AC237" s="273"/>
      <c r="AD237" s="274"/>
      <c r="AE237" s="275"/>
      <c r="AF237" s="276"/>
      <c r="AG237" s="276"/>
      <c r="AH237" s="277"/>
      <c r="AI237" s="278"/>
      <c r="AJ237" s="279"/>
      <c r="AK237" s="279"/>
      <c r="AL237" s="279"/>
      <c r="AM237" s="279"/>
      <c r="AN237" s="280"/>
      <c r="AO237" s="281"/>
      <c r="AP237" s="282"/>
    </row>
    <row r="238" spans="1:46" ht="18" customHeight="1">
      <c r="B238" s="304">
        <v>2</v>
      </c>
      <c r="C238" s="306"/>
      <c r="D238" s="307"/>
      <c r="E238" s="308"/>
      <c r="F238" s="275"/>
      <c r="G238" s="276"/>
      <c r="H238" s="276"/>
      <c r="I238" s="277"/>
      <c r="J238" s="312"/>
      <c r="K238" s="270"/>
      <c r="L238" s="270"/>
      <c r="M238" s="270"/>
      <c r="N238" s="270"/>
      <c r="O238" s="270"/>
      <c r="P238" s="313"/>
      <c r="Q238" s="315">
        <f t="shared" ref="Q238" si="80">S238+S239</f>
        <v>0</v>
      </c>
      <c r="R238" s="316"/>
      <c r="S238" s="63"/>
      <c r="T238" s="64" t="s">
        <v>250</v>
      </c>
      <c r="U238" s="63"/>
      <c r="V238" s="319">
        <f t="shared" ref="V238" si="81">U238+U239</f>
        <v>0</v>
      </c>
      <c r="W238" s="320"/>
      <c r="X238" s="269"/>
      <c r="Y238" s="270"/>
      <c r="Z238" s="270"/>
      <c r="AA238" s="270"/>
      <c r="AB238" s="270"/>
      <c r="AC238" s="270"/>
      <c r="AD238" s="271"/>
      <c r="AE238" s="275"/>
      <c r="AF238" s="276"/>
      <c r="AG238" s="276"/>
      <c r="AH238" s="277"/>
      <c r="AI238" s="278"/>
      <c r="AJ238" s="279"/>
      <c r="AK238" s="279"/>
      <c r="AL238" s="279"/>
      <c r="AM238" s="279"/>
      <c r="AN238" s="280"/>
      <c r="AO238" s="265"/>
      <c r="AP238" s="266"/>
      <c r="AS238" s="54">
        <v>4</v>
      </c>
      <c r="AT238" s="54">
        <v>8</v>
      </c>
    </row>
    <row r="239" spans="1:46" ht="18" customHeight="1">
      <c r="B239" s="304"/>
      <c r="C239" s="306"/>
      <c r="D239" s="307"/>
      <c r="E239" s="308"/>
      <c r="F239" s="275"/>
      <c r="G239" s="276"/>
      <c r="H239" s="276"/>
      <c r="I239" s="277"/>
      <c r="J239" s="273"/>
      <c r="K239" s="273"/>
      <c r="L239" s="273"/>
      <c r="M239" s="273"/>
      <c r="N239" s="273"/>
      <c r="O239" s="273"/>
      <c r="P239" s="322"/>
      <c r="Q239" s="323"/>
      <c r="R239" s="316"/>
      <c r="S239" s="61"/>
      <c r="T239" s="62" t="s">
        <v>250</v>
      </c>
      <c r="U239" s="61"/>
      <c r="V239" s="281"/>
      <c r="W239" s="324"/>
      <c r="X239" s="272"/>
      <c r="Y239" s="273"/>
      <c r="Z239" s="273"/>
      <c r="AA239" s="273"/>
      <c r="AB239" s="273"/>
      <c r="AC239" s="273"/>
      <c r="AD239" s="274"/>
      <c r="AE239" s="275"/>
      <c r="AF239" s="276"/>
      <c r="AG239" s="276"/>
      <c r="AH239" s="277"/>
      <c r="AI239" s="278"/>
      <c r="AJ239" s="279"/>
      <c r="AK239" s="279"/>
      <c r="AL239" s="279"/>
      <c r="AM239" s="279"/>
      <c r="AN239" s="280"/>
      <c r="AO239" s="281"/>
      <c r="AP239" s="282"/>
    </row>
    <row r="240" spans="1:46" ht="18" customHeight="1">
      <c r="B240" s="304">
        <v>3</v>
      </c>
      <c r="C240" s="306"/>
      <c r="D240" s="307"/>
      <c r="E240" s="308"/>
      <c r="F240" s="275"/>
      <c r="G240" s="276"/>
      <c r="H240" s="276"/>
      <c r="I240" s="277"/>
      <c r="J240" s="312"/>
      <c r="K240" s="270"/>
      <c r="L240" s="270"/>
      <c r="M240" s="270"/>
      <c r="N240" s="270"/>
      <c r="O240" s="270"/>
      <c r="P240" s="313"/>
      <c r="Q240" s="315">
        <f t="shared" ref="Q240" si="82">S240+S241</f>
        <v>0</v>
      </c>
      <c r="R240" s="316"/>
      <c r="S240" s="63"/>
      <c r="T240" s="64" t="s">
        <v>250</v>
      </c>
      <c r="U240" s="63"/>
      <c r="V240" s="319">
        <f t="shared" ref="V240" si="83">U240+U241</f>
        <v>0</v>
      </c>
      <c r="W240" s="320"/>
      <c r="X240" s="269"/>
      <c r="Y240" s="270"/>
      <c r="Z240" s="270"/>
      <c r="AA240" s="270"/>
      <c r="AB240" s="270"/>
      <c r="AC240" s="270"/>
      <c r="AD240" s="271"/>
      <c r="AE240" s="275"/>
      <c r="AF240" s="276"/>
      <c r="AG240" s="276"/>
      <c r="AH240" s="277"/>
      <c r="AI240" s="278"/>
      <c r="AJ240" s="279"/>
      <c r="AK240" s="279"/>
      <c r="AL240" s="279"/>
      <c r="AM240" s="279"/>
      <c r="AN240" s="280"/>
      <c r="AO240" s="265"/>
      <c r="AP240" s="266"/>
      <c r="AS240" s="54">
        <v>5</v>
      </c>
      <c r="AT240" s="54">
        <v>9</v>
      </c>
    </row>
    <row r="241" spans="1:46" ht="18" customHeight="1">
      <c r="B241" s="304"/>
      <c r="C241" s="306"/>
      <c r="D241" s="307"/>
      <c r="E241" s="308"/>
      <c r="F241" s="275"/>
      <c r="G241" s="276"/>
      <c r="H241" s="276"/>
      <c r="I241" s="277"/>
      <c r="J241" s="273"/>
      <c r="K241" s="273"/>
      <c r="L241" s="273"/>
      <c r="M241" s="273"/>
      <c r="N241" s="273"/>
      <c r="O241" s="273"/>
      <c r="P241" s="322"/>
      <c r="Q241" s="323"/>
      <c r="R241" s="316"/>
      <c r="S241" s="61"/>
      <c r="T241" s="62" t="s">
        <v>250</v>
      </c>
      <c r="U241" s="61"/>
      <c r="V241" s="281"/>
      <c r="W241" s="324"/>
      <c r="X241" s="272"/>
      <c r="Y241" s="273"/>
      <c r="Z241" s="273"/>
      <c r="AA241" s="273"/>
      <c r="AB241" s="273"/>
      <c r="AC241" s="273"/>
      <c r="AD241" s="274"/>
      <c r="AE241" s="275"/>
      <c r="AF241" s="276"/>
      <c r="AG241" s="276"/>
      <c r="AH241" s="277"/>
      <c r="AI241" s="278"/>
      <c r="AJ241" s="279"/>
      <c r="AK241" s="279"/>
      <c r="AL241" s="279"/>
      <c r="AM241" s="279"/>
      <c r="AN241" s="280"/>
      <c r="AO241" s="281"/>
      <c r="AP241" s="282"/>
    </row>
    <row r="242" spans="1:46" ht="18" customHeight="1">
      <c r="B242" s="304">
        <v>4</v>
      </c>
      <c r="C242" s="306"/>
      <c r="D242" s="307"/>
      <c r="E242" s="308"/>
      <c r="F242" s="275"/>
      <c r="G242" s="276"/>
      <c r="H242" s="276"/>
      <c r="I242" s="277"/>
      <c r="J242" s="312"/>
      <c r="K242" s="270"/>
      <c r="L242" s="270"/>
      <c r="M242" s="270"/>
      <c r="N242" s="270"/>
      <c r="O242" s="270"/>
      <c r="P242" s="313"/>
      <c r="Q242" s="315">
        <f t="shared" ref="Q242" si="84">S242+S243</f>
        <v>0</v>
      </c>
      <c r="R242" s="316"/>
      <c r="S242" s="63"/>
      <c r="T242" s="64" t="s">
        <v>250</v>
      </c>
      <c r="U242" s="63"/>
      <c r="V242" s="319">
        <f t="shared" ref="V242" si="85">U242+U243</f>
        <v>0</v>
      </c>
      <c r="W242" s="320"/>
      <c r="X242" s="269"/>
      <c r="Y242" s="270"/>
      <c r="Z242" s="270"/>
      <c r="AA242" s="270"/>
      <c r="AB242" s="270"/>
      <c r="AC242" s="270"/>
      <c r="AD242" s="271"/>
      <c r="AE242" s="275"/>
      <c r="AF242" s="276"/>
      <c r="AG242" s="276"/>
      <c r="AH242" s="277"/>
      <c r="AI242" s="278"/>
      <c r="AJ242" s="279"/>
      <c r="AK242" s="279"/>
      <c r="AL242" s="279"/>
      <c r="AM242" s="279"/>
      <c r="AN242" s="280"/>
      <c r="AO242" s="265"/>
      <c r="AP242" s="266"/>
      <c r="AS242" s="54">
        <v>6</v>
      </c>
      <c r="AT242" s="54">
        <v>1</v>
      </c>
    </row>
    <row r="243" spans="1:46" ht="18" customHeight="1">
      <c r="B243" s="304"/>
      <c r="C243" s="306"/>
      <c r="D243" s="307"/>
      <c r="E243" s="308"/>
      <c r="F243" s="275"/>
      <c r="G243" s="276"/>
      <c r="H243" s="276"/>
      <c r="I243" s="277"/>
      <c r="J243" s="273"/>
      <c r="K243" s="273"/>
      <c r="L243" s="273"/>
      <c r="M243" s="273"/>
      <c r="N243" s="273"/>
      <c r="O243" s="273"/>
      <c r="P243" s="322"/>
      <c r="Q243" s="323"/>
      <c r="R243" s="316"/>
      <c r="S243" s="61"/>
      <c r="T243" s="62" t="s">
        <v>250</v>
      </c>
      <c r="U243" s="61"/>
      <c r="V243" s="281"/>
      <c r="W243" s="324"/>
      <c r="X243" s="272"/>
      <c r="Y243" s="273"/>
      <c r="Z243" s="273"/>
      <c r="AA243" s="273"/>
      <c r="AB243" s="273"/>
      <c r="AC243" s="273"/>
      <c r="AD243" s="274"/>
      <c r="AE243" s="275"/>
      <c r="AF243" s="276"/>
      <c r="AG243" s="276"/>
      <c r="AH243" s="277"/>
      <c r="AI243" s="278"/>
      <c r="AJ243" s="279"/>
      <c r="AK243" s="279"/>
      <c r="AL243" s="279"/>
      <c r="AM243" s="279"/>
      <c r="AN243" s="280"/>
      <c r="AO243" s="281"/>
      <c r="AP243" s="282"/>
    </row>
    <row r="244" spans="1:46" ht="18" customHeight="1">
      <c r="B244" s="304">
        <v>5</v>
      </c>
      <c r="C244" s="306"/>
      <c r="D244" s="307"/>
      <c r="E244" s="308"/>
      <c r="F244" s="275"/>
      <c r="G244" s="276"/>
      <c r="H244" s="276"/>
      <c r="I244" s="277"/>
      <c r="J244" s="312"/>
      <c r="K244" s="270"/>
      <c r="L244" s="270"/>
      <c r="M244" s="270"/>
      <c r="N244" s="270"/>
      <c r="O244" s="270"/>
      <c r="P244" s="313"/>
      <c r="Q244" s="315">
        <f t="shared" ref="Q244" si="86">S244+S245</f>
        <v>0</v>
      </c>
      <c r="R244" s="316"/>
      <c r="S244" s="63"/>
      <c r="T244" s="64" t="s">
        <v>250</v>
      </c>
      <c r="U244" s="63"/>
      <c r="V244" s="319">
        <f t="shared" ref="V244" si="87">U244+U245</f>
        <v>0</v>
      </c>
      <c r="W244" s="320"/>
      <c r="X244" s="269"/>
      <c r="Y244" s="270"/>
      <c r="Z244" s="270"/>
      <c r="AA244" s="270"/>
      <c r="AB244" s="270"/>
      <c r="AC244" s="270"/>
      <c r="AD244" s="271"/>
      <c r="AE244" s="275"/>
      <c r="AF244" s="276"/>
      <c r="AG244" s="276"/>
      <c r="AH244" s="277"/>
      <c r="AI244" s="278"/>
      <c r="AJ244" s="279"/>
      <c r="AK244" s="279"/>
      <c r="AL244" s="279"/>
      <c r="AM244" s="279"/>
      <c r="AN244" s="280"/>
      <c r="AO244" s="265"/>
      <c r="AP244" s="266"/>
      <c r="AS244" s="54">
        <v>7</v>
      </c>
      <c r="AT244" s="54">
        <v>2</v>
      </c>
    </row>
    <row r="245" spans="1:46" ht="18" customHeight="1">
      <c r="B245" s="304"/>
      <c r="C245" s="306"/>
      <c r="D245" s="307"/>
      <c r="E245" s="308"/>
      <c r="F245" s="275"/>
      <c r="G245" s="276"/>
      <c r="H245" s="276"/>
      <c r="I245" s="277"/>
      <c r="J245" s="273"/>
      <c r="K245" s="273"/>
      <c r="L245" s="273"/>
      <c r="M245" s="273"/>
      <c r="N245" s="273"/>
      <c r="O245" s="273"/>
      <c r="P245" s="322"/>
      <c r="Q245" s="323"/>
      <c r="R245" s="316"/>
      <c r="S245" s="61"/>
      <c r="T245" s="62" t="s">
        <v>250</v>
      </c>
      <c r="U245" s="61"/>
      <c r="V245" s="281"/>
      <c r="W245" s="324"/>
      <c r="X245" s="272"/>
      <c r="Y245" s="273"/>
      <c r="Z245" s="273"/>
      <c r="AA245" s="273"/>
      <c r="AB245" s="273"/>
      <c r="AC245" s="273"/>
      <c r="AD245" s="274"/>
      <c r="AE245" s="275"/>
      <c r="AF245" s="276"/>
      <c r="AG245" s="276"/>
      <c r="AH245" s="277"/>
      <c r="AI245" s="278"/>
      <c r="AJ245" s="279"/>
      <c r="AK245" s="279"/>
      <c r="AL245" s="279"/>
      <c r="AM245" s="279"/>
      <c r="AN245" s="280"/>
      <c r="AO245" s="281"/>
      <c r="AP245" s="282"/>
    </row>
    <row r="246" spans="1:46" ht="18" customHeight="1">
      <c r="B246" s="304">
        <v>6</v>
      </c>
      <c r="C246" s="306"/>
      <c r="D246" s="307"/>
      <c r="E246" s="308"/>
      <c r="F246" s="275"/>
      <c r="G246" s="276"/>
      <c r="H246" s="276"/>
      <c r="I246" s="277"/>
      <c r="J246" s="312"/>
      <c r="K246" s="270"/>
      <c r="L246" s="270"/>
      <c r="M246" s="270"/>
      <c r="N246" s="270"/>
      <c r="O246" s="270"/>
      <c r="P246" s="313"/>
      <c r="Q246" s="315">
        <f t="shared" ref="Q246" si="88">S246+S247</f>
        <v>0</v>
      </c>
      <c r="R246" s="316"/>
      <c r="S246" s="63"/>
      <c r="T246" s="64" t="s">
        <v>250</v>
      </c>
      <c r="U246" s="63"/>
      <c r="V246" s="319">
        <f t="shared" ref="V246" si="89">U246+U247</f>
        <v>0</v>
      </c>
      <c r="W246" s="320"/>
      <c r="X246" s="269"/>
      <c r="Y246" s="270"/>
      <c r="Z246" s="270"/>
      <c r="AA246" s="270"/>
      <c r="AB246" s="270"/>
      <c r="AC246" s="270"/>
      <c r="AD246" s="271"/>
      <c r="AE246" s="275"/>
      <c r="AF246" s="276"/>
      <c r="AG246" s="276"/>
      <c r="AH246" s="277"/>
      <c r="AI246" s="278"/>
      <c r="AJ246" s="279"/>
      <c r="AK246" s="279"/>
      <c r="AL246" s="279"/>
      <c r="AM246" s="279"/>
      <c r="AN246" s="280"/>
      <c r="AO246" s="265"/>
      <c r="AP246" s="266"/>
      <c r="AS246" s="54">
        <v>8</v>
      </c>
      <c r="AT246" s="54">
        <v>3</v>
      </c>
    </row>
    <row r="247" spans="1:46" ht="18" customHeight="1" thickBot="1">
      <c r="B247" s="305"/>
      <c r="C247" s="309"/>
      <c r="D247" s="310"/>
      <c r="E247" s="311"/>
      <c r="F247" s="298"/>
      <c r="G247" s="299"/>
      <c r="H247" s="299"/>
      <c r="I247" s="300"/>
      <c r="J247" s="296"/>
      <c r="K247" s="296"/>
      <c r="L247" s="296"/>
      <c r="M247" s="296"/>
      <c r="N247" s="296"/>
      <c r="O247" s="296"/>
      <c r="P247" s="314"/>
      <c r="Q247" s="317"/>
      <c r="R247" s="318"/>
      <c r="S247" s="65"/>
      <c r="T247" s="66" t="s">
        <v>250</v>
      </c>
      <c r="U247" s="65"/>
      <c r="V247" s="267"/>
      <c r="W247" s="321"/>
      <c r="X247" s="295"/>
      <c r="Y247" s="296"/>
      <c r="Z247" s="296"/>
      <c r="AA247" s="296"/>
      <c r="AB247" s="296"/>
      <c r="AC247" s="296"/>
      <c r="AD247" s="297"/>
      <c r="AE247" s="298"/>
      <c r="AF247" s="299"/>
      <c r="AG247" s="299"/>
      <c r="AH247" s="300"/>
      <c r="AI247" s="301"/>
      <c r="AJ247" s="302"/>
      <c r="AK247" s="302"/>
      <c r="AL247" s="302"/>
      <c r="AM247" s="302"/>
      <c r="AN247" s="303"/>
      <c r="AO247" s="267"/>
      <c r="AP247" s="268"/>
    </row>
    <row r="248" spans="1:46" ht="18" customHeight="1" thickBot="1">
      <c r="B248" s="67"/>
      <c r="C248" s="68"/>
      <c r="D248" s="68"/>
      <c r="E248" s="68"/>
      <c r="F248" s="67"/>
      <c r="G248" s="67"/>
      <c r="H248" s="67"/>
      <c r="I248" s="67"/>
      <c r="J248" s="67"/>
      <c r="K248" s="69"/>
      <c r="L248" s="69"/>
      <c r="M248" s="70"/>
      <c r="N248" s="71"/>
      <c r="O248" s="70"/>
      <c r="P248" s="69"/>
      <c r="Q248" s="69"/>
      <c r="R248" s="67"/>
      <c r="S248" s="67"/>
      <c r="T248" s="67"/>
      <c r="U248" s="67"/>
      <c r="V248" s="67"/>
      <c r="W248" s="72"/>
      <c r="X248" s="72"/>
      <c r="Y248" s="72"/>
      <c r="Z248" s="72"/>
      <c r="AA248" s="72"/>
      <c r="AB248" s="72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</row>
    <row r="249" spans="1:46" ht="30" customHeight="1" thickBot="1">
      <c r="B249" s="54"/>
      <c r="C249" s="54"/>
      <c r="D249" s="287" t="s">
        <v>251</v>
      </c>
      <c r="E249" s="288"/>
      <c r="F249" s="288"/>
      <c r="G249" s="288"/>
      <c r="H249" s="288"/>
      <c r="I249" s="288"/>
      <c r="J249" s="288" t="s">
        <v>246</v>
      </c>
      <c r="K249" s="288"/>
      <c r="L249" s="288"/>
      <c r="M249" s="288"/>
      <c r="N249" s="288"/>
      <c r="O249" s="288"/>
      <c r="P249" s="288"/>
      <c r="Q249" s="288"/>
      <c r="R249" s="288" t="s">
        <v>252</v>
      </c>
      <c r="S249" s="288"/>
      <c r="T249" s="288"/>
      <c r="U249" s="288"/>
      <c r="V249" s="288"/>
      <c r="W249" s="288"/>
      <c r="X249" s="288"/>
      <c r="Y249" s="288"/>
      <c r="Z249" s="288"/>
      <c r="AA249" s="288" t="s">
        <v>253</v>
      </c>
      <c r="AB249" s="288"/>
      <c r="AC249" s="288"/>
      <c r="AD249" s="288" t="s">
        <v>254</v>
      </c>
      <c r="AE249" s="288"/>
      <c r="AF249" s="288"/>
      <c r="AG249" s="288"/>
      <c r="AH249" s="288"/>
      <c r="AI249" s="288"/>
      <c r="AJ249" s="288"/>
      <c r="AK249" s="288"/>
      <c r="AL249" s="288"/>
      <c r="AM249" s="289"/>
      <c r="AN249" s="54"/>
      <c r="AO249" s="54"/>
      <c r="AP249" s="54"/>
    </row>
    <row r="250" spans="1:46" ht="30" customHeight="1">
      <c r="B250" s="54"/>
      <c r="C250" s="54"/>
      <c r="D250" s="290" t="s">
        <v>255</v>
      </c>
      <c r="E250" s="291"/>
      <c r="F250" s="291"/>
      <c r="G250" s="291"/>
      <c r="H250" s="291"/>
      <c r="I250" s="291"/>
      <c r="J250" s="291"/>
      <c r="K250" s="291"/>
      <c r="L250" s="291"/>
      <c r="M250" s="291"/>
      <c r="N250" s="291"/>
      <c r="O250" s="291"/>
      <c r="P250" s="291"/>
      <c r="Q250" s="291"/>
      <c r="R250" s="291"/>
      <c r="S250" s="291"/>
      <c r="T250" s="291"/>
      <c r="U250" s="291"/>
      <c r="V250" s="291"/>
      <c r="W250" s="291"/>
      <c r="X250" s="291"/>
      <c r="Y250" s="291"/>
      <c r="Z250" s="291"/>
      <c r="AA250" s="292"/>
      <c r="AB250" s="292"/>
      <c r="AC250" s="292"/>
      <c r="AD250" s="293"/>
      <c r="AE250" s="293"/>
      <c r="AF250" s="293"/>
      <c r="AG250" s="293"/>
      <c r="AH250" s="293"/>
      <c r="AI250" s="293"/>
      <c r="AJ250" s="293"/>
      <c r="AK250" s="293"/>
      <c r="AL250" s="293"/>
      <c r="AM250" s="294"/>
      <c r="AN250" s="54"/>
      <c r="AO250" s="54"/>
      <c r="AP250" s="54"/>
    </row>
    <row r="251" spans="1:46" ht="30" customHeight="1">
      <c r="B251" s="54"/>
      <c r="C251" s="54"/>
      <c r="D251" s="261" t="s">
        <v>255</v>
      </c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262"/>
      <c r="S251" s="262"/>
      <c r="T251" s="262"/>
      <c r="U251" s="262"/>
      <c r="V251" s="262"/>
      <c r="W251" s="262"/>
      <c r="X251" s="262"/>
      <c r="Y251" s="262"/>
      <c r="Z251" s="262"/>
      <c r="AA251" s="262"/>
      <c r="AB251" s="262"/>
      <c r="AC251" s="262"/>
      <c r="AD251" s="263"/>
      <c r="AE251" s="263"/>
      <c r="AF251" s="263"/>
      <c r="AG251" s="263"/>
      <c r="AH251" s="263"/>
      <c r="AI251" s="263"/>
      <c r="AJ251" s="263"/>
      <c r="AK251" s="263"/>
      <c r="AL251" s="263"/>
      <c r="AM251" s="264"/>
      <c r="AN251" s="54"/>
      <c r="AO251" s="54"/>
      <c r="AP251" s="54"/>
    </row>
    <row r="252" spans="1:46" ht="30" customHeight="1" thickBot="1">
      <c r="B252" s="54"/>
      <c r="C252" s="54"/>
      <c r="D252" s="283" t="s">
        <v>255</v>
      </c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  <c r="Z252" s="284"/>
      <c r="AA252" s="284"/>
      <c r="AB252" s="284"/>
      <c r="AC252" s="284"/>
      <c r="AD252" s="285"/>
      <c r="AE252" s="285"/>
      <c r="AF252" s="285"/>
      <c r="AG252" s="285"/>
      <c r="AH252" s="285"/>
      <c r="AI252" s="285"/>
      <c r="AJ252" s="285"/>
      <c r="AK252" s="285"/>
      <c r="AL252" s="285"/>
      <c r="AM252" s="286"/>
      <c r="AN252" s="54"/>
      <c r="AO252" s="54"/>
      <c r="AP252" s="54"/>
      <c r="AQ252" s="52">
        <v>9</v>
      </c>
    </row>
    <row r="253" spans="1:46" ht="18" customHeight="1">
      <c r="A253" s="372" t="s">
        <v>309</v>
      </c>
      <c r="B253" s="372"/>
      <c r="C253" s="372"/>
      <c r="D253" s="372"/>
      <c r="E253" s="372"/>
      <c r="F253" s="372"/>
      <c r="G253" s="372"/>
      <c r="H253" s="372"/>
      <c r="I253" s="372"/>
      <c r="J253" s="372"/>
      <c r="K253" s="372"/>
      <c r="L253" s="372"/>
      <c r="M253" s="372"/>
      <c r="N253" s="372"/>
      <c r="O253" s="372"/>
      <c r="P253" s="372"/>
      <c r="Q253" s="372"/>
      <c r="R253" s="372"/>
      <c r="S253" s="372"/>
      <c r="T253" s="372"/>
      <c r="U253" s="372"/>
      <c r="V253" s="372"/>
      <c r="W253" s="372"/>
      <c r="X253" s="372"/>
      <c r="Y253" s="372"/>
      <c r="Z253" s="372"/>
      <c r="AA253" s="372"/>
      <c r="AB253" s="372"/>
      <c r="AC253" s="372"/>
      <c r="AD253" s="372"/>
      <c r="AE253" s="372"/>
      <c r="AF253" s="372"/>
      <c r="AG253" s="372"/>
      <c r="AH253" s="372"/>
      <c r="AI253" s="372"/>
      <c r="AJ253" s="372"/>
      <c r="AK253" s="372"/>
      <c r="AL253" s="372"/>
      <c r="AM253" s="372"/>
      <c r="AN253" s="372"/>
      <c r="AO253" s="372"/>
      <c r="AP253" s="372"/>
      <c r="AQ253" s="372"/>
    </row>
    <row r="254" spans="1:46" ht="18" customHeight="1">
      <c r="A254" s="372"/>
      <c r="B254" s="372"/>
      <c r="C254" s="372"/>
      <c r="D254" s="372"/>
      <c r="E254" s="372"/>
      <c r="F254" s="372"/>
      <c r="G254" s="372"/>
      <c r="H254" s="372"/>
      <c r="I254" s="372"/>
      <c r="J254" s="372"/>
      <c r="K254" s="372"/>
      <c r="L254" s="372"/>
      <c r="M254" s="372"/>
      <c r="N254" s="372"/>
      <c r="O254" s="372"/>
      <c r="P254" s="372"/>
      <c r="Q254" s="372"/>
      <c r="R254" s="372"/>
      <c r="S254" s="372"/>
      <c r="T254" s="372"/>
      <c r="U254" s="372"/>
      <c r="V254" s="372"/>
      <c r="W254" s="372"/>
      <c r="X254" s="372"/>
      <c r="Y254" s="372"/>
      <c r="Z254" s="372"/>
      <c r="AA254" s="372"/>
      <c r="AB254" s="372"/>
      <c r="AC254" s="372"/>
      <c r="AD254" s="372"/>
      <c r="AE254" s="372"/>
      <c r="AF254" s="372"/>
      <c r="AG254" s="372"/>
      <c r="AH254" s="372"/>
      <c r="AI254" s="372"/>
      <c r="AJ254" s="372"/>
      <c r="AK254" s="372"/>
      <c r="AL254" s="372"/>
      <c r="AM254" s="372"/>
      <c r="AN254" s="372"/>
      <c r="AO254" s="372"/>
      <c r="AP254" s="372"/>
      <c r="AQ254" s="372"/>
    </row>
    <row r="255" spans="1:46" ht="18" customHeight="1">
      <c r="A255" s="372"/>
      <c r="B255" s="372"/>
      <c r="C255" s="372"/>
      <c r="D255" s="372"/>
      <c r="E255" s="372"/>
      <c r="F255" s="372"/>
      <c r="G255" s="372"/>
      <c r="H255" s="372"/>
      <c r="I255" s="372"/>
      <c r="J255" s="372"/>
      <c r="K255" s="372"/>
      <c r="L255" s="372"/>
      <c r="M255" s="372"/>
      <c r="N255" s="372"/>
      <c r="O255" s="372"/>
      <c r="P255" s="372"/>
      <c r="Q255" s="372"/>
      <c r="R255" s="372"/>
      <c r="S255" s="372"/>
      <c r="T255" s="372"/>
      <c r="U255" s="372"/>
      <c r="V255" s="372"/>
      <c r="W255" s="372"/>
      <c r="X255" s="372"/>
      <c r="Y255" s="372"/>
      <c r="Z255" s="372"/>
      <c r="AA255" s="372"/>
      <c r="AB255" s="372"/>
      <c r="AC255" s="372"/>
      <c r="AD255" s="372"/>
      <c r="AE255" s="372"/>
      <c r="AF255" s="372"/>
      <c r="AG255" s="372"/>
      <c r="AH255" s="372"/>
      <c r="AI255" s="372"/>
      <c r="AJ255" s="372"/>
      <c r="AK255" s="372"/>
      <c r="AL255" s="372"/>
      <c r="AM255" s="372"/>
      <c r="AN255" s="372"/>
      <c r="AO255" s="372"/>
      <c r="AP255" s="372"/>
      <c r="AQ255" s="372"/>
    </row>
    <row r="256" spans="1:46" ht="24.95" customHeight="1">
      <c r="A256" s="52" t="s">
        <v>310</v>
      </c>
      <c r="B256" s="54"/>
      <c r="C256" s="373" t="s">
        <v>239</v>
      </c>
      <c r="D256" s="373"/>
      <c r="E256" s="373"/>
      <c r="F256" s="373"/>
      <c r="G256" s="374"/>
      <c r="H256" s="373"/>
      <c r="I256" s="373"/>
      <c r="J256" s="373"/>
      <c r="K256" s="373"/>
      <c r="L256" s="373"/>
      <c r="M256" s="373"/>
      <c r="N256" s="373"/>
      <c r="O256" s="373"/>
      <c r="P256" s="373" t="s">
        <v>240</v>
      </c>
      <c r="Q256" s="373"/>
      <c r="R256" s="373"/>
      <c r="S256" s="373"/>
      <c r="T256" s="374"/>
      <c r="U256" s="373"/>
      <c r="V256" s="373"/>
      <c r="W256" s="373"/>
      <c r="X256" s="373"/>
      <c r="Y256" s="373"/>
      <c r="Z256" s="373"/>
      <c r="AA256" s="373"/>
      <c r="AB256" s="373"/>
      <c r="AC256" s="373" t="s">
        <v>241</v>
      </c>
      <c r="AD256" s="373"/>
      <c r="AE256" s="373"/>
      <c r="AF256" s="373"/>
      <c r="AG256" s="375">
        <v>44163</v>
      </c>
      <c r="AH256" s="376"/>
      <c r="AI256" s="376"/>
      <c r="AJ256" s="376"/>
      <c r="AK256" s="376"/>
      <c r="AL256" s="376"/>
      <c r="AM256" s="367" t="s">
        <v>282</v>
      </c>
      <c r="AN256" s="367"/>
      <c r="AO256" s="368"/>
      <c r="AP256" s="73"/>
    </row>
    <row r="257" spans="2:46" ht="18" customHeight="1">
      <c r="B257" s="54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4"/>
      <c r="X257" s="74"/>
      <c r="Y257" s="74"/>
      <c r="Z257" s="74"/>
      <c r="AA257" s="74"/>
      <c r="AB257" s="74"/>
      <c r="AC257" s="74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</row>
    <row r="258" spans="2:46" ht="24.95" customHeight="1">
      <c r="B258" s="54"/>
      <c r="C258" s="369">
        <v>1</v>
      </c>
      <c r="D258" s="369"/>
      <c r="E258" s="370" t="s">
        <v>317</v>
      </c>
      <c r="F258" s="370"/>
      <c r="G258" s="370"/>
      <c r="H258" s="370"/>
      <c r="I258" s="370"/>
      <c r="J258" s="370"/>
      <c r="K258" s="370"/>
      <c r="L258" s="370"/>
      <c r="M258" s="370"/>
      <c r="N258" s="370"/>
      <c r="O258" s="55"/>
      <c r="P258" s="55"/>
      <c r="Q258" s="371">
        <v>4</v>
      </c>
      <c r="R258" s="371"/>
      <c r="S258" s="370" t="s">
        <v>321</v>
      </c>
      <c r="T258" s="370"/>
      <c r="U258" s="370"/>
      <c r="V258" s="370"/>
      <c r="W258" s="370"/>
      <c r="X258" s="370"/>
      <c r="Y258" s="370"/>
      <c r="Z258" s="370"/>
      <c r="AA258" s="370"/>
      <c r="AB258" s="370"/>
      <c r="AC258" s="56"/>
      <c r="AD258" s="55"/>
      <c r="AE258" s="371">
        <v>7</v>
      </c>
      <c r="AF258" s="371"/>
      <c r="AG258" s="370" t="s">
        <v>327</v>
      </c>
      <c r="AH258" s="370"/>
      <c r="AI258" s="370"/>
      <c r="AJ258" s="370"/>
      <c r="AK258" s="370"/>
      <c r="AL258" s="370"/>
      <c r="AM258" s="370"/>
      <c r="AN258" s="370"/>
      <c r="AO258" s="370"/>
      <c r="AP258" s="370"/>
    </row>
    <row r="259" spans="2:46" ht="24.95" customHeight="1">
      <c r="B259" s="54"/>
      <c r="C259" s="359">
        <v>2</v>
      </c>
      <c r="D259" s="359"/>
      <c r="E259" s="360" t="s">
        <v>318</v>
      </c>
      <c r="F259" s="361"/>
      <c r="G259" s="361"/>
      <c r="H259" s="361"/>
      <c r="I259" s="361"/>
      <c r="J259" s="361"/>
      <c r="K259" s="361"/>
      <c r="L259" s="361"/>
      <c r="M259" s="361"/>
      <c r="N259" s="362"/>
      <c r="O259" s="55"/>
      <c r="P259" s="55"/>
      <c r="Q259" s="363">
        <v>5</v>
      </c>
      <c r="R259" s="363"/>
      <c r="S259" s="364" t="s">
        <v>323</v>
      </c>
      <c r="T259" s="364"/>
      <c r="U259" s="364"/>
      <c r="V259" s="364"/>
      <c r="W259" s="364"/>
      <c r="X259" s="364"/>
      <c r="Y259" s="364"/>
      <c r="Z259" s="364"/>
      <c r="AA259" s="364"/>
      <c r="AB259" s="364"/>
      <c r="AC259" s="56"/>
      <c r="AD259" s="55"/>
      <c r="AE259" s="365">
        <v>8</v>
      </c>
      <c r="AF259" s="365"/>
      <c r="AG259" s="366" t="s">
        <v>329</v>
      </c>
      <c r="AH259" s="366"/>
      <c r="AI259" s="366"/>
      <c r="AJ259" s="366"/>
      <c r="AK259" s="366"/>
      <c r="AL259" s="366"/>
      <c r="AM259" s="366"/>
      <c r="AN259" s="366"/>
      <c r="AO259" s="366"/>
      <c r="AP259" s="366"/>
    </row>
    <row r="260" spans="2:46" ht="24.95" customHeight="1">
      <c r="B260" s="54"/>
      <c r="C260" s="352">
        <v>3</v>
      </c>
      <c r="D260" s="352"/>
      <c r="E260" s="353" t="s">
        <v>319</v>
      </c>
      <c r="F260" s="354"/>
      <c r="G260" s="354"/>
      <c r="H260" s="354"/>
      <c r="I260" s="354"/>
      <c r="J260" s="354"/>
      <c r="K260" s="354"/>
      <c r="L260" s="354"/>
      <c r="M260" s="354"/>
      <c r="N260" s="355"/>
      <c r="O260" s="55"/>
      <c r="P260" s="55"/>
      <c r="Q260" s="356">
        <v>6</v>
      </c>
      <c r="R260" s="356"/>
      <c r="S260" s="353" t="s">
        <v>325</v>
      </c>
      <c r="T260" s="354"/>
      <c r="U260" s="354"/>
      <c r="V260" s="354"/>
      <c r="W260" s="354"/>
      <c r="X260" s="354"/>
      <c r="Y260" s="354"/>
      <c r="Z260" s="354"/>
      <c r="AA260" s="354"/>
      <c r="AB260" s="355"/>
      <c r="AC260" s="56"/>
      <c r="AD260" s="55"/>
      <c r="AE260" s="357">
        <v>9</v>
      </c>
      <c r="AF260" s="357"/>
      <c r="AG260" s="358" t="s">
        <v>330</v>
      </c>
      <c r="AH260" s="358"/>
      <c r="AI260" s="358"/>
      <c r="AJ260" s="358"/>
      <c r="AK260" s="358"/>
      <c r="AL260" s="358"/>
      <c r="AM260" s="358"/>
      <c r="AN260" s="358"/>
      <c r="AO260" s="358"/>
      <c r="AP260" s="358"/>
    </row>
    <row r="261" spans="2:46" ht="18" customHeight="1">
      <c r="B261" s="54"/>
      <c r="C261" s="75"/>
      <c r="D261" s="73"/>
      <c r="E261" s="73"/>
      <c r="F261" s="73"/>
      <c r="G261" s="73"/>
      <c r="H261" s="73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73"/>
      <c r="U261" s="54"/>
      <c r="V261" s="73"/>
      <c r="W261" s="54"/>
      <c r="X261" s="73"/>
      <c r="Y261" s="54"/>
      <c r="Z261" s="73"/>
      <c r="AA261" s="54"/>
      <c r="AB261" s="73"/>
      <c r="AC261" s="73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</row>
    <row r="262" spans="2:46" ht="21.95" customHeight="1" thickBot="1">
      <c r="B262" s="54" t="s">
        <v>243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</row>
    <row r="263" spans="2:46" ht="21.95" customHeight="1" thickBot="1">
      <c r="B263" s="58"/>
      <c r="C263" s="348" t="s">
        <v>244</v>
      </c>
      <c r="D263" s="349"/>
      <c r="E263" s="333"/>
      <c r="F263" s="348" t="s">
        <v>245</v>
      </c>
      <c r="G263" s="349"/>
      <c r="H263" s="349"/>
      <c r="I263" s="333"/>
      <c r="J263" s="349" t="s">
        <v>246</v>
      </c>
      <c r="K263" s="349"/>
      <c r="L263" s="349"/>
      <c r="M263" s="349"/>
      <c r="N263" s="349"/>
      <c r="O263" s="349"/>
      <c r="P263" s="350"/>
      <c r="Q263" s="351" t="s">
        <v>247</v>
      </c>
      <c r="R263" s="351"/>
      <c r="S263" s="351"/>
      <c r="T263" s="351"/>
      <c r="U263" s="351"/>
      <c r="V263" s="351"/>
      <c r="W263" s="351"/>
      <c r="X263" s="332" t="s">
        <v>246</v>
      </c>
      <c r="Y263" s="349"/>
      <c r="Z263" s="349"/>
      <c r="AA263" s="349"/>
      <c r="AB263" s="349"/>
      <c r="AC263" s="349"/>
      <c r="AD263" s="333"/>
      <c r="AE263" s="348" t="s">
        <v>245</v>
      </c>
      <c r="AF263" s="349"/>
      <c r="AG263" s="349"/>
      <c r="AH263" s="333"/>
      <c r="AI263" s="330" t="s">
        <v>248</v>
      </c>
      <c r="AJ263" s="331"/>
      <c r="AK263" s="331"/>
      <c r="AL263" s="331"/>
      <c r="AM263" s="331"/>
      <c r="AN263" s="331"/>
      <c r="AO263" s="332" t="s">
        <v>249</v>
      </c>
      <c r="AP263" s="333"/>
    </row>
    <row r="264" spans="2:46" ht="18" customHeight="1">
      <c r="B264" s="334">
        <v>1</v>
      </c>
      <c r="C264" s="335"/>
      <c r="D264" s="336"/>
      <c r="E264" s="337"/>
      <c r="F264" s="338"/>
      <c r="G264" s="339"/>
      <c r="H264" s="339"/>
      <c r="I264" s="340"/>
      <c r="J264" s="341"/>
      <c r="K264" s="342"/>
      <c r="L264" s="342"/>
      <c r="M264" s="342"/>
      <c r="N264" s="342"/>
      <c r="O264" s="342"/>
      <c r="P264" s="343"/>
      <c r="Q264" s="344">
        <f>S264+S265</f>
        <v>0</v>
      </c>
      <c r="R264" s="345"/>
      <c r="S264" s="59"/>
      <c r="T264" s="60" t="s">
        <v>250</v>
      </c>
      <c r="U264" s="59"/>
      <c r="V264" s="319">
        <f>U264+U265</f>
        <v>0</v>
      </c>
      <c r="W264" s="320"/>
      <c r="X264" s="346"/>
      <c r="Y264" s="342"/>
      <c r="Z264" s="342"/>
      <c r="AA264" s="342"/>
      <c r="AB264" s="342"/>
      <c r="AC264" s="342"/>
      <c r="AD264" s="347"/>
      <c r="AE264" s="338"/>
      <c r="AF264" s="339"/>
      <c r="AG264" s="339"/>
      <c r="AH264" s="340"/>
      <c r="AI264" s="325"/>
      <c r="AJ264" s="326"/>
      <c r="AK264" s="326"/>
      <c r="AL264" s="326"/>
      <c r="AM264" s="326"/>
      <c r="AN264" s="327"/>
      <c r="AO264" s="328"/>
      <c r="AP264" s="329"/>
      <c r="AS264" s="54">
        <v>3</v>
      </c>
      <c r="AT264" s="54">
        <v>7</v>
      </c>
    </row>
    <row r="265" spans="2:46" ht="18" customHeight="1">
      <c r="B265" s="304"/>
      <c r="C265" s="306"/>
      <c r="D265" s="307"/>
      <c r="E265" s="308"/>
      <c r="F265" s="275"/>
      <c r="G265" s="276"/>
      <c r="H265" s="276"/>
      <c r="I265" s="277"/>
      <c r="J265" s="273"/>
      <c r="K265" s="273"/>
      <c r="L265" s="273"/>
      <c r="M265" s="273"/>
      <c r="N265" s="273"/>
      <c r="O265" s="273"/>
      <c r="P265" s="322"/>
      <c r="Q265" s="323"/>
      <c r="R265" s="316"/>
      <c r="S265" s="61"/>
      <c r="T265" s="62" t="s">
        <v>250</v>
      </c>
      <c r="U265" s="61"/>
      <c r="V265" s="281"/>
      <c r="W265" s="324"/>
      <c r="X265" s="272"/>
      <c r="Y265" s="273"/>
      <c r="Z265" s="273"/>
      <c r="AA265" s="273"/>
      <c r="AB265" s="273"/>
      <c r="AC265" s="273"/>
      <c r="AD265" s="274"/>
      <c r="AE265" s="275"/>
      <c r="AF265" s="276"/>
      <c r="AG265" s="276"/>
      <c r="AH265" s="277"/>
      <c r="AI265" s="278"/>
      <c r="AJ265" s="279"/>
      <c r="AK265" s="279"/>
      <c r="AL265" s="279"/>
      <c r="AM265" s="279"/>
      <c r="AN265" s="280"/>
      <c r="AO265" s="281"/>
      <c r="AP265" s="282"/>
    </row>
    <row r="266" spans="2:46" ht="18" customHeight="1">
      <c r="B266" s="304">
        <v>2</v>
      </c>
      <c r="C266" s="306"/>
      <c r="D266" s="307"/>
      <c r="E266" s="308"/>
      <c r="F266" s="275"/>
      <c r="G266" s="276"/>
      <c r="H266" s="276"/>
      <c r="I266" s="277"/>
      <c r="J266" s="312"/>
      <c r="K266" s="270"/>
      <c r="L266" s="270"/>
      <c r="M266" s="270"/>
      <c r="N266" s="270"/>
      <c r="O266" s="270"/>
      <c r="P266" s="313"/>
      <c r="Q266" s="315">
        <f t="shared" ref="Q266" si="90">S266+S267</f>
        <v>0</v>
      </c>
      <c r="R266" s="316"/>
      <c r="S266" s="63"/>
      <c r="T266" s="64" t="s">
        <v>250</v>
      </c>
      <c r="U266" s="63"/>
      <c r="V266" s="319">
        <f t="shared" ref="V266" si="91">U266+U267</f>
        <v>0</v>
      </c>
      <c r="W266" s="320"/>
      <c r="X266" s="269"/>
      <c r="Y266" s="270"/>
      <c r="Z266" s="270"/>
      <c r="AA266" s="270"/>
      <c r="AB266" s="270"/>
      <c r="AC266" s="270"/>
      <c r="AD266" s="271"/>
      <c r="AE266" s="275"/>
      <c r="AF266" s="276"/>
      <c r="AG266" s="276"/>
      <c r="AH266" s="277"/>
      <c r="AI266" s="278"/>
      <c r="AJ266" s="279"/>
      <c r="AK266" s="279"/>
      <c r="AL266" s="279"/>
      <c r="AM266" s="279"/>
      <c r="AN266" s="280"/>
      <c r="AO266" s="265"/>
      <c r="AP266" s="266"/>
      <c r="AS266" s="54">
        <v>4</v>
      </c>
      <c r="AT266" s="54">
        <v>8</v>
      </c>
    </row>
    <row r="267" spans="2:46" ht="18" customHeight="1">
      <c r="B267" s="304"/>
      <c r="C267" s="306"/>
      <c r="D267" s="307"/>
      <c r="E267" s="308"/>
      <c r="F267" s="275"/>
      <c r="G267" s="276"/>
      <c r="H267" s="276"/>
      <c r="I267" s="277"/>
      <c r="J267" s="273"/>
      <c r="K267" s="273"/>
      <c r="L267" s="273"/>
      <c r="M267" s="273"/>
      <c r="N267" s="273"/>
      <c r="O267" s="273"/>
      <c r="P267" s="322"/>
      <c r="Q267" s="323"/>
      <c r="R267" s="316"/>
      <c r="S267" s="61"/>
      <c r="T267" s="62" t="s">
        <v>250</v>
      </c>
      <c r="U267" s="61"/>
      <c r="V267" s="281"/>
      <c r="W267" s="324"/>
      <c r="X267" s="272"/>
      <c r="Y267" s="273"/>
      <c r="Z267" s="273"/>
      <c r="AA267" s="273"/>
      <c r="AB267" s="273"/>
      <c r="AC267" s="273"/>
      <c r="AD267" s="274"/>
      <c r="AE267" s="275"/>
      <c r="AF267" s="276"/>
      <c r="AG267" s="276"/>
      <c r="AH267" s="277"/>
      <c r="AI267" s="278"/>
      <c r="AJ267" s="279"/>
      <c r="AK267" s="279"/>
      <c r="AL267" s="279"/>
      <c r="AM267" s="279"/>
      <c r="AN267" s="280"/>
      <c r="AO267" s="281"/>
      <c r="AP267" s="282"/>
    </row>
    <row r="268" spans="2:46" ht="18" customHeight="1">
      <c r="B268" s="304">
        <v>3</v>
      </c>
      <c r="C268" s="306"/>
      <c r="D268" s="307"/>
      <c r="E268" s="308"/>
      <c r="F268" s="275"/>
      <c r="G268" s="276"/>
      <c r="H268" s="276"/>
      <c r="I268" s="277"/>
      <c r="J268" s="312"/>
      <c r="K268" s="270"/>
      <c r="L268" s="270"/>
      <c r="M268" s="270"/>
      <c r="N268" s="270"/>
      <c r="O268" s="270"/>
      <c r="P268" s="313"/>
      <c r="Q268" s="315">
        <f t="shared" ref="Q268" si="92">S268+S269</f>
        <v>0</v>
      </c>
      <c r="R268" s="316"/>
      <c r="S268" s="63"/>
      <c r="T268" s="64" t="s">
        <v>250</v>
      </c>
      <c r="U268" s="63"/>
      <c r="V268" s="319">
        <f t="shared" ref="V268" si="93">U268+U269</f>
        <v>0</v>
      </c>
      <c r="W268" s="320"/>
      <c r="X268" s="269"/>
      <c r="Y268" s="270"/>
      <c r="Z268" s="270"/>
      <c r="AA268" s="270"/>
      <c r="AB268" s="270"/>
      <c r="AC268" s="270"/>
      <c r="AD268" s="271"/>
      <c r="AE268" s="275"/>
      <c r="AF268" s="276"/>
      <c r="AG268" s="276"/>
      <c r="AH268" s="277"/>
      <c r="AI268" s="278"/>
      <c r="AJ268" s="279"/>
      <c r="AK268" s="279"/>
      <c r="AL268" s="279"/>
      <c r="AM268" s="279"/>
      <c r="AN268" s="280"/>
      <c r="AO268" s="265"/>
      <c r="AP268" s="266"/>
      <c r="AS268" s="54">
        <v>5</v>
      </c>
      <c r="AT268" s="54">
        <v>9</v>
      </c>
    </row>
    <row r="269" spans="2:46" ht="18" customHeight="1">
      <c r="B269" s="304"/>
      <c r="C269" s="306"/>
      <c r="D269" s="307"/>
      <c r="E269" s="308"/>
      <c r="F269" s="275"/>
      <c r="G269" s="276"/>
      <c r="H269" s="276"/>
      <c r="I269" s="277"/>
      <c r="J269" s="273"/>
      <c r="K269" s="273"/>
      <c r="L269" s="273"/>
      <c r="M269" s="273"/>
      <c r="N269" s="273"/>
      <c r="O269" s="273"/>
      <c r="P269" s="322"/>
      <c r="Q269" s="323"/>
      <c r="R269" s="316"/>
      <c r="S269" s="61"/>
      <c r="T269" s="62" t="s">
        <v>250</v>
      </c>
      <c r="U269" s="61"/>
      <c r="V269" s="281"/>
      <c r="W269" s="324"/>
      <c r="X269" s="272"/>
      <c r="Y269" s="273"/>
      <c r="Z269" s="273"/>
      <c r="AA269" s="273"/>
      <c r="AB269" s="273"/>
      <c r="AC269" s="273"/>
      <c r="AD269" s="274"/>
      <c r="AE269" s="275"/>
      <c r="AF269" s="276"/>
      <c r="AG269" s="276"/>
      <c r="AH269" s="277"/>
      <c r="AI269" s="278"/>
      <c r="AJ269" s="279"/>
      <c r="AK269" s="279"/>
      <c r="AL269" s="279"/>
      <c r="AM269" s="279"/>
      <c r="AN269" s="280"/>
      <c r="AO269" s="281"/>
      <c r="AP269" s="282"/>
    </row>
    <row r="270" spans="2:46" ht="18" customHeight="1">
      <c r="B270" s="304">
        <v>4</v>
      </c>
      <c r="C270" s="306"/>
      <c r="D270" s="307"/>
      <c r="E270" s="308"/>
      <c r="F270" s="275"/>
      <c r="G270" s="276"/>
      <c r="H270" s="276"/>
      <c r="I270" s="277"/>
      <c r="J270" s="312"/>
      <c r="K270" s="270"/>
      <c r="L270" s="270"/>
      <c r="M270" s="270"/>
      <c r="N270" s="270"/>
      <c r="O270" s="270"/>
      <c r="P270" s="313"/>
      <c r="Q270" s="315">
        <f t="shared" ref="Q270" si="94">S270+S271</f>
        <v>0</v>
      </c>
      <c r="R270" s="316"/>
      <c r="S270" s="63"/>
      <c r="T270" s="64" t="s">
        <v>250</v>
      </c>
      <c r="U270" s="63"/>
      <c r="V270" s="319">
        <f t="shared" ref="V270" si="95">U270+U271</f>
        <v>0</v>
      </c>
      <c r="W270" s="320"/>
      <c r="X270" s="269"/>
      <c r="Y270" s="270"/>
      <c r="Z270" s="270"/>
      <c r="AA270" s="270"/>
      <c r="AB270" s="270"/>
      <c r="AC270" s="270"/>
      <c r="AD270" s="271"/>
      <c r="AE270" s="275"/>
      <c r="AF270" s="276"/>
      <c r="AG270" s="276"/>
      <c r="AH270" s="277"/>
      <c r="AI270" s="278"/>
      <c r="AJ270" s="279"/>
      <c r="AK270" s="279"/>
      <c r="AL270" s="279"/>
      <c r="AM270" s="279"/>
      <c r="AN270" s="280"/>
      <c r="AO270" s="265"/>
      <c r="AP270" s="266"/>
      <c r="AS270" s="54">
        <v>6</v>
      </c>
      <c r="AT270" s="54">
        <v>1</v>
      </c>
    </row>
    <row r="271" spans="2:46" ht="18" customHeight="1">
      <c r="B271" s="304"/>
      <c r="C271" s="306"/>
      <c r="D271" s="307"/>
      <c r="E271" s="308"/>
      <c r="F271" s="275"/>
      <c r="G271" s="276"/>
      <c r="H271" s="276"/>
      <c r="I271" s="277"/>
      <c r="J271" s="273"/>
      <c r="K271" s="273"/>
      <c r="L271" s="273"/>
      <c r="M271" s="273"/>
      <c r="N271" s="273"/>
      <c r="O271" s="273"/>
      <c r="P271" s="322"/>
      <c r="Q271" s="323"/>
      <c r="R271" s="316"/>
      <c r="S271" s="61"/>
      <c r="T271" s="62" t="s">
        <v>250</v>
      </c>
      <c r="U271" s="61"/>
      <c r="V271" s="281"/>
      <c r="W271" s="324"/>
      <c r="X271" s="272"/>
      <c r="Y271" s="273"/>
      <c r="Z271" s="273"/>
      <c r="AA271" s="273"/>
      <c r="AB271" s="273"/>
      <c r="AC271" s="273"/>
      <c r="AD271" s="274"/>
      <c r="AE271" s="275"/>
      <c r="AF271" s="276"/>
      <c r="AG271" s="276"/>
      <c r="AH271" s="277"/>
      <c r="AI271" s="278"/>
      <c r="AJ271" s="279"/>
      <c r="AK271" s="279"/>
      <c r="AL271" s="279"/>
      <c r="AM271" s="279"/>
      <c r="AN271" s="280"/>
      <c r="AO271" s="281"/>
      <c r="AP271" s="282"/>
    </row>
    <row r="272" spans="2:46" ht="18" customHeight="1">
      <c r="B272" s="304">
        <v>5</v>
      </c>
      <c r="C272" s="306"/>
      <c r="D272" s="307"/>
      <c r="E272" s="308"/>
      <c r="F272" s="275"/>
      <c r="G272" s="276"/>
      <c r="H272" s="276"/>
      <c r="I272" s="277"/>
      <c r="J272" s="312"/>
      <c r="K272" s="270"/>
      <c r="L272" s="270"/>
      <c r="M272" s="270"/>
      <c r="N272" s="270"/>
      <c r="O272" s="270"/>
      <c r="P272" s="313"/>
      <c r="Q272" s="315">
        <f t="shared" ref="Q272" si="96">S272+S273</f>
        <v>0</v>
      </c>
      <c r="R272" s="316"/>
      <c r="S272" s="63"/>
      <c r="T272" s="64" t="s">
        <v>250</v>
      </c>
      <c r="U272" s="63"/>
      <c r="V272" s="319">
        <f t="shared" ref="V272" si="97">U272+U273</f>
        <v>0</v>
      </c>
      <c r="W272" s="320"/>
      <c r="X272" s="269"/>
      <c r="Y272" s="270"/>
      <c r="Z272" s="270"/>
      <c r="AA272" s="270"/>
      <c r="AB272" s="270"/>
      <c r="AC272" s="270"/>
      <c r="AD272" s="271"/>
      <c r="AE272" s="275"/>
      <c r="AF272" s="276"/>
      <c r="AG272" s="276"/>
      <c r="AH272" s="277"/>
      <c r="AI272" s="278"/>
      <c r="AJ272" s="279"/>
      <c r="AK272" s="279"/>
      <c r="AL272" s="279"/>
      <c r="AM272" s="279"/>
      <c r="AN272" s="280"/>
      <c r="AO272" s="265"/>
      <c r="AP272" s="266"/>
      <c r="AS272" s="54">
        <v>7</v>
      </c>
      <c r="AT272" s="54">
        <v>2</v>
      </c>
    </row>
    <row r="273" spans="1:46" ht="18" customHeight="1">
      <c r="B273" s="304"/>
      <c r="C273" s="306"/>
      <c r="D273" s="307"/>
      <c r="E273" s="308"/>
      <c r="F273" s="275"/>
      <c r="G273" s="276"/>
      <c r="H273" s="276"/>
      <c r="I273" s="277"/>
      <c r="J273" s="273"/>
      <c r="K273" s="273"/>
      <c r="L273" s="273"/>
      <c r="M273" s="273"/>
      <c r="N273" s="273"/>
      <c r="O273" s="273"/>
      <c r="P273" s="322"/>
      <c r="Q273" s="323"/>
      <c r="R273" s="316"/>
      <c r="S273" s="61"/>
      <c r="T273" s="62" t="s">
        <v>250</v>
      </c>
      <c r="U273" s="61"/>
      <c r="V273" s="281"/>
      <c r="W273" s="324"/>
      <c r="X273" s="272"/>
      <c r="Y273" s="273"/>
      <c r="Z273" s="273"/>
      <c r="AA273" s="273"/>
      <c r="AB273" s="273"/>
      <c r="AC273" s="273"/>
      <c r="AD273" s="274"/>
      <c r="AE273" s="275"/>
      <c r="AF273" s="276"/>
      <c r="AG273" s="276"/>
      <c r="AH273" s="277"/>
      <c r="AI273" s="278"/>
      <c r="AJ273" s="279"/>
      <c r="AK273" s="279"/>
      <c r="AL273" s="279"/>
      <c r="AM273" s="279"/>
      <c r="AN273" s="280"/>
      <c r="AO273" s="281"/>
      <c r="AP273" s="282"/>
    </row>
    <row r="274" spans="1:46" ht="18" customHeight="1">
      <c r="B274" s="304">
        <v>6</v>
      </c>
      <c r="C274" s="306"/>
      <c r="D274" s="307"/>
      <c r="E274" s="308"/>
      <c r="F274" s="275"/>
      <c r="G274" s="276"/>
      <c r="H274" s="276"/>
      <c r="I274" s="277"/>
      <c r="J274" s="312"/>
      <c r="K274" s="270"/>
      <c r="L274" s="270"/>
      <c r="M274" s="270"/>
      <c r="N274" s="270"/>
      <c r="O274" s="270"/>
      <c r="P274" s="313"/>
      <c r="Q274" s="315">
        <f t="shared" ref="Q274" si="98">S274+S275</f>
        <v>0</v>
      </c>
      <c r="R274" s="316"/>
      <c r="S274" s="63"/>
      <c r="T274" s="64" t="s">
        <v>250</v>
      </c>
      <c r="U274" s="63"/>
      <c r="V274" s="319">
        <f t="shared" ref="V274" si="99">U274+U275</f>
        <v>0</v>
      </c>
      <c r="W274" s="320"/>
      <c r="X274" s="269"/>
      <c r="Y274" s="270"/>
      <c r="Z274" s="270"/>
      <c r="AA274" s="270"/>
      <c r="AB274" s="270"/>
      <c r="AC274" s="270"/>
      <c r="AD274" s="271"/>
      <c r="AE274" s="275"/>
      <c r="AF274" s="276"/>
      <c r="AG274" s="276"/>
      <c r="AH274" s="277"/>
      <c r="AI274" s="278"/>
      <c r="AJ274" s="279"/>
      <c r="AK274" s="279"/>
      <c r="AL274" s="279"/>
      <c r="AM274" s="279"/>
      <c r="AN274" s="280"/>
      <c r="AO274" s="265"/>
      <c r="AP274" s="266"/>
      <c r="AS274" s="54">
        <v>8</v>
      </c>
      <c r="AT274" s="54">
        <v>3</v>
      </c>
    </row>
    <row r="275" spans="1:46" ht="18" customHeight="1" thickBot="1">
      <c r="B275" s="305"/>
      <c r="C275" s="309"/>
      <c r="D275" s="310"/>
      <c r="E275" s="311"/>
      <c r="F275" s="298"/>
      <c r="G275" s="299"/>
      <c r="H275" s="299"/>
      <c r="I275" s="300"/>
      <c r="J275" s="296"/>
      <c r="K275" s="296"/>
      <c r="L275" s="296"/>
      <c r="M275" s="296"/>
      <c r="N275" s="296"/>
      <c r="O275" s="296"/>
      <c r="P275" s="314"/>
      <c r="Q275" s="317"/>
      <c r="R275" s="318"/>
      <c r="S275" s="65"/>
      <c r="T275" s="66" t="s">
        <v>250</v>
      </c>
      <c r="U275" s="65"/>
      <c r="V275" s="267"/>
      <c r="W275" s="321"/>
      <c r="X275" s="295"/>
      <c r="Y275" s="296"/>
      <c r="Z275" s="296"/>
      <c r="AA275" s="296"/>
      <c r="AB275" s="296"/>
      <c r="AC275" s="296"/>
      <c r="AD275" s="297"/>
      <c r="AE275" s="298"/>
      <c r="AF275" s="299"/>
      <c r="AG275" s="299"/>
      <c r="AH275" s="300"/>
      <c r="AI275" s="301"/>
      <c r="AJ275" s="302"/>
      <c r="AK275" s="302"/>
      <c r="AL275" s="302"/>
      <c r="AM275" s="302"/>
      <c r="AN275" s="303"/>
      <c r="AO275" s="267"/>
      <c r="AP275" s="268"/>
    </row>
    <row r="276" spans="1:46" ht="18" customHeight="1" thickBot="1">
      <c r="B276" s="67"/>
      <c r="C276" s="68"/>
      <c r="D276" s="68"/>
      <c r="E276" s="68"/>
      <c r="F276" s="67"/>
      <c r="G276" s="67"/>
      <c r="H276" s="67"/>
      <c r="I276" s="67"/>
      <c r="J276" s="67"/>
      <c r="K276" s="69"/>
      <c r="L276" s="69"/>
      <c r="M276" s="70"/>
      <c r="N276" s="71"/>
      <c r="O276" s="70"/>
      <c r="P276" s="69"/>
      <c r="Q276" s="69"/>
      <c r="R276" s="67"/>
      <c r="S276" s="67"/>
      <c r="T276" s="67"/>
      <c r="U276" s="67"/>
      <c r="V276" s="67"/>
      <c r="W276" s="72"/>
      <c r="X276" s="72"/>
      <c r="Y276" s="72"/>
      <c r="Z276" s="72"/>
      <c r="AA276" s="72"/>
      <c r="AB276" s="72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</row>
    <row r="277" spans="1:46" ht="30" customHeight="1" thickBot="1">
      <c r="B277" s="54"/>
      <c r="C277" s="54"/>
      <c r="D277" s="287" t="s">
        <v>251</v>
      </c>
      <c r="E277" s="288"/>
      <c r="F277" s="288"/>
      <c r="G277" s="288"/>
      <c r="H277" s="288"/>
      <c r="I277" s="288"/>
      <c r="J277" s="288" t="s">
        <v>246</v>
      </c>
      <c r="K277" s="288"/>
      <c r="L277" s="288"/>
      <c r="M277" s="288"/>
      <c r="N277" s="288"/>
      <c r="O277" s="288"/>
      <c r="P277" s="288"/>
      <c r="Q277" s="288"/>
      <c r="R277" s="288" t="s">
        <v>252</v>
      </c>
      <c r="S277" s="288"/>
      <c r="T277" s="288"/>
      <c r="U277" s="288"/>
      <c r="V277" s="288"/>
      <c r="W277" s="288"/>
      <c r="X277" s="288"/>
      <c r="Y277" s="288"/>
      <c r="Z277" s="288"/>
      <c r="AA277" s="288" t="s">
        <v>253</v>
      </c>
      <c r="AB277" s="288"/>
      <c r="AC277" s="288"/>
      <c r="AD277" s="288" t="s">
        <v>254</v>
      </c>
      <c r="AE277" s="288"/>
      <c r="AF277" s="288"/>
      <c r="AG277" s="288"/>
      <c r="AH277" s="288"/>
      <c r="AI277" s="288"/>
      <c r="AJ277" s="288"/>
      <c r="AK277" s="288"/>
      <c r="AL277" s="288"/>
      <c r="AM277" s="289"/>
      <c r="AN277" s="54"/>
      <c r="AO277" s="54"/>
      <c r="AP277" s="54"/>
    </row>
    <row r="278" spans="1:46" ht="30" customHeight="1">
      <c r="B278" s="54"/>
      <c r="C278" s="54"/>
      <c r="D278" s="290" t="s">
        <v>255</v>
      </c>
      <c r="E278" s="291"/>
      <c r="F278" s="291"/>
      <c r="G278" s="291"/>
      <c r="H278" s="291"/>
      <c r="I278" s="291"/>
      <c r="J278" s="291"/>
      <c r="K278" s="291"/>
      <c r="L278" s="291"/>
      <c r="M278" s="291"/>
      <c r="N278" s="291"/>
      <c r="O278" s="291"/>
      <c r="P278" s="291"/>
      <c r="Q278" s="291"/>
      <c r="R278" s="291"/>
      <c r="S278" s="291"/>
      <c r="T278" s="291"/>
      <c r="U278" s="291"/>
      <c r="V278" s="291"/>
      <c r="W278" s="291"/>
      <c r="X278" s="291"/>
      <c r="Y278" s="291"/>
      <c r="Z278" s="291"/>
      <c r="AA278" s="292"/>
      <c r="AB278" s="292"/>
      <c r="AC278" s="292"/>
      <c r="AD278" s="293"/>
      <c r="AE278" s="293"/>
      <c r="AF278" s="293"/>
      <c r="AG278" s="293"/>
      <c r="AH278" s="293"/>
      <c r="AI278" s="293"/>
      <c r="AJ278" s="293"/>
      <c r="AK278" s="293"/>
      <c r="AL278" s="293"/>
      <c r="AM278" s="294"/>
      <c r="AN278" s="54"/>
      <c r="AO278" s="54"/>
      <c r="AP278" s="54"/>
    </row>
    <row r="279" spans="1:46" ht="30" customHeight="1">
      <c r="B279" s="54"/>
      <c r="C279" s="54"/>
      <c r="D279" s="261" t="s">
        <v>255</v>
      </c>
      <c r="E279" s="262"/>
      <c r="F279" s="262"/>
      <c r="G279" s="262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3"/>
      <c r="AE279" s="263"/>
      <c r="AF279" s="263"/>
      <c r="AG279" s="263"/>
      <c r="AH279" s="263"/>
      <c r="AI279" s="263"/>
      <c r="AJ279" s="263"/>
      <c r="AK279" s="263"/>
      <c r="AL279" s="263"/>
      <c r="AM279" s="264"/>
      <c r="AN279" s="54"/>
      <c r="AO279" s="54"/>
      <c r="AP279" s="54"/>
    </row>
    <row r="280" spans="1:46" ht="30" customHeight="1" thickBot="1">
      <c r="B280" s="54"/>
      <c r="C280" s="54"/>
      <c r="D280" s="283" t="s">
        <v>255</v>
      </c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  <c r="Z280" s="284"/>
      <c r="AA280" s="284"/>
      <c r="AB280" s="284"/>
      <c r="AC280" s="284"/>
      <c r="AD280" s="285"/>
      <c r="AE280" s="285"/>
      <c r="AF280" s="285"/>
      <c r="AG280" s="285"/>
      <c r="AH280" s="285"/>
      <c r="AI280" s="285"/>
      <c r="AJ280" s="285"/>
      <c r="AK280" s="285"/>
      <c r="AL280" s="285"/>
      <c r="AM280" s="286"/>
      <c r="AN280" s="54"/>
      <c r="AO280" s="54"/>
      <c r="AP280" s="54"/>
      <c r="AQ280" s="52">
        <v>10</v>
      </c>
    </row>
    <row r="281" spans="1:46" ht="18" customHeight="1">
      <c r="A281" s="372" t="s">
        <v>309</v>
      </c>
      <c r="B281" s="372"/>
      <c r="C281" s="372"/>
      <c r="D281" s="372"/>
      <c r="E281" s="372"/>
      <c r="F281" s="372"/>
      <c r="G281" s="372"/>
      <c r="H281" s="372"/>
      <c r="I281" s="372"/>
      <c r="J281" s="372"/>
      <c r="K281" s="372"/>
      <c r="L281" s="372"/>
      <c r="M281" s="372"/>
      <c r="N281" s="372"/>
      <c r="O281" s="372"/>
      <c r="P281" s="372"/>
      <c r="Q281" s="372"/>
      <c r="R281" s="372"/>
      <c r="S281" s="372"/>
      <c r="T281" s="372"/>
      <c r="U281" s="372"/>
      <c r="V281" s="372"/>
      <c r="W281" s="372"/>
      <c r="X281" s="372"/>
      <c r="Y281" s="372"/>
      <c r="Z281" s="372"/>
      <c r="AA281" s="372"/>
      <c r="AB281" s="372"/>
      <c r="AC281" s="372"/>
      <c r="AD281" s="372"/>
      <c r="AE281" s="372"/>
      <c r="AF281" s="372"/>
      <c r="AG281" s="372"/>
      <c r="AH281" s="372"/>
      <c r="AI281" s="372"/>
      <c r="AJ281" s="372"/>
      <c r="AK281" s="372"/>
      <c r="AL281" s="372"/>
      <c r="AM281" s="372"/>
      <c r="AN281" s="372"/>
      <c r="AO281" s="372"/>
      <c r="AP281" s="372"/>
      <c r="AQ281" s="372"/>
    </row>
    <row r="282" spans="1:46" ht="18" customHeight="1">
      <c r="A282" s="372"/>
      <c r="B282" s="372"/>
      <c r="C282" s="372"/>
      <c r="D282" s="372"/>
      <c r="E282" s="372"/>
      <c r="F282" s="372"/>
      <c r="G282" s="372"/>
      <c r="H282" s="372"/>
      <c r="I282" s="372"/>
      <c r="J282" s="372"/>
      <c r="K282" s="372"/>
      <c r="L282" s="372"/>
      <c r="M282" s="372"/>
      <c r="N282" s="372"/>
      <c r="O282" s="372"/>
      <c r="P282" s="372"/>
      <c r="Q282" s="372"/>
      <c r="R282" s="372"/>
      <c r="S282" s="372"/>
      <c r="T282" s="372"/>
      <c r="U282" s="372"/>
      <c r="V282" s="372"/>
      <c r="W282" s="372"/>
      <c r="X282" s="372"/>
      <c r="Y282" s="372"/>
      <c r="Z282" s="372"/>
      <c r="AA282" s="372"/>
      <c r="AB282" s="372"/>
      <c r="AC282" s="372"/>
      <c r="AD282" s="372"/>
      <c r="AE282" s="372"/>
      <c r="AF282" s="372"/>
      <c r="AG282" s="372"/>
      <c r="AH282" s="372"/>
      <c r="AI282" s="372"/>
      <c r="AJ282" s="372"/>
      <c r="AK282" s="372"/>
      <c r="AL282" s="372"/>
      <c r="AM282" s="372"/>
      <c r="AN282" s="372"/>
      <c r="AO282" s="372"/>
      <c r="AP282" s="372"/>
      <c r="AQ282" s="372"/>
    </row>
    <row r="283" spans="1:46" ht="18" customHeight="1">
      <c r="A283" s="372"/>
      <c r="B283" s="372"/>
      <c r="C283" s="372"/>
      <c r="D283" s="372"/>
      <c r="E283" s="372"/>
      <c r="F283" s="372"/>
      <c r="G283" s="372"/>
      <c r="H283" s="372"/>
      <c r="I283" s="372"/>
      <c r="J283" s="372"/>
      <c r="K283" s="372"/>
      <c r="L283" s="372"/>
      <c r="M283" s="372"/>
      <c r="N283" s="372"/>
      <c r="O283" s="372"/>
      <c r="P283" s="372"/>
      <c r="Q283" s="372"/>
      <c r="R283" s="372"/>
      <c r="S283" s="372"/>
      <c r="T283" s="372"/>
      <c r="U283" s="372"/>
      <c r="V283" s="372"/>
      <c r="W283" s="372"/>
      <c r="X283" s="372"/>
      <c r="Y283" s="372"/>
      <c r="Z283" s="372"/>
      <c r="AA283" s="372"/>
      <c r="AB283" s="372"/>
      <c r="AC283" s="372"/>
      <c r="AD283" s="372"/>
      <c r="AE283" s="372"/>
      <c r="AF283" s="372"/>
      <c r="AG283" s="372"/>
      <c r="AH283" s="372"/>
      <c r="AI283" s="372"/>
      <c r="AJ283" s="372"/>
      <c r="AK283" s="372"/>
      <c r="AL283" s="372"/>
      <c r="AM283" s="372"/>
      <c r="AN283" s="372"/>
      <c r="AO283" s="372"/>
      <c r="AP283" s="372"/>
      <c r="AQ283" s="372"/>
    </row>
    <row r="284" spans="1:46" ht="24.95" customHeight="1">
      <c r="B284" s="54"/>
      <c r="C284" s="373" t="s">
        <v>239</v>
      </c>
      <c r="D284" s="373"/>
      <c r="E284" s="373"/>
      <c r="F284" s="373"/>
      <c r="G284" s="374"/>
      <c r="H284" s="373"/>
      <c r="I284" s="373"/>
      <c r="J284" s="373"/>
      <c r="K284" s="373"/>
      <c r="L284" s="373"/>
      <c r="M284" s="373"/>
      <c r="N284" s="373"/>
      <c r="O284" s="373"/>
      <c r="P284" s="373" t="s">
        <v>240</v>
      </c>
      <c r="Q284" s="373"/>
      <c r="R284" s="373"/>
      <c r="S284" s="373"/>
      <c r="T284" s="374"/>
      <c r="U284" s="373"/>
      <c r="V284" s="373"/>
      <c r="W284" s="373"/>
      <c r="X284" s="373"/>
      <c r="Y284" s="373"/>
      <c r="Z284" s="373"/>
      <c r="AA284" s="373"/>
      <c r="AB284" s="373"/>
      <c r="AC284" s="373" t="s">
        <v>241</v>
      </c>
      <c r="AD284" s="373"/>
      <c r="AE284" s="373"/>
      <c r="AF284" s="373"/>
      <c r="AG284" s="375">
        <v>44163</v>
      </c>
      <c r="AH284" s="376"/>
      <c r="AI284" s="376"/>
      <c r="AJ284" s="376"/>
      <c r="AK284" s="376"/>
      <c r="AL284" s="376"/>
      <c r="AM284" s="367" t="s">
        <v>282</v>
      </c>
      <c r="AN284" s="367"/>
      <c r="AO284" s="368"/>
      <c r="AP284" s="73"/>
    </row>
    <row r="285" spans="1:46" ht="18" customHeight="1">
      <c r="B285" s="54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4"/>
      <c r="X285" s="74"/>
      <c r="Y285" s="74"/>
      <c r="Z285" s="74"/>
      <c r="AA285" s="74"/>
      <c r="AB285" s="74"/>
      <c r="AC285" s="74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</row>
    <row r="286" spans="1:46" ht="24.95" customHeight="1">
      <c r="B286" s="54"/>
      <c r="C286" s="369">
        <v>1</v>
      </c>
      <c r="D286" s="369"/>
      <c r="E286" s="370" t="s">
        <v>317</v>
      </c>
      <c r="F286" s="370"/>
      <c r="G286" s="370"/>
      <c r="H286" s="370"/>
      <c r="I286" s="370"/>
      <c r="J286" s="370"/>
      <c r="K286" s="370"/>
      <c r="L286" s="370"/>
      <c r="M286" s="370"/>
      <c r="N286" s="370"/>
      <c r="O286" s="55"/>
      <c r="P286" s="55"/>
      <c r="Q286" s="371">
        <v>4</v>
      </c>
      <c r="R286" s="371"/>
      <c r="S286" s="370" t="s">
        <v>321</v>
      </c>
      <c r="T286" s="370"/>
      <c r="U286" s="370"/>
      <c r="V286" s="370"/>
      <c r="W286" s="370"/>
      <c r="X286" s="370"/>
      <c r="Y286" s="370"/>
      <c r="Z286" s="370"/>
      <c r="AA286" s="370"/>
      <c r="AB286" s="370"/>
      <c r="AC286" s="56"/>
      <c r="AD286" s="55"/>
      <c r="AE286" s="371">
        <v>7</v>
      </c>
      <c r="AF286" s="371"/>
      <c r="AG286" s="370" t="s">
        <v>327</v>
      </c>
      <c r="AH286" s="370"/>
      <c r="AI286" s="370"/>
      <c r="AJ286" s="370"/>
      <c r="AK286" s="370"/>
      <c r="AL286" s="370"/>
      <c r="AM286" s="370"/>
      <c r="AN286" s="370"/>
      <c r="AO286" s="370"/>
      <c r="AP286" s="370"/>
    </row>
    <row r="287" spans="1:46" ht="24.95" customHeight="1">
      <c r="B287" s="54"/>
      <c r="C287" s="359">
        <v>2</v>
      </c>
      <c r="D287" s="359"/>
      <c r="E287" s="360" t="s">
        <v>318</v>
      </c>
      <c r="F287" s="361"/>
      <c r="G287" s="361"/>
      <c r="H287" s="361"/>
      <c r="I287" s="361"/>
      <c r="J287" s="361"/>
      <c r="K287" s="361"/>
      <c r="L287" s="361"/>
      <c r="M287" s="361"/>
      <c r="N287" s="362"/>
      <c r="O287" s="55"/>
      <c r="P287" s="55"/>
      <c r="Q287" s="363">
        <v>5</v>
      </c>
      <c r="R287" s="363"/>
      <c r="S287" s="364" t="s">
        <v>323</v>
      </c>
      <c r="T287" s="364"/>
      <c r="U287" s="364"/>
      <c r="V287" s="364"/>
      <c r="W287" s="364"/>
      <c r="X287" s="364"/>
      <c r="Y287" s="364"/>
      <c r="Z287" s="364"/>
      <c r="AA287" s="364"/>
      <c r="AB287" s="364"/>
      <c r="AC287" s="56"/>
      <c r="AD287" s="55"/>
      <c r="AE287" s="365">
        <v>8</v>
      </c>
      <c r="AF287" s="365"/>
      <c r="AG287" s="366" t="s">
        <v>329</v>
      </c>
      <c r="AH287" s="366"/>
      <c r="AI287" s="366"/>
      <c r="AJ287" s="366"/>
      <c r="AK287" s="366"/>
      <c r="AL287" s="366"/>
      <c r="AM287" s="366"/>
      <c r="AN287" s="366"/>
      <c r="AO287" s="366"/>
      <c r="AP287" s="366"/>
    </row>
    <row r="288" spans="1:46" ht="24.95" customHeight="1">
      <c r="B288" s="54"/>
      <c r="C288" s="352">
        <v>3</v>
      </c>
      <c r="D288" s="352"/>
      <c r="E288" s="353" t="s">
        <v>319</v>
      </c>
      <c r="F288" s="354"/>
      <c r="G288" s="354"/>
      <c r="H288" s="354"/>
      <c r="I288" s="354"/>
      <c r="J288" s="354"/>
      <c r="K288" s="354"/>
      <c r="L288" s="354"/>
      <c r="M288" s="354"/>
      <c r="N288" s="355"/>
      <c r="O288" s="55"/>
      <c r="P288" s="55"/>
      <c r="Q288" s="356">
        <v>6</v>
      </c>
      <c r="R288" s="356"/>
      <c r="S288" s="353" t="s">
        <v>325</v>
      </c>
      <c r="T288" s="354"/>
      <c r="U288" s="354"/>
      <c r="V288" s="354"/>
      <c r="W288" s="354"/>
      <c r="X288" s="354"/>
      <c r="Y288" s="354"/>
      <c r="Z288" s="354"/>
      <c r="AA288" s="354"/>
      <c r="AB288" s="355"/>
      <c r="AC288" s="56"/>
      <c r="AD288" s="55"/>
      <c r="AE288" s="357">
        <v>9</v>
      </c>
      <c r="AF288" s="357"/>
      <c r="AG288" s="358" t="s">
        <v>330</v>
      </c>
      <c r="AH288" s="358"/>
      <c r="AI288" s="358"/>
      <c r="AJ288" s="358"/>
      <c r="AK288" s="358"/>
      <c r="AL288" s="358"/>
      <c r="AM288" s="358"/>
      <c r="AN288" s="358"/>
      <c r="AO288" s="358"/>
      <c r="AP288" s="358"/>
    </row>
    <row r="289" spans="2:46" ht="18" customHeight="1">
      <c r="B289" s="54"/>
      <c r="C289" s="75"/>
      <c r="D289" s="73"/>
      <c r="E289" s="73"/>
      <c r="F289" s="73"/>
      <c r="G289" s="73"/>
      <c r="H289" s="73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73"/>
      <c r="U289" s="54"/>
      <c r="V289" s="73"/>
      <c r="W289" s="54"/>
      <c r="X289" s="73"/>
      <c r="Y289" s="54"/>
      <c r="Z289" s="73"/>
      <c r="AA289" s="54"/>
      <c r="AB289" s="73"/>
      <c r="AC289" s="73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</row>
    <row r="290" spans="2:46" ht="21.95" customHeight="1" thickBot="1">
      <c r="B290" s="54" t="s">
        <v>243</v>
      </c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</row>
    <row r="291" spans="2:46" ht="21.95" customHeight="1" thickBot="1">
      <c r="B291" s="58"/>
      <c r="C291" s="348" t="s">
        <v>244</v>
      </c>
      <c r="D291" s="349"/>
      <c r="E291" s="333"/>
      <c r="F291" s="348" t="s">
        <v>245</v>
      </c>
      <c r="G291" s="349"/>
      <c r="H291" s="349"/>
      <c r="I291" s="333"/>
      <c r="J291" s="349" t="s">
        <v>246</v>
      </c>
      <c r="K291" s="349"/>
      <c r="L291" s="349"/>
      <c r="M291" s="349"/>
      <c r="N291" s="349"/>
      <c r="O291" s="349"/>
      <c r="P291" s="350"/>
      <c r="Q291" s="351" t="s">
        <v>247</v>
      </c>
      <c r="R291" s="351"/>
      <c r="S291" s="351"/>
      <c r="T291" s="351"/>
      <c r="U291" s="351"/>
      <c r="V291" s="351"/>
      <c r="W291" s="351"/>
      <c r="X291" s="332" t="s">
        <v>246</v>
      </c>
      <c r="Y291" s="349"/>
      <c r="Z291" s="349"/>
      <c r="AA291" s="349"/>
      <c r="AB291" s="349"/>
      <c r="AC291" s="349"/>
      <c r="AD291" s="333"/>
      <c r="AE291" s="348" t="s">
        <v>245</v>
      </c>
      <c r="AF291" s="349"/>
      <c r="AG291" s="349"/>
      <c r="AH291" s="333"/>
      <c r="AI291" s="330" t="s">
        <v>248</v>
      </c>
      <c r="AJ291" s="331"/>
      <c r="AK291" s="331"/>
      <c r="AL291" s="331"/>
      <c r="AM291" s="331"/>
      <c r="AN291" s="331"/>
      <c r="AO291" s="332" t="s">
        <v>249</v>
      </c>
      <c r="AP291" s="333"/>
    </row>
    <row r="292" spans="2:46" ht="18" customHeight="1">
      <c r="B292" s="334">
        <v>1</v>
      </c>
      <c r="C292" s="335"/>
      <c r="D292" s="336"/>
      <c r="E292" s="337"/>
      <c r="F292" s="338"/>
      <c r="G292" s="339"/>
      <c r="H292" s="339"/>
      <c r="I292" s="340"/>
      <c r="J292" s="341"/>
      <c r="K292" s="342"/>
      <c r="L292" s="342"/>
      <c r="M292" s="342"/>
      <c r="N292" s="342"/>
      <c r="O292" s="342"/>
      <c r="P292" s="343"/>
      <c r="Q292" s="344">
        <f>S292+S293</f>
        <v>0</v>
      </c>
      <c r="R292" s="345"/>
      <c r="S292" s="59"/>
      <c r="T292" s="60" t="s">
        <v>250</v>
      </c>
      <c r="U292" s="59"/>
      <c r="V292" s="319">
        <f>U292+U293</f>
        <v>0</v>
      </c>
      <c r="W292" s="320"/>
      <c r="X292" s="346"/>
      <c r="Y292" s="342"/>
      <c r="Z292" s="342"/>
      <c r="AA292" s="342"/>
      <c r="AB292" s="342"/>
      <c r="AC292" s="342"/>
      <c r="AD292" s="347"/>
      <c r="AE292" s="338"/>
      <c r="AF292" s="339"/>
      <c r="AG292" s="339"/>
      <c r="AH292" s="340"/>
      <c r="AI292" s="325"/>
      <c r="AJ292" s="326"/>
      <c r="AK292" s="326"/>
      <c r="AL292" s="326"/>
      <c r="AM292" s="326"/>
      <c r="AN292" s="327"/>
      <c r="AO292" s="328"/>
      <c r="AP292" s="329"/>
      <c r="AS292" s="54">
        <v>3</v>
      </c>
      <c r="AT292" s="54">
        <v>7</v>
      </c>
    </row>
    <row r="293" spans="2:46" ht="18" customHeight="1">
      <c r="B293" s="304"/>
      <c r="C293" s="306"/>
      <c r="D293" s="307"/>
      <c r="E293" s="308"/>
      <c r="F293" s="275"/>
      <c r="G293" s="276"/>
      <c r="H293" s="276"/>
      <c r="I293" s="277"/>
      <c r="J293" s="273"/>
      <c r="K293" s="273"/>
      <c r="L293" s="273"/>
      <c r="M293" s="273"/>
      <c r="N293" s="273"/>
      <c r="O293" s="273"/>
      <c r="P293" s="322"/>
      <c r="Q293" s="323"/>
      <c r="R293" s="316"/>
      <c r="S293" s="61"/>
      <c r="T293" s="62" t="s">
        <v>250</v>
      </c>
      <c r="U293" s="61"/>
      <c r="V293" s="281"/>
      <c r="W293" s="324"/>
      <c r="X293" s="272"/>
      <c r="Y293" s="273"/>
      <c r="Z293" s="273"/>
      <c r="AA293" s="273"/>
      <c r="AB293" s="273"/>
      <c r="AC293" s="273"/>
      <c r="AD293" s="274"/>
      <c r="AE293" s="275"/>
      <c r="AF293" s="276"/>
      <c r="AG293" s="276"/>
      <c r="AH293" s="277"/>
      <c r="AI293" s="278"/>
      <c r="AJ293" s="279"/>
      <c r="AK293" s="279"/>
      <c r="AL293" s="279"/>
      <c r="AM293" s="279"/>
      <c r="AN293" s="280"/>
      <c r="AO293" s="281"/>
      <c r="AP293" s="282"/>
    </row>
    <row r="294" spans="2:46" ht="18" customHeight="1">
      <c r="B294" s="304">
        <v>2</v>
      </c>
      <c r="C294" s="306"/>
      <c r="D294" s="307"/>
      <c r="E294" s="308"/>
      <c r="F294" s="275"/>
      <c r="G294" s="276"/>
      <c r="H294" s="276"/>
      <c r="I294" s="277"/>
      <c r="J294" s="312"/>
      <c r="K294" s="270"/>
      <c r="L294" s="270"/>
      <c r="M294" s="270"/>
      <c r="N294" s="270"/>
      <c r="O294" s="270"/>
      <c r="P294" s="313"/>
      <c r="Q294" s="315">
        <f t="shared" ref="Q294" si="100">S294+S295</f>
        <v>0</v>
      </c>
      <c r="R294" s="316"/>
      <c r="S294" s="63"/>
      <c r="T294" s="64" t="s">
        <v>250</v>
      </c>
      <c r="U294" s="63"/>
      <c r="V294" s="319">
        <f t="shared" ref="V294" si="101">U294+U295</f>
        <v>0</v>
      </c>
      <c r="W294" s="320"/>
      <c r="X294" s="269"/>
      <c r="Y294" s="270"/>
      <c r="Z294" s="270"/>
      <c r="AA294" s="270"/>
      <c r="AB294" s="270"/>
      <c r="AC294" s="270"/>
      <c r="AD294" s="271"/>
      <c r="AE294" s="275"/>
      <c r="AF294" s="276"/>
      <c r="AG294" s="276"/>
      <c r="AH294" s="277"/>
      <c r="AI294" s="278"/>
      <c r="AJ294" s="279"/>
      <c r="AK294" s="279"/>
      <c r="AL294" s="279"/>
      <c r="AM294" s="279"/>
      <c r="AN294" s="280"/>
      <c r="AO294" s="265"/>
      <c r="AP294" s="266"/>
      <c r="AS294" s="54">
        <v>4</v>
      </c>
      <c r="AT294" s="54">
        <v>8</v>
      </c>
    </row>
    <row r="295" spans="2:46" ht="18" customHeight="1">
      <c r="B295" s="304"/>
      <c r="C295" s="306"/>
      <c r="D295" s="307"/>
      <c r="E295" s="308"/>
      <c r="F295" s="275"/>
      <c r="G295" s="276"/>
      <c r="H295" s="276"/>
      <c r="I295" s="277"/>
      <c r="J295" s="273"/>
      <c r="K295" s="273"/>
      <c r="L295" s="273"/>
      <c r="M295" s="273"/>
      <c r="N295" s="273"/>
      <c r="O295" s="273"/>
      <c r="P295" s="322"/>
      <c r="Q295" s="323"/>
      <c r="R295" s="316"/>
      <c r="S295" s="61"/>
      <c r="T295" s="62" t="s">
        <v>250</v>
      </c>
      <c r="U295" s="61"/>
      <c r="V295" s="281"/>
      <c r="W295" s="324"/>
      <c r="X295" s="272"/>
      <c r="Y295" s="273"/>
      <c r="Z295" s="273"/>
      <c r="AA295" s="273"/>
      <c r="AB295" s="273"/>
      <c r="AC295" s="273"/>
      <c r="AD295" s="274"/>
      <c r="AE295" s="275"/>
      <c r="AF295" s="276"/>
      <c r="AG295" s="276"/>
      <c r="AH295" s="277"/>
      <c r="AI295" s="278"/>
      <c r="AJ295" s="279"/>
      <c r="AK295" s="279"/>
      <c r="AL295" s="279"/>
      <c r="AM295" s="279"/>
      <c r="AN295" s="280"/>
      <c r="AO295" s="281"/>
      <c r="AP295" s="282"/>
    </row>
    <row r="296" spans="2:46" ht="18" customHeight="1">
      <c r="B296" s="304">
        <v>3</v>
      </c>
      <c r="C296" s="306"/>
      <c r="D296" s="307"/>
      <c r="E296" s="308"/>
      <c r="F296" s="275"/>
      <c r="G296" s="276"/>
      <c r="H296" s="276"/>
      <c r="I296" s="277"/>
      <c r="J296" s="312"/>
      <c r="K296" s="270"/>
      <c r="L296" s="270"/>
      <c r="M296" s="270"/>
      <c r="N296" s="270"/>
      <c r="O296" s="270"/>
      <c r="P296" s="313"/>
      <c r="Q296" s="315">
        <f t="shared" ref="Q296" si="102">S296+S297</f>
        <v>0</v>
      </c>
      <c r="R296" s="316"/>
      <c r="S296" s="63"/>
      <c r="T296" s="64" t="s">
        <v>250</v>
      </c>
      <c r="U296" s="63"/>
      <c r="V296" s="319">
        <f t="shared" ref="V296" si="103">U296+U297</f>
        <v>0</v>
      </c>
      <c r="W296" s="320"/>
      <c r="X296" s="269"/>
      <c r="Y296" s="270"/>
      <c r="Z296" s="270"/>
      <c r="AA296" s="270"/>
      <c r="AB296" s="270"/>
      <c r="AC296" s="270"/>
      <c r="AD296" s="271"/>
      <c r="AE296" s="275"/>
      <c r="AF296" s="276"/>
      <c r="AG296" s="276"/>
      <c r="AH296" s="277"/>
      <c r="AI296" s="278"/>
      <c r="AJ296" s="279"/>
      <c r="AK296" s="279"/>
      <c r="AL296" s="279"/>
      <c r="AM296" s="279"/>
      <c r="AN296" s="280"/>
      <c r="AO296" s="265"/>
      <c r="AP296" s="266"/>
      <c r="AS296" s="54">
        <v>5</v>
      </c>
      <c r="AT296" s="54">
        <v>9</v>
      </c>
    </row>
    <row r="297" spans="2:46" ht="18" customHeight="1">
      <c r="B297" s="304"/>
      <c r="C297" s="306"/>
      <c r="D297" s="307"/>
      <c r="E297" s="308"/>
      <c r="F297" s="275"/>
      <c r="G297" s="276"/>
      <c r="H297" s="276"/>
      <c r="I297" s="277"/>
      <c r="J297" s="273"/>
      <c r="K297" s="273"/>
      <c r="L297" s="273"/>
      <c r="M297" s="273"/>
      <c r="N297" s="273"/>
      <c r="O297" s="273"/>
      <c r="P297" s="322"/>
      <c r="Q297" s="323"/>
      <c r="R297" s="316"/>
      <c r="S297" s="61"/>
      <c r="T297" s="62" t="s">
        <v>250</v>
      </c>
      <c r="U297" s="61"/>
      <c r="V297" s="281"/>
      <c r="W297" s="324"/>
      <c r="X297" s="272"/>
      <c r="Y297" s="273"/>
      <c r="Z297" s="273"/>
      <c r="AA297" s="273"/>
      <c r="AB297" s="273"/>
      <c r="AC297" s="273"/>
      <c r="AD297" s="274"/>
      <c r="AE297" s="275"/>
      <c r="AF297" s="276"/>
      <c r="AG297" s="276"/>
      <c r="AH297" s="277"/>
      <c r="AI297" s="278"/>
      <c r="AJ297" s="279"/>
      <c r="AK297" s="279"/>
      <c r="AL297" s="279"/>
      <c r="AM297" s="279"/>
      <c r="AN297" s="280"/>
      <c r="AO297" s="281"/>
      <c r="AP297" s="282"/>
    </row>
    <row r="298" spans="2:46" ht="18" customHeight="1">
      <c r="B298" s="304">
        <v>4</v>
      </c>
      <c r="C298" s="306"/>
      <c r="D298" s="307"/>
      <c r="E298" s="308"/>
      <c r="F298" s="275"/>
      <c r="G298" s="276"/>
      <c r="H298" s="276"/>
      <c r="I298" s="277"/>
      <c r="J298" s="312"/>
      <c r="K298" s="270"/>
      <c r="L298" s="270"/>
      <c r="M298" s="270"/>
      <c r="N298" s="270"/>
      <c r="O298" s="270"/>
      <c r="P298" s="313"/>
      <c r="Q298" s="315">
        <f t="shared" ref="Q298" si="104">S298+S299</f>
        <v>0</v>
      </c>
      <c r="R298" s="316"/>
      <c r="S298" s="63"/>
      <c r="T298" s="64" t="s">
        <v>250</v>
      </c>
      <c r="U298" s="63"/>
      <c r="V298" s="319">
        <f t="shared" ref="V298" si="105">U298+U299</f>
        <v>0</v>
      </c>
      <c r="W298" s="320"/>
      <c r="X298" s="269"/>
      <c r="Y298" s="270"/>
      <c r="Z298" s="270"/>
      <c r="AA298" s="270"/>
      <c r="AB298" s="270"/>
      <c r="AC298" s="270"/>
      <c r="AD298" s="271"/>
      <c r="AE298" s="275"/>
      <c r="AF298" s="276"/>
      <c r="AG298" s="276"/>
      <c r="AH298" s="277"/>
      <c r="AI298" s="278"/>
      <c r="AJ298" s="279"/>
      <c r="AK298" s="279"/>
      <c r="AL298" s="279"/>
      <c r="AM298" s="279"/>
      <c r="AN298" s="280"/>
      <c r="AO298" s="265"/>
      <c r="AP298" s="266"/>
      <c r="AS298" s="54">
        <v>6</v>
      </c>
      <c r="AT298" s="54">
        <v>1</v>
      </c>
    </row>
    <row r="299" spans="2:46" ht="18" customHeight="1">
      <c r="B299" s="304"/>
      <c r="C299" s="306"/>
      <c r="D299" s="307"/>
      <c r="E299" s="308"/>
      <c r="F299" s="275"/>
      <c r="G299" s="276"/>
      <c r="H299" s="276"/>
      <c r="I299" s="277"/>
      <c r="J299" s="273"/>
      <c r="K299" s="273"/>
      <c r="L299" s="273"/>
      <c r="M299" s="273"/>
      <c r="N299" s="273"/>
      <c r="O299" s="273"/>
      <c r="P299" s="322"/>
      <c r="Q299" s="323"/>
      <c r="R299" s="316"/>
      <c r="S299" s="61"/>
      <c r="T299" s="62" t="s">
        <v>250</v>
      </c>
      <c r="U299" s="61"/>
      <c r="V299" s="281"/>
      <c r="W299" s="324"/>
      <c r="X299" s="272"/>
      <c r="Y299" s="273"/>
      <c r="Z299" s="273"/>
      <c r="AA299" s="273"/>
      <c r="AB299" s="273"/>
      <c r="AC299" s="273"/>
      <c r="AD299" s="274"/>
      <c r="AE299" s="275"/>
      <c r="AF299" s="276"/>
      <c r="AG299" s="276"/>
      <c r="AH299" s="277"/>
      <c r="AI299" s="278"/>
      <c r="AJ299" s="279"/>
      <c r="AK299" s="279"/>
      <c r="AL299" s="279"/>
      <c r="AM299" s="279"/>
      <c r="AN299" s="280"/>
      <c r="AO299" s="281"/>
      <c r="AP299" s="282"/>
    </row>
    <row r="300" spans="2:46" ht="18" customHeight="1">
      <c r="B300" s="304">
        <v>5</v>
      </c>
      <c r="C300" s="306"/>
      <c r="D300" s="307"/>
      <c r="E300" s="308"/>
      <c r="F300" s="275"/>
      <c r="G300" s="276"/>
      <c r="H300" s="276"/>
      <c r="I300" s="277"/>
      <c r="J300" s="312"/>
      <c r="K300" s="270"/>
      <c r="L300" s="270"/>
      <c r="M300" s="270"/>
      <c r="N300" s="270"/>
      <c r="O300" s="270"/>
      <c r="P300" s="313"/>
      <c r="Q300" s="315">
        <f t="shared" ref="Q300" si="106">S300+S301</f>
        <v>0</v>
      </c>
      <c r="R300" s="316"/>
      <c r="S300" s="63"/>
      <c r="T300" s="64" t="s">
        <v>250</v>
      </c>
      <c r="U300" s="63"/>
      <c r="V300" s="319">
        <f t="shared" ref="V300" si="107">U300+U301</f>
        <v>0</v>
      </c>
      <c r="W300" s="320"/>
      <c r="X300" s="269"/>
      <c r="Y300" s="270"/>
      <c r="Z300" s="270"/>
      <c r="AA300" s="270"/>
      <c r="AB300" s="270"/>
      <c r="AC300" s="270"/>
      <c r="AD300" s="271"/>
      <c r="AE300" s="275"/>
      <c r="AF300" s="276"/>
      <c r="AG300" s="276"/>
      <c r="AH300" s="277"/>
      <c r="AI300" s="278"/>
      <c r="AJ300" s="279"/>
      <c r="AK300" s="279"/>
      <c r="AL300" s="279"/>
      <c r="AM300" s="279"/>
      <c r="AN300" s="280"/>
      <c r="AO300" s="265"/>
      <c r="AP300" s="266"/>
      <c r="AS300" s="54">
        <v>7</v>
      </c>
      <c r="AT300" s="54">
        <v>2</v>
      </c>
    </row>
    <row r="301" spans="2:46" ht="18" customHeight="1">
      <c r="B301" s="304"/>
      <c r="C301" s="306"/>
      <c r="D301" s="307"/>
      <c r="E301" s="308"/>
      <c r="F301" s="275"/>
      <c r="G301" s="276"/>
      <c r="H301" s="276"/>
      <c r="I301" s="277"/>
      <c r="J301" s="273"/>
      <c r="K301" s="273"/>
      <c r="L301" s="273"/>
      <c r="M301" s="273"/>
      <c r="N301" s="273"/>
      <c r="O301" s="273"/>
      <c r="P301" s="322"/>
      <c r="Q301" s="323"/>
      <c r="R301" s="316"/>
      <c r="S301" s="61"/>
      <c r="T301" s="62" t="s">
        <v>250</v>
      </c>
      <c r="U301" s="61"/>
      <c r="V301" s="281"/>
      <c r="W301" s="324"/>
      <c r="X301" s="272"/>
      <c r="Y301" s="273"/>
      <c r="Z301" s="273"/>
      <c r="AA301" s="273"/>
      <c r="AB301" s="273"/>
      <c r="AC301" s="273"/>
      <c r="AD301" s="274"/>
      <c r="AE301" s="275"/>
      <c r="AF301" s="276"/>
      <c r="AG301" s="276"/>
      <c r="AH301" s="277"/>
      <c r="AI301" s="278"/>
      <c r="AJ301" s="279"/>
      <c r="AK301" s="279"/>
      <c r="AL301" s="279"/>
      <c r="AM301" s="279"/>
      <c r="AN301" s="280"/>
      <c r="AO301" s="281"/>
      <c r="AP301" s="282"/>
    </row>
    <row r="302" spans="2:46" ht="18" customHeight="1">
      <c r="B302" s="304">
        <v>6</v>
      </c>
      <c r="C302" s="306"/>
      <c r="D302" s="307"/>
      <c r="E302" s="308"/>
      <c r="F302" s="275"/>
      <c r="G302" s="276"/>
      <c r="H302" s="276"/>
      <c r="I302" s="277"/>
      <c r="J302" s="312"/>
      <c r="K302" s="270"/>
      <c r="L302" s="270"/>
      <c r="M302" s="270"/>
      <c r="N302" s="270"/>
      <c r="O302" s="270"/>
      <c r="P302" s="313"/>
      <c r="Q302" s="315">
        <f t="shared" ref="Q302" si="108">S302+S303</f>
        <v>0</v>
      </c>
      <c r="R302" s="316"/>
      <c r="S302" s="63"/>
      <c r="T302" s="64" t="s">
        <v>250</v>
      </c>
      <c r="U302" s="63"/>
      <c r="V302" s="319">
        <f t="shared" ref="V302" si="109">U302+U303</f>
        <v>0</v>
      </c>
      <c r="W302" s="320"/>
      <c r="X302" s="269"/>
      <c r="Y302" s="270"/>
      <c r="Z302" s="270"/>
      <c r="AA302" s="270"/>
      <c r="AB302" s="270"/>
      <c r="AC302" s="270"/>
      <c r="AD302" s="271"/>
      <c r="AE302" s="275"/>
      <c r="AF302" s="276"/>
      <c r="AG302" s="276"/>
      <c r="AH302" s="277"/>
      <c r="AI302" s="278"/>
      <c r="AJ302" s="279"/>
      <c r="AK302" s="279"/>
      <c r="AL302" s="279"/>
      <c r="AM302" s="279"/>
      <c r="AN302" s="280"/>
      <c r="AO302" s="265"/>
      <c r="AP302" s="266"/>
      <c r="AS302" s="54">
        <v>8</v>
      </c>
      <c r="AT302" s="54">
        <v>3</v>
      </c>
    </row>
    <row r="303" spans="2:46" ht="18" customHeight="1" thickBot="1">
      <c r="B303" s="305"/>
      <c r="C303" s="309"/>
      <c r="D303" s="310"/>
      <c r="E303" s="311"/>
      <c r="F303" s="298"/>
      <c r="G303" s="299"/>
      <c r="H303" s="299"/>
      <c r="I303" s="300"/>
      <c r="J303" s="296"/>
      <c r="K303" s="296"/>
      <c r="L303" s="296"/>
      <c r="M303" s="296"/>
      <c r="N303" s="296"/>
      <c r="O303" s="296"/>
      <c r="P303" s="314"/>
      <c r="Q303" s="317"/>
      <c r="R303" s="318"/>
      <c r="S303" s="65"/>
      <c r="T303" s="66" t="s">
        <v>250</v>
      </c>
      <c r="U303" s="65"/>
      <c r="V303" s="267"/>
      <c r="W303" s="321"/>
      <c r="X303" s="295"/>
      <c r="Y303" s="296"/>
      <c r="Z303" s="296"/>
      <c r="AA303" s="296"/>
      <c r="AB303" s="296"/>
      <c r="AC303" s="296"/>
      <c r="AD303" s="297"/>
      <c r="AE303" s="298"/>
      <c r="AF303" s="299"/>
      <c r="AG303" s="299"/>
      <c r="AH303" s="300"/>
      <c r="AI303" s="301"/>
      <c r="AJ303" s="302"/>
      <c r="AK303" s="302"/>
      <c r="AL303" s="302"/>
      <c r="AM303" s="302"/>
      <c r="AN303" s="303"/>
      <c r="AO303" s="267"/>
      <c r="AP303" s="268"/>
    </row>
    <row r="304" spans="2:46" ht="18" customHeight="1" thickBot="1">
      <c r="B304" s="67"/>
      <c r="C304" s="68"/>
      <c r="D304" s="68"/>
      <c r="E304" s="68"/>
      <c r="F304" s="67"/>
      <c r="G304" s="67"/>
      <c r="H304" s="67"/>
      <c r="I304" s="67"/>
      <c r="J304" s="67"/>
      <c r="K304" s="69"/>
      <c r="L304" s="69"/>
      <c r="M304" s="70"/>
      <c r="N304" s="71"/>
      <c r="O304" s="70"/>
      <c r="P304" s="69"/>
      <c r="Q304" s="69"/>
      <c r="R304" s="67"/>
      <c r="S304" s="67"/>
      <c r="T304" s="67"/>
      <c r="U304" s="67"/>
      <c r="V304" s="67"/>
      <c r="W304" s="72"/>
      <c r="X304" s="72"/>
      <c r="Y304" s="72"/>
      <c r="Z304" s="72"/>
      <c r="AA304" s="72"/>
      <c r="AB304" s="72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</row>
    <row r="305" spans="1:46" ht="30" customHeight="1" thickBot="1">
      <c r="B305" s="54"/>
      <c r="C305" s="54"/>
      <c r="D305" s="287" t="s">
        <v>251</v>
      </c>
      <c r="E305" s="288"/>
      <c r="F305" s="288"/>
      <c r="G305" s="288"/>
      <c r="H305" s="288"/>
      <c r="I305" s="288"/>
      <c r="J305" s="288" t="s">
        <v>246</v>
      </c>
      <c r="K305" s="288"/>
      <c r="L305" s="288"/>
      <c r="M305" s="288"/>
      <c r="N305" s="288"/>
      <c r="O305" s="288"/>
      <c r="P305" s="288"/>
      <c r="Q305" s="288"/>
      <c r="R305" s="288" t="s">
        <v>252</v>
      </c>
      <c r="S305" s="288"/>
      <c r="T305" s="288"/>
      <c r="U305" s="288"/>
      <c r="V305" s="288"/>
      <c r="W305" s="288"/>
      <c r="X305" s="288"/>
      <c r="Y305" s="288"/>
      <c r="Z305" s="288"/>
      <c r="AA305" s="288" t="s">
        <v>253</v>
      </c>
      <c r="AB305" s="288"/>
      <c r="AC305" s="288"/>
      <c r="AD305" s="288" t="s">
        <v>254</v>
      </c>
      <c r="AE305" s="288"/>
      <c r="AF305" s="288"/>
      <c r="AG305" s="288"/>
      <c r="AH305" s="288"/>
      <c r="AI305" s="288"/>
      <c r="AJ305" s="288"/>
      <c r="AK305" s="288"/>
      <c r="AL305" s="288"/>
      <c r="AM305" s="289"/>
      <c r="AN305" s="54"/>
      <c r="AO305" s="54"/>
      <c r="AP305" s="54"/>
    </row>
    <row r="306" spans="1:46" ht="30" customHeight="1">
      <c r="B306" s="54"/>
      <c r="C306" s="54"/>
      <c r="D306" s="290" t="s">
        <v>255</v>
      </c>
      <c r="E306" s="291"/>
      <c r="F306" s="291"/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291"/>
      <c r="R306" s="291"/>
      <c r="S306" s="291"/>
      <c r="T306" s="291"/>
      <c r="U306" s="291"/>
      <c r="V306" s="291"/>
      <c r="W306" s="291"/>
      <c r="X306" s="291"/>
      <c r="Y306" s="291"/>
      <c r="Z306" s="291"/>
      <c r="AA306" s="292"/>
      <c r="AB306" s="292"/>
      <c r="AC306" s="292"/>
      <c r="AD306" s="293"/>
      <c r="AE306" s="293"/>
      <c r="AF306" s="293"/>
      <c r="AG306" s="293"/>
      <c r="AH306" s="293"/>
      <c r="AI306" s="293"/>
      <c r="AJ306" s="293"/>
      <c r="AK306" s="293"/>
      <c r="AL306" s="293"/>
      <c r="AM306" s="294"/>
      <c r="AN306" s="54"/>
      <c r="AO306" s="54"/>
      <c r="AP306" s="54"/>
    </row>
    <row r="307" spans="1:46" ht="30" customHeight="1">
      <c r="B307" s="54"/>
      <c r="C307" s="54"/>
      <c r="D307" s="261" t="s">
        <v>255</v>
      </c>
      <c r="E307" s="262"/>
      <c r="F307" s="262"/>
      <c r="G307" s="262"/>
      <c r="H307" s="262"/>
      <c r="I307" s="262"/>
      <c r="J307" s="262"/>
      <c r="K307" s="262"/>
      <c r="L307" s="262"/>
      <c r="M307" s="262"/>
      <c r="N307" s="262"/>
      <c r="O307" s="262"/>
      <c r="P307" s="262"/>
      <c r="Q307" s="262"/>
      <c r="R307" s="262"/>
      <c r="S307" s="262"/>
      <c r="T307" s="262"/>
      <c r="U307" s="262"/>
      <c r="V307" s="262"/>
      <c r="W307" s="262"/>
      <c r="X307" s="262"/>
      <c r="Y307" s="262"/>
      <c r="Z307" s="262"/>
      <c r="AA307" s="262"/>
      <c r="AB307" s="262"/>
      <c r="AC307" s="262"/>
      <c r="AD307" s="263"/>
      <c r="AE307" s="263"/>
      <c r="AF307" s="263"/>
      <c r="AG307" s="263"/>
      <c r="AH307" s="263"/>
      <c r="AI307" s="263"/>
      <c r="AJ307" s="263"/>
      <c r="AK307" s="263"/>
      <c r="AL307" s="263"/>
      <c r="AM307" s="264"/>
      <c r="AN307" s="54"/>
      <c r="AO307" s="54"/>
      <c r="AP307" s="54"/>
    </row>
    <row r="308" spans="1:46" ht="30" customHeight="1" thickBot="1">
      <c r="B308" s="54"/>
      <c r="C308" s="54"/>
      <c r="D308" s="283" t="s">
        <v>255</v>
      </c>
      <c r="E308" s="284"/>
      <c r="F308" s="284"/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S308" s="284"/>
      <c r="T308" s="284"/>
      <c r="U308" s="284"/>
      <c r="V308" s="284"/>
      <c r="W308" s="284"/>
      <c r="X308" s="284"/>
      <c r="Y308" s="284"/>
      <c r="Z308" s="284"/>
      <c r="AA308" s="284"/>
      <c r="AB308" s="284"/>
      <c r="AC308" s="284"/>
      <c r="AD308" s="285"/>
      <c r="AE308" s="285"/>
      <c r="AF308" s="285"/>
      <c r="AG308" s="285"/>
      <c r="AH308" s="285"/>
      <c r="AI308" s="285"/>
      <c r="AJ308" s="285"/>
      <c r="AK308" s="285"/>
      <c r="AL308" s="285"/>
      <c r="AM308" s="286"/>
      <c r="AN308" s="54"/>
      <c r="AO308" s="54"/>
      <c r="AP308" s="54"/>
      <c r="AQ308" s="52">
        <v>11</v>
      </c>
    </row>
    <row r="309" spans="1:46" ht="18" customHeight="1">
      <c r="A309" s="372" t="s">
        <v>309</v>
      </c>
      <c r="B309" s="372"/>
      <c r="C309" s="372"/>
      <c r="D309" s="372"/>
      <c r="E309" s="372"/>
      <c r="F309" s="372"/>
      <c r="G309" s="372"/>
      <c r="H309" s="372"/>
      <c r="I309" s="372"/>
      <c r="J309" s="372"/>
      <c r="K309" s="372"/>
      <c r="L309" s="372"/>
      <c r="M309" s="372"/>
      <c r="N309" s="372"/>
      <c r="O309" s="372"/>
      <c r="P309" s="372"/>
      <c r="Q309" s="372"/>
      <c r="R309" s="372"/>
      <c r="S309" s="372"/>
      <c r="T309" s="372"/>
      <c r="U309" s="372"/>
      <c r="V309" s="372"/>
      <c r="W309" s="372"/>
      <c r="X309" s="372"/>
      <c r="Y309" s="372"/>
      <c r="Z309" s="372"/>
      <c r="AA309" s="372"/>
      <c r="AB309" s="372"/>
      <c r="AC309" s="372"/>
      <c r="AD309" s="372"/>
      <c r="AE309" s="372"/>
      <c r="AF309" s="372"/>
      <c r="AG309" s="372"/>
      <c r="AH309" s="372"/>
      <c r="AI309" s="372"/>
      <c r="AJ309" s="372"/>
      <c r="AK309" s="372"/>
      <c r="AL309" s="372"/>
      <c r="AM309" s="372"/>
      <c r="AN309" s="372"/>
      <c r="AO309" s="372"/>
      <c r="AP309" s="372"/>
      <c r="AQ309" s="372"/>
    </row>
    <row r="310" spans="1:46" ht="18" customHeight="1">
      <c r="A310" s="372"/>
      <c r="B310" s="372"/>
      <c r="C310" s="372"/>
      <c r="D310" s="372"/>
      <c r="E310" s="372"/>
      <c r="F310" s="372"/>
      <c r="G310" s="372"/>
      <c r="H310" s="372"/>
      <c r="I310" s="372"/>
      <c r="J310" s="372"/>
      <c r="K310" s="372"/>
      <c r="L310" s="372"/>
      <c r="M310" s="372"/>
      <c r="N310" s="372"/>
      <c r="O310" s="372"/>
      <c r="P310" s="372"/>
      <c r="Q310" s="372"/>
      <c r="R310" s="372"/>
      <c r="S310" s="372"/>
      <c r="T310" s="372"/>
      <c r="U310" s="372"/>
      <c r="V310" s="372"/>
      <c r="W310" s="372"/>
      <c r="X310" s="372"/>
      <c r="Y310" s="372"/>
      <c r="Z310" s="372"/>
      <c r="AA310" s="372"/>
      <c r="AB310" s="372"/>
      <c r="AC310" s="372"/>
      <c r="AD310" s="372"/>
      <c r="AE310" s="372"/>
      <c r="AF310" s="372"/>
      <c r="AG310" s="372"/>
      <c r="AH310" s="372"/>
      <c r="AI310" s="372"/>
      <c r="AJ310" s="372"/>
      <c r="AK310" s="372"/>
      <c r="AL310" s="372"/>
      <c r="AM310" s="372"/>
      <c r="AN310" s="372"/>
      <c r="AO310" s="372"/>
      <c r="AP310" s="372"/>
      <c r="AQ310" s="372"/>
    </row>
    <row r="311" spans="1:46" ht="18" customHeight="1">
      <c r="A311" s="372"/>
      <c r="B311" s="372"/>
      <c r="C311" s="372"/>
      <c r="D311" s="372"/>
      <c r="E311" s="372"/>
      <c r="F311" s="372"/>
      <c r="G311" s="372"/>
      <c r="H311" s="372"/>
      <c r="I311" s="372"/>
      <c r="J311" s="372"/>
      <c r="K311" s="372"/>
      <c r="L311" s="372"/>
      <c r="M311" s="372"/>
      <c r="N311" s="372"/>
      <c r="O311" s="372"/>
      <c r="P311" s="372"/>
      <c r="Q311" s="372"/>
      <c r="R311" s="372"/>
      <c r="S311" s="372"/>
      <c r="T311" s="372"/>
      <c r="U311" s="372"/>
      <c r="V311" s="372"/>
      <c r="W311" s="372"/>
      <c r="X311" s="372"/>
      <c r="Y311" s="372"/>
      <c r="Z311" s="372"/>
      <c r="AA311" s="372"/>
      <c r="AB311" s="372"/>
      <c r="AC311" s="372"/>
      <c r="AD311" s="372"/>
      <c r="AE311" s="372"/>
      <c r="AF311" s="372"/>
      <c r="AG311" s="372"/>
      <c r="AH311" s="372"/>
      <c r="AI311" s="372"/>
      <c r="AJ311" s="372"/>
      <c r="AK311" s="372"/>
      <c r="AL311" s="372"/>
      <c r="AM311" s="372"/>
      <c r="AN311" s="372"/>
      <c r="AO311" s="372"/>
      <c r="AP311" s="372"/>
      <c r="AQ311" s="372"/>
    </row>
    <row r="312" spans="1:46" ht="24.95" customHeight="1">
      <c r="B312" s="54"/>
      <c r="C312" s="373" t="s">
        <v>239</v>
      </c>
      <c r="D312" s="373"/>
      <c r="E312" s="373"/>
      <c r="F312" s="373"/>
      <c r="G312" s="374"/>
      <c r="H312" s="373"/>
      <c r="I312" s="373"/>
      <c r="J312" s="373"/>
      <c r="K312" s="373"/>
      <c r="L312" s="373"/>
      <c r="M312" s="373"/>
      <c r="N312" s="373"/>
      <c r="O312" s="373"/>
      <c r="P312" s="373" t="s">
        <v>240</v>
      </c>
      <c r="Q312" s="373"/>
      <c r="R312" s="373"/>
      <c r="S312" s="373"/>
      <c r="T312" s="374"/>
      <c r="U312" s="373"/>
      <c r="V312" s="373"/>
      <c r="W312" s="373"/>
      <c r="X312" s="373"/>
      <c r="Y312" s="373"/>
      <c r="Z312" s="373"/>
      <c r="AA312" s="373"/>
      <c r="AB312" s="373"/>
      <c r="AC312" s="373" t="s">
        <v>241</v>
      </c>
      <c r="AD312" s="373"/>
      <c r="AE312" s="373"/>
      <c r="AF312" s="373"/>
      <c r="AG312" s="375">
        <v>44163</v>
      </c>
      <c r="AH312" s="376"/>
      <c r="AI312" s="376"/>
      <c r="AJ312" s="376"/>
      <c r="AK312" s="376"/>
      <c r="AL312" s="376"/>
      <c r="AM312" s="367" t="s">
        <v>282</v>
      </c>
      <c r="AN312" s="367"/>
      <c r="AO312" s="368"/>
      <c r="AP312" s="73"/>
    </row>
    <row r="313" spans="1:46" ht="18" customHeight="1">
      <c r="B313" s="54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4"/>
      <c r="X313" s="74"/>
      <c r="Y313" s="74"/>
      <c r="Z313" s="74"/>
      <c r="AA313" s="74"/>
      <c r="AB313" s="74"/>
      <c r="AC313" s="74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</row>
    <row r="314" spans="1:46" ht="24.95" customHeight="1">
      <c r="B314" s="54"/>
      <c r="C314" s="369">
        <v>1</v>
      </c>
      <c r="D314" s="369"/>
      <c r="E314" s="370" t="s">
        <v>317</v>
      </c>
      <c r="F314" s="370"/>
      <c r="G314" s="370"/>
      <c r="H314" s="370"/>
      <c r="I314" s="370"/>
      <c r="J314" s="370"/>
      <c r="K314" s="370"/>
      <c r="L314" s="370"/>
      <c r="M314" s="370"/>
      <c r="N314" s="370"/>
      <c r="O314" s="55"/>
      <c r="P314" s="55"/>
      <c r="Q314" s="371">
        <v>4</v>
      </c>
      <c r="R314" s="371"/>
      <c r="S314" s="370" t="s">
        <v>321</v>
      </c>
      <c r="T314" s="370"/>
      <c r="U314" s="370"/>
      <c r="V314" s="370"/>
      <c r="W314" s="370"/>
      <c r="X314" s="370"/>
      <c r="Y314" s="370"/>
      <c r="Z314" s="370"/>
      <c r="AA314" s="370"/>
      <c r="AB314" s="370"/>
      <c r="AC314" s="56"/>
      <c r="AD314" s="55"/>
      <c r="AE314" s="371">
        <v>7</v>
      </c>
      <c r="AF314" s="371"/>
      <c r="AG314" s="370" t="s">
        <v>327</v>
      </c>
      <c r="AH314" s="370"/>
      <c r="AI314" s="370"/>
      <c r="AJ314" s="370"/>
      <c r="AK314" s="370"/>
      <c r="AL314" s="370"/>
      <c r="AM314" s="370"/>
      <c r="AN314" s="370"/>
      <c r="AO314" s="370"/>
      <c r="AP314" s="370"/>
    </row>
    <row r="315" spans="1:46" ht="24.95" customHeight="1">
      <c r="B315" s="54"/>
      <c r="C315" s="359">
        <v>2</v>
      </c>
      <c r="D315" s="359"/>
      <c r="E315" s="360" t="s">
        <v>318</v>
      </c>
      <c r="F315" s="361"/>
      <c r="G315" s="361"/>
      <c r="H315" s="361"/>
      <c r="I315" s="361"/>
      <c r="J315" s="361"/>
      <c r="K315" s="361"/>
      <c r="L315" s="361"/>
      <c r="M315" s="361"/>
      <c r="N315" s="362"/>
      <c r="O315" s="55"/>
      <c r="P315" s="55"/>
      <c r="Q315" s="363">
        <v>5</v>
      </c>
      <c r="R315" s="363"/>
      <c r="S315" s="364" t="s">
        <v>323</v>
      </c>
      <c r="T315" s="364"/>
      <c r="U315" s="364"/>
      <c r="V315" s="364"/>
      <c r="W315" s="364"/>
      <c r="X315" s="364"/>
      <c r="Y315" s="364"/>
      <c r="Z315" s="364"/>
      <c r="AA315" s="364"/>
      <c r="AB315" s="364"/>
      <c r="AC315" s="56"/>
      <c r="AD315" s="55"/>
      <c r="AE315" s="365">
        <v>8</v>
      </c>
      <c r="AF315" s="365"/>
      <c r="AG315" s="366" t="s">
        <v>329</v>
      </c>
      <c r="AH315" s="366"/>
      <c r="AI315" s="366"/>
      <c r="AJ315" s="366"/>
      <c r="AK315" s="366"/>
      <c r="AL315" s="366"/>
      <c r="AM315" s="366"/>
      <c r="AN315" s="366"/>
      <c r="AO315" s="366"/>
      <c r="AP315" s="366"/>
    </row>
    <row r="316" spans="1:46" ht="24.95" customHeight="1">
      <c r="B316" s="54"/>
      <c r="C316" s="352">
        <v>3</v>
      </c>
      <c r="D316" s="352"/>
      <c r="E316" s="353" t="s">
        <v>319</v>
      </c>
      <c r="F316" s="354"/>
      <c r="G316" s="354"/>
      <c r="H316" s="354"/>
      <c r="I316" s="354"/>
      <c r="J316" s="354"/>
      <c r="K316" s="354"/>
      <c r="L316" s="354"/>
      <c r="M316" s="354"/>
      <c r="N316" s="355"/>
      <c r="O316" s="55"/>
      <c r="P316" s="55"/>
      <c r="Q316" s="356">
        <v>6</v>
      </c>
      <c r="R316" s="356"/>
      <c r="S316" s="353" t="s">
        <v>325</v>
      </c>
      <c r="T316" s="354"/>
      <c r="U316" s="354"/>
      <c r="V316" s="354"/>
      <c r="W316" s="354"/>
      <c r="X316" s="354"/>
      <c r="Y316" s="354"/>
      <c r="Z316" s="354"/>
      <c r="AA316" s="354"/>
      <c r="AB316" s="355"/>
      <c r="AC316" s="56"/>
      <c r="AD316" s="55"/>
      <c r="AE316" s="357">
        <v>9</v>
      </c>
      <c r="AF316" s="357"/>
      <c r="AG316" s="358" t="s">
        <v>330</v>
      </c>
      <c r="AH316" s="358"/>
      <c r="AI316" s="358"/>
      <c r="AJ316" s="358"/>
      <c r="AK316" s="358"/>
      <c r="AL316" s="358"/>
      <c r="AM316" s="358"/>
      <c r="AN316" s="358"/>
      <c r="AO316" s="358"/>
      <c r="AP316" s="358"/>
    </row>
    <row r="317" spans="1:46" ht="18" customHeight="1">
      <c r="B317" s="54"/>
      <c r="C317" s="75"/>
      <c r="D317" s="73"/>
      <c r="E317" s="73"/>
      <c r="F317" s="73"/>
      <c r="G317" s="73"/>
      <c r="H317" s="73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73"/>
      <c r="U317" s="54"/>
      <c r="V317" s="73"/>
      <c r="W317" s="54"/>
      <c r="X317" s="73"/>
      <c r="Y317" s="54"/>
      <c r="Z317" s="73"/>
      <c r="AA317" s="54"/>
      <c r="AB317" s="73"/>
      <c r="AC317" s="73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</row>
    <row r="318" spans="1:46" ht="21.95" customHeight="1" thickBot="1">
      <c r="B318" s="54" t="s">
        <v>243</v>
      </c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</row>
    <row r="319" spans="1:46" ht="21.95" customHeight="1" thickBot="1">
      <c r="B319" s="58"/>
      <c r="C319" s="348" t="s">
        <v>244</v>
      </c>
      <c r="D319" s="349"/>
      <c r="E319" s="333"/>
      <c r="F319" s="348" t="s">
        <v>245</v>
      </c>
      <c r="G319" s="349"/>
      <c r="H319" s="349"/>
      <c r="I319" s="333"/>
      <c r="J319" s="349" t="s">
        <v>246</v>
      </c>
      <c r="K319" s="349"/>
      <c r="L319" s="349"/>
      <c r="M319" s="349"/>
      <c r="N319" s="349"/>
      <c r="O319" s="349"/>
      <c r="P319" s="350"/>
      <c r="Q319" s="351" t="s">
        <v>247</v>
      </c>
      <c r="R319" s="351"/>
      <c r="S319" s="351"/>
      <c r="T319" s="351"/>
      <c r="U319" s="351"/>
      <c r="V319" s="351"/>
      <c r="W319" s="351"/>
      <c r="X319" s="332" t="s">
        <v>246</v>
      </c>
      <c r="Y319" s="349"/>
      <c r="Z319" s="349"/>
      <c r="AA319" s="349"/>
      <c r="AB319" s="349"/>
      <c r="AC319" s="349"/>
      <c r="AD319" s="333"/>
      <c r="AE319" s="348" t="s">
        <v>245</v>
      </c>
      <c r="AF319" s="349"/>
      <c r="AG319" s="349"/>
      <c r="AH319" s="333"/>
      <c r="AI319" s="330" t="s">
        <v>248</v>
      </c>
      <c r="AJ319" s="331"/>
      <c r="AK319" s="331"/>
      <c r="AL319" s="331"/>
      <c r="AM319" s="331"/>
      <c r="AN319" s="331"/>
      <c r="AO319" s="332" t="s">
        <v>249</v>
      </c>
      <c r="AP319" s="333"/>
    </row>
    <row r="320" spans="1:46" ht="18" customHeight="1">
      <c r="B320" s="334">
        <v>1</v>
      </c>
      <c r="C320" s="335"/>
      <c r="D320" s="336"/>
      <c r="E320" s="337"/>
      <c r="F320" s="338"/>
      <c r="G320" s="339"/>
      <c r="H320" s="339"/>
      <c r="I320" s="340"/>
      <c r="J320" s="341"/>
      <c r="K320" s="342"/>
      <c r="L320" s="342"/>
      <c r="M320" s="342"/>
      <c r="N320" s="342"/>
      <c r="O320" s="342"/>
      <c r="P320" s="343"/>
      <c r="Q320" s="344">
        <f>S320+S321</f>
        <v>0</v>
      </c>
      <c r="R320" s="345"/>
      <c r="S320" s="59"/>
      <c r="T320" s="60" t="s">
        <v>250</v>
      </c>
      <c r="U320" s="59"/>
      <c r="V320" s="319">
        <f>U320+U321</f>
        <v>0</v>
      </c>
      <c r="W320" s="320"/>
      <c r="X320" s="346"/>
      <c r="Y320" s="342"/>
      <c r="Z320" s="342"/>
      <c r="AA320" s="342"/>
      <c r="AB320" s="342"/>
      <c r="AC320" s="342"/>
      <c r="AD320" s="347"/>
      <c r="AE320" s="338"/>
      <c r="AF320" s="339"/>
      <c r="AG320" s="339"/>
      <c r="AH320" s="340"/>
      <c r="AI320" s="325"/>
      <c r="AJ320" s="326"/>
      <c r="AK320" s="326"/>
      <c r="AL320" s="326"/>
      <c r="AM320" s="326"/>
      <c r="AN320" s="327"/>
      <c r="AO320" s="328"/>
      <c r="AP320" s="329"/>
      <c r="AS320" s="54">
        <v>3</v>
      </c>
      <c r="AT320" s="54">
        <v>7</v>
      </c>
    </row>
    <row r="321" spans="2:46" ht="18" customHeight="1">
      <c r="B321" s="304"/>
      <c r="C321" s="306"/>
      <c r="D321" s="307"/>
      <c r="E321" s="308"/>
      <c r="F321" s="275"/>
      <c r="G321" s="276"/>
      <c r="H321" s="276"/>
      <c r="I321" s="277"/>
      <c r="J321" s="273"/>
      <c r="K321" s="273"/>
      <c r="L321" s="273"/>
      <c r="M321" s="273"/>
      <c r="N321" s="273"/>
      <c r="O321" s="273"/>
      <c r="P321" s="322"/>
      <c r="Q321" s="323"/>
      <c r="R321" s="316"/>
      <c r="S321" s="61"/>
      <c r="T321" s="62" t="s">
        <v>250</v>
      </c>
      <c r="U321" s="61"/>
      <c r="V321" s="281"/>
      <c r="W321" s="324"/>
      <c r="X321" s="272"/>
      <c r="Y321" s="273"/>
      <c r="Z321" s="273"/>
      <c r="AA321" s="273"/>
      <c r="AB321" s="273"/>
      <c r="AC321" s="273"/>
      <c r="AD321" s="274"/>
      <c r="AE321" s="275"/>
      <c r="AF321" s="276"/>
      <c r="AG321" s="276"/>
      <c r="AH321" s="277"/>
      <c r="AI321" s="278"/>
      <c r="AJ321" s="279"/>
      <c r="AK321" s="279"/>
      <c r="AL321" s="279"/>
      <c r="AM321" s="279"/>
      <c r="AN321" s="280"/>
      <c r="AO321" s="281"/>
      <c r="AP321" s="282"/>
    </row>
    <row r="322" spans="2:46" ht="18" customHeight="1">
      <c r="B322" s="304">
        <v>2</v>
      </c>
      <c r="C322" s="306"/>
      <c r="D322" s="307"/>
      <c r="E322" s="308"/>
      <c r="F322" s="275"/>
      <c r="G322" s="276"/>
      <c r="H322" s="276"/>
      <c r="I322" s="277"/>
      <c r="J322" s="312"/>
      <c r="K322" s="270"/>
      <c r="L322" s="270"/>
      <c r="M322" s="270"/>
      <c r="N322" s="270"/>
      <c r="O322" s="270"/>
      <c r="P322" s="313"/>
      <c r="Q322" s="315">
        <f t="shared" ref="Q322" si="110">S322+S323</f>
        <v>0</v>
      </c>
      <c r="R322" s="316"/>
      <c r="S322" s="63"/>
      <c r="T322" s="64" t="s">
        <v>250</v>
      </c>
      <c r="U322" s="63"/>
      <c r="V322" s="319">
        <f t="shared" ref="V322" si="111">U322+U323</f>
        <v>0</v>
      </c>
      <c r="W322" s="320"/>
      <c r="X322" s="269"/>
      <c r="Y322" s="270"/>
      <c r="Z322" s="270"/>
      <c r="AA322" s="270"/>
      <c r="AB322" s="270"/>
      <c r="AC322" s="270"/>
      <c r="AD322" s="271"/>
      <c r="AE322" s="275"/>
      <c r="AF322" s="276"/>
      <c r="AG322" s="276"/>
      <c r="AH322" s="277"/>
      <c r="AI322" s="278"/>
      <c r="AJ322" s="279"/>
      <c r="AK322" s="279"/>
      <c r="AL322" s="279"/>
      <c r="AM322" s="279"/>
      <c r="AN322" s="280"/>
      <c r="AO322" s="265"/>
      <c r="AP322" s="266"/>
      <c r="AS322" s="54">
        <v>4</v>
      </c>
      <c r="AT322" s="54">
        <v>8</v>
      </c>
    </row>
    <row r="323" spans="2:46" ht="18" customHeight="1">
      <c r="B323" s="304"/>
      <c r="C323" s="306"/>
      <c r="D323" s="307"/>
      <c r="E323" s="308"/>
      <c r="F323" s="275"/>
      <c r="G323" s="276"/>
      <c r="H323" s="276"/>
      <c r="I323" s="277"/>
      <c r="J323" s="273"/>
      <c r="K323" s="273"/>
      <c r="L323" s="273"/>
      <c r="M323" s="273"/>
      <c r="N323" s="273"/>
      <c r="O323" s="273"/>
      <c r="P323" s="322"/>
      <c r="Q323" s="323"/>
      <c r="R323" s="316"/>
      <c r="S323" s="61"/>
      <c r="T323" s="62" t="s">
        <v>250</v>
      </c>
      <c r="U323" s="61"/>
      <c r="V323" s="281"/>
      <c r="W323" s="324"/>
      <c r="X323" s="272"/>
      <c r="Y323" s="273"/>
      <c r="Z323" s="273"/>
      <c r="AA323" s="273"/>
      <c r="AB323" s="273"/>
      <c r="AC323" s="273"/>
      <c r="AD323" s="274"/>
      <c r="AE323" s="275"/>
      <c r="AF323" s="276"/>
      <c r="AG323" s="276"/>
      <c r="AH323" s="277"/>
      <c r="AI323" s="278"/>
      <c r="AJ323" s="279"/>
      <c r="AK323" s="279"/>
      <c r="AL323" s="279"/>
      <c r="AM323" s="279"/>
      <c r="AN323" s="280"/>
      <c r="AO323" s="281"/>
      <c r="AP323" s="282"/>
    </row>
    <row r="324" spans="2:46" ht="18" customHeight="1">
      <c r="B324" s="304">
        <v>3</v>
      </c>
      <c r="C324" s="306"/>
      <c r="D324" s="307"/>
      <c r="E324" s="308"/>
      <c r="F324" s="275"/>
      <c r="G324" s="276"/>
      <c r="H324" s="276"/>
      <c r="I324" s="277"/>
      <c r="J324" s="312"/>
      <c r="K324" s="270"/>
      <c r="L324" s="270"/>
      <c r="M324" s="270"/>
      <c r="N324" s="270"/>
      <c r="O324" s="270"/>
      <c r="P324" s="313"/>
      <c r="Q324" s="315">
        <f t="shared" ref="Q324" si="112">S324+S325</f>
        <v>0</v>
      </c>
      <c r="R324" s="316"/>
      <c r="S324" s="63"/>
      <c r="T324" s="64" t="s">
        <v>250</v>
      </c>
      <c r="U324" s="63"/>
      <c r="V324" s="319">
        <f t="shared" ref="V324" si="113">U324+U325</f>
        <v>0</v>
      </c>
      <c r="W324" s="320"/>
      <c r="X324" s="269"/>
      <c r="Y324" s="270"/>
      <c r="Z324" s="270"/>
      <c r="AA324" s="270"/>
      <c r="AB324" s="270"/>
      <c r="AC324" s="270"/>
      <c r="AD324" s="271"/>
      <c r="AE324" s="275"/>
      <c r="AF324" s="276"/>
      <c r="AG324" s="276"/>
      <c r="AH324" s="277"/>
      <c r="AI324" s="278"/>
      <c r="AJ324" s="279"/>
      <c r="AK324" s="279"/>
      <c r="AL324" s="279"/>
      <c r="AM324" s="279"/>
      <c r="AN324" s="280"/>
      <c r="AO324" s="265"/>
      <c r="AP324" s="266"/>
      <c r="AS324" s="54">
        <v>5</v>
      </c>
      <c r="AT324" s="54">
        <v>9</v>
      </c>
    </row>
    <row r="325" spans="2:46" ht="18" customHeight="1">
      <c r="B325" s="304"/>
      <c r="C325" s="306"/>
      <c r="D325" s="307"/>
      <c r="E325" s="308"/>
      <c r="F325" s="275"/>
      <c r="G325" s="276"/>
      <c r="H325" s="276"/>
      <c r="I325" s="277"/>
      <c r="J325" s="273"/>
      <c r="K325" s="273"/>
      <c r="L325" s="273"/>
      <c r="M325" s="273"/>
      <c r="N325" s="273"/>
      <c r="O325" s="273"/>
      <c r="P325" s="322"/>
      <c r="Q325" s="323"/>
      <c r="R325" s="316"/>
      <c r="S325" s="61"/>
      <c r="T325" s="62" t="s">
        <v>250</v>
      </c>
      <c r="U325" s="61"/>
      <c r="V325" s="281"/>
      <c r="W325" s="324"/>
      <c r="X325" s="272"/>
      <c r="Y325" s="273"/>
      <c r="Z325" s="273"/>
      <c r="AA325" s="273"/>
      <c r="AB325" s="273"/>
      <c r="AC325" s="273"/>
      <c r="AD325" s="274"/>
      <c r="AE325" s="275"/>
      <c r="AF325" s="276"/>
      <c r="AG325" s="276"/>
      <c r="AH325" s="277"/>
      <c r="AI325" s="278"/>
      <c r="AJ325" s="279"/>
      <c r="AK325" s="279"/>
      <c r="AL325" s="279"/>
      <c r="AM325" s="279"/>
      <c r="AN325" s="280"/>
      <c r="AO325" s="281"/>
      <c r="AP325" s="282"/>
    </row>
    <row r="326" spans="2:46" ht="18" customHeight="1">
      <c r="B326" s="304">
        <v>4</v>
      </c>
      <c r="C326" s="306"/>
      <c r="D326" s="307"/>
      <c r="E326" s="308"/>
      <c r="F326" s="275"/>
      <c r="G326" s="276"/>
      <c r="H326" s="276"/>
      <c r="I326" s="277"/>
      <c r="J326" s="312"/>
      <c r="K326" s="270"/>
      <c r="L326" s="270"/>
      <c r="M326" s="270"/>
      <c r="N326" s="270"/>
      <c r="O326" s="270"/>
      <c r="P326" s="313"/>
      <c r="Q326" s="315">
        <f t="shared" ref="Q326" si="114">S326+S327</f>
        <v>0</v>
      </c>
      <c r="R326" s="316"/>
      <c r="S326" s="63"/>
      <c r="T326" s="64" t="s">
        <v>250</v>
      </c>
      <c r="U326" s="63"/>
      <c r="V326" s="319">
        <f t="shared" ref="V326" si="115">U326+U327</f>
        <v>0</v>
      </c>
      <c r="W326" s="320"/>
      <c r="X326" s="269"/>
      <c r="Y326" s="270"/>
      <c r="Z326" s="270"/>
      <c r="AA326" s="270"/>
      <c r="AB326" s="270"/>
      <c r="AC326" s="270"/>
      <c r="AD326" s="271"/>
      <c r="AE326" s="275"/>
      <c r="AF326" s="276"/>
      <c r="AG326" s="276"/>
      <c r="AH326" s="277"/>
      <c r="AI326" s="278"/>
      <c r="AJ326" s="279"/>
      <c r="AK326" s="279"/>
      <c r="AL326" s="279"/>
      <c r="AM326" s="279"/>
      <c r="AN326" s="280"/>
      <c r="AO326" s="265"/>
      <c r="AP326" s="266"/>
      <c r="AS326" s="54">
        <v>6</v>
      </c>
      <c r="AT326" s="54">
        <v>1</v>
      </c>
    </row>
    <row r="327" spans="2:46" ht="18" customHeight="1">
      <c r="B327" s="304"/>
      <c r="C327" s="306"/>
      <c r="D327" s="307"/>
      <c r="E327" s="308"/>
      <c r="F327" s="275"/>
      <c r="G327" s="276"/>
      <c r="H327" s="276"/>
      <c r="I327" s="277"/>
      <c r="J327" s="273"/>
      <c r="K327" s="273"/>
      <c r="L327" s="273"/>
      <c r="M327" s="273"/>
      <c r="N327" s="273"/>
      <c r="O327" s="273"/>
      <c r="P327" s="322"/>
      <c r="Q327" s="323"/>
      <c r="R327" s="316"/>
      <c r="S327" s="61"/>
      <c r="T327" s="62" t="s">
        <v>250</v>
      </c>
      <c r="U327" s="61"/>
      <c r="V327" s="281"/>
      <c r="W327" s="324"/>
      <c r="X327" s="272"/>
      <c r="Y327" s="273"/>
      <c r="Z327" s="273"/>
      <c r="AA327" s="273"/>
      <c r="AB327" s="273"/>
      <c r="AC327" s="273"/>
      <c r="AD327" s="274"/>
      <c r="AE327" s="275"/>
      <c r="AF327" s="276"/>
      <c r="AG327" s="276"/>
      <c r="AH327" s="277"/>
      <c r="AI327" s="278"/>
      <c r="AJ327" s="279"/>
      <c r="AK327" s="279"/>
      <c r="AL327" s="279"/>
      <c r="AM327" s="279"/>
      <c r="AN327" s="280"/>
      <c r="AO327" s="281"/>
      <c r="AP327" s="282"/>
    </row>
    <row r="328" spans="2:46" ht="18" customHeight="1">
      <c r="B328" s="304">
        <v>5</v>
      </c>
      <c r="C328" s="306"/>
      <c r="D328" s="307"/>
      <c r="E328" s="308"/>
      <c r="F328" s="275"/>
      <c r="G328" s="276"/>
      <c r="H328" s="276"/>
      <c r="I328" s="277"/>
      <c r="J328" s="312"/>
      <c r="K328" s="270"/>
      <c r="L328" s="270"/>
      <c r="M328" s="270"/>
      <c r="N328" s="270"/>
      <c r="O328" s="270"/>
      <c r="P328" s="313"/>
      <c r="Q328" s="315">
        <f t="shared" ref="Q328" si="116">S328+S329</f>
        <v>0</v>
      </c>
      <c r="R328" s="316"/>
      <c r="S328" s="63"/>
      <c r="T328" s="64" t="s">
        <v>250</v>
      </c>
      <c r="U328" s="63"/>
      <c r="V328" s="319">
        <f t="shared" ref="V328" si="117">U328+U329</f>
        <v>0</v>
      </c>
      <c r="W328" s="320"/>
      <c r="X328" s="269"/>
      <c r="Y328" s="270"/>
      <c r="Z328" s="270"/>
      <c r="AA328" s="270"/>
      <c r="AB328" s="270"/>
      <c r="AC328" s="270"/>
      <c r="AD328" s="271"/>
      <c r="AE328" s="275"/>
      <c r="AF328" s="276"/>
      <c r="AG328" s="276"/>
      <c r="AH328" s="277"/>
      <c r="AI328" s="278"/>
      <c r="AJ328" s="279"/>
      <c r="AK328" s="279"/>
      <c r="AL328" s="279"/>
      <c r="AM328" s="279"/>
      <c r="AN328" s="280"/>
      <c r="AO328" s="265"/>
      <c r="AP328" s="266"/>
      <c r="AS328" s="54">
        <v>7</v>
      </c>
      <c r="AT328" s="54">
        <v>2</v>
      </c>
    </row>
    <row r="329" spans="2:46" ht="18" customHeight="1">
      <c r="B329" s="304"/>
      <c r="C329" s="306"/>
      <c r="D329" s="307"/>
      <c r="E329" s="308"/>
      <c r="F329" s="275"/>
      <c r="G329" s="276"/>
      <c r="H329" s="276"/>
      <c r="I329" s="277"/>
      <c r="J329" s="273"/>
      <c r="K329" s="273"/>
      <c r="L329" s="273"/>
      <c r="M329" s="273"/>
      <c r="N329" s="273"/>
      <c r="O329" s="273"/>
      <c r="P329" s="322"/>
      <c r="Q329" s="323"/>
      <c r="R329" s="316"/>
      <c r="S329" s="61"/>
      <c r="T329" s="62" t="s">
        <v>250</v>
      </c>
      <c r="U329" s="61"/>
      <c r="V329" s="281"/>
      <c r="W329" s="324"/>
      <c r="X329" s="272"/>
      <c r="Y329" s="273"/>
      <c r="Z329" s="273"/>
      <c r="AA329" s="273"/>
      <c r="AB329" s="273"/>
      <c r="AC329" s="273"/>
      <c r="AD329" s="274"/>
      <c r="AE329" s="275"/>
      <c r="AF329" s="276"/>
      <c r="AG329" s="276"/>
      <c r="AH329" s="277"/>
      <c r="AI329" s="278"/>
      <c r="AJ329" s="279"/>
      <c r="AK329" s="279"/>
      <c r="AL329" s="279"/>
      <c r="AM329" s="279"/>
      <c r="AN329" s="280"/>
      <c r="AO329" s="281"/>
      <c r="AP329" s="282"/>
    </row>
    <row r="330" spans="2:46" ht="18" customHeight="1">
      <c r="B330" s="304">
        <v>6</v>
      </c>
      <c r="C330" s="306"/>
      <c r="D330" s="307"/>
      <c r="E330" s="308"/>
      <c r="F330" s="275"/>
      <c r="G330" s="276"/>
      <c r="H330" s="276"/>
      <c r="I330" s="277"/>
      <c r="J330" s="312"/>
      <c r="K330" s="270"/>
      <c r="L330" s="270"/>
      <c r="M330" s="270"/>
      <c r="N330" s="270"/>
      <c r="O330" s="270"/>
      <c r="P330" s="313"/>
      <c r="Q330" s="315">
        <f t="shared" ref="Q330" si="118">S330+S331</f>
        <v>0</v>
      </c>
      <c r="R330" s="316"/>
      <c r="S330" s="63"/>
      <c r="T330" s="64" t="s">
        <v>250</v>
      </c>
      <c r="U330" s="63"/>
      <c r="V330" s="319">
        <f t="shared" ref="V330" si="119">U330+U331</f>
        <v>0</v>
      </c>
      <c r="W330" s="320"/>
      <c r="X330" s="269"/>
      <c r="Y330" s="270"/>
      <c r="Z330" s="270"/>
      <c r="AA330" s="270"/>
      <c r="AB330" s="270"/>
      <c r="AC330" s="270"/>
      <c r="AD330" s="271"/>
      <c r="AE330" s="275"/>
      <c r="AF330" s="276"/>
      <c r="AG330" s="276"/>
      <c r="AH330" s="277"/>
      <c r="AI330" s="278"/>
      <c r="AJ330" s="279"/>
      <c r="AK330" s="279"/>
      <c r="AL330" s="279"/>
      <c r="AM330" s="279"/>
      <c r="AN330" s="280"/>
      <c r="AO330" s="265"/>
      <c r="AP330" s="266"/>
      <c r="AS330" s="54">
        <v>8</v>
      </c>
      <c r="AT330" s="54">
        <v>3</v>
      </c>
    </row>
    <row r="331" spans="2:46" ht="18" customHeight="1" thickBot="1">
      <c r="B331" s="305"/>
      <c r="C331" s="309"/>
      <c r="D331" s="310"/>
      <c r="E331" s="311"/>
      <c r="F331" s="298"/>
      <c r="G331" s="299"/>
      <c r="H331" s="299"/>
      <c r="I331" s="300"/>
      <c r="J331" s="296"/>
      <c r="K331" s="296"/>
      <c r="L331" s="296"/>
      <c r="M331" s="296"/>
      <c r="N331" s="296"/>
      <c r="O331" s="296"/>
      <c r="P331" s="314"/>
      <c r="Q331" s="317"/>
      <c r="R331" s="318"/>
      <c r="S331" s="65"/>
      <c r="T331" s="66" t="s">
        <v>250</v>
      </c>
      <c r="U331" s="65"/>
      <c r="V331" s="267"/>
      <c r="W331" s="321"/>
      <c r="X331" s="295"/>
      <c r="Y331" s="296"/>
      <c r="Z331" s="296"/>
      <c r="AA331" s="296"/>
      <c r="AB331" s="296"/>
      <c r="AC331" s="296"/>
      <c r="AD331" s="297"/>
      <c r="AE331" s="298"/>
      <c r="AF331" s="299"/>
      <c r="AG331" s="299"/>
      <c r="AH331" s="300"/>
      <c r="AI331" s="301"/>
      <c r="AJ331" s="302"/>
      <c r="AK331" s="302"/>
      <c r="AL331" s="302"/>
      <c r="AM331" s="302"/>
      <c r="AN331" s="303"/>
      <c r="AO331" s="267"/>
      <c r="AP331" s="268"/>
    </row>
    <row r="332" spans="2:46" ht="18" customHeight="1" thickBot="1">
      <c r="B332" s="67"/>
      <c r="C332" s="68"/>
      <c r="D332" s="68"/>
      <c r="E332" s="68"/>
      <c r="F332" s="67"/>
      <c r="G332" s="67"/>
      <c r="H332" s="67"/>
      <c r="I332" s="67"/>
      <c r="J332" s="67"/>
      <c r="K332" s="69"/>
      <c r="L332" s="69"/>
      <c r="M332" s="70"/>
      <c r="N332" s="71"/>
      <c r="O332" s="70"/>
      <c r="P332" s="69"/>
      <c r="Q332" s="69"/>
      <c r="R332" s="67"/>
      <c r="S332" s="67"/>
      <c r="T332" s="67"/>
      <c r="U332" s="67"/>
      <c r="V332" s="67"/>
      <c r="W332" s="72"/>
      <c r="X332" s="72"/>
      <c r="Y332" s="72"/>
      <c r="Z332" s="72"/>
      <c r="AA332" s="72"/>
      <c r="AB332" s="72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</row>
    <row r="333" spans="2:46" ht="30" customHeight="1" thickBot="1">
      <c r="B333" s="54"/>
      <c r="C333" s="54"/>
      <c r="D333" s="287" t="s">
        <v>251</v>
      </c>
      <c r="E333" s="288"/>
      <c r="F333" s="288"/>
      <c r="G333" s="288"/>
      <c r="H333" s="288"/>
      <c r="I333" s="288"/>
      <c r="J333" s="288" t="s">
        <v>246</v>
      </c>
      <c r="K333" s="288"/>
      <c r="L333" s="288"/>
      <c r="M333" s="288"/>
      <c r="N333" s="288"/>
      <c r="O333" s="288"/>
      <c r="P333" s="288"/>
      <c r="Q333" s="288"/>
      <c r="R333" s="288" t="s">
        <v>252</v>
      </c>
      <c r="S333" s="288"/>
      <c r="T333" s="288"/>
      <c r="U333" s="288"/>
      <c r="V333" s="288"/>
      <c r="W333" s="288"/>
      <c r="X333" s="288"/>
      <c r="Y333" s="288"/>
      <c r="Z333" s="288"/>
      <c r="AA333" s="288" t="s">
        <v>253</v>
      </c>
      <c r="AB333" s="288"/>
      <c r="AC333" s="288"/>
      <c r="AD333" s="288" t="s">
        <v>254</v>
      </c>
      <c r="AE333" s="288"/>
      <c r="AF333" s="288"/>
      <c r="AG333" s="288"/>
      <c r="AH333" s="288"/>
      <c r="AI333" s="288"/>
      <c r="AJ333" s="288"/>
      <c r="AK333" s="288"/>
      <c r="AL333" s="288"/>
      <c r="AM333" s="289"/>
      <c r="AN333" s="54"/>
      <c r="AO333" s="54"/>
      <c r="AP333" s="54"/>
    </row>
    <row r="334" spans="2:46" ht="30" customHeight="1">
      <c r="B334" s="54"/>
      <c r="C334" s="54"/>
      <c r="D334" s="290" t="s">
        <v>255</v>
      </c>
      <c r="E334" s="291"/>
      <c r="F334" s="291"/>
      <c r="G334" s="291"/>
      <c r="H334" s="291"/>
      <c r="I334" s="291"/>
      <c r="J334" s="291"/>
      <c r="K334" s="291"/>
      <c r="L334" s="291"/>
      <c r="M334" s="291"/>
      <c r="N334" s="291"/>
      <c r="O334" s="291"/>
      <c r="P334" s="291"/>
      <c r="Q334" s="291"/>
      <c r="R334" s="291"/>
      <c r="S334" s="291"/>
      <c r="T334" s="291"/>
      <c r="U334" s="291"/>
      <c r="V334" s="291"/>
      <c r="W334" s="291"/>
      <c r="X334" s="291"/>
      <c r="Y334" s="291"/>
      <c r="Z334" s="291"/>
      <c r="AA334" s="292"/>
      <c r="AB334" s="292"/>
      <c r="AC334" s="292"/>
      <c r="AD334" s="293"/>
      <c r="AE334" s="293"/>
      <c r="AF334" s="293"/>
      <c r="AG334" s="293"/>
      <c r="AH334" s="293"/>
      <c r="AI334" s="293"/>
      <c r="AJ334" s="293"/>
      <c r="AK334" s="293"/>
      <c r="AL334" s="293"/>
      <c r="AM334" s="294"/>
      <c r="AN334" s="54"/>
      <c r="AO334" s="54"/>
      <c r="AP334" s="54"/>
    </row>
    <row r="335" spans="2:46" ht="30" customHeight="1">
      <c r="B335" s="54"/>
      <c r="C335" s="54"/>
      <c r="D335" s="261" t="s">
        <v>255</v>
      </c>
      <c r="E335" s="262"/>
      <c r="F335" s="262"/>
      <c r="G335" s="262"/>
      <c r="H335" s="262"/>
      <c r="I335" s="262"/>
      <c r="J335" s="262"/>
      <c r="K335" s="262"/>
      <c r="L335" s="262"/>
      <c r="M335" s="262"/>
      <c r="N335" s="262"/>
      <c r="O335" s="262"/>
      <c r="P335" s="262"/>
      <c r="Q335" s="262"/>
      <c r="R335" s="262"/>
      <c r="S335" s="262"/>
      <c r="T335" s="262"/>
      <c r="U335" s="262"/>
      <c r="V335" s="262"/>
      <c r="W335" s="262"/>
      <c r="X335" s="262"/>
      <c r="Y335" s="262"/>
      <c r="Z335" s="262"/>
      <c r="AA335" s="262"/>
      <c r="AB335" s="262"/>
      <c r="AC335" s="262"/>
      <c r="AD335" s="263"/>
      <c r="AE335" s="263"/>
      <c r="AF335" s="263"/>
      <c r="AG335" s="263"/>
      <c r="AH335" s="263"/>
      <c r="AI335" s="263"/>
      <c r="AJ335" s="263"/>
      <c r="AK335" s="263"/>
      <c r="AL335" s="263"/>
      <c r="AM335" s="264"/>
      <c r="AN335" s="54"/>
      <c r="AO335" s="54"/>
      <c r="AP335" s="54"/>
    </row>
    <row r="336" spans="2:46" ht="30" customHeight="1" thickBot="1">
      <c r="B336" s="54"/>
      <c r="C336" s="54"/>
      <c r="D336" s="283" t="s">
        <v>255</v>
      </c>
      <c r="E336" s="284"/>
      <c r="F336" s="284"/>
      <c r="G336" s="284"/>
      <c r="H336" s="284"/>
      <c r="I336" s="284"/>
      <c r="J336" s="284"/>
      <c r="K336" s="284"/>
      <c r="L336" s="284"/>
      <c r="M336" s="284"/>
      <c r="N336" s="284"/>
      <c r="O336" s="284"/>
      <c r="P336" s="284"/>
      <c r="Q336" s="284"/>
      <c r="R336" s="284"/>
      <c r="S336" s="284"/>
      <c r="T336" s="284"/>
      <c r="U336" s="284"/>
      <c r="V336" s="284"/>
      <c r="W336" s="284"/>
      <c r="X336" s="284"/>
      <c r="Y336" s="284"/>
      <c r="Z336" s="284"/>
      <c r="AA336" s="284"/>
      <c r="AB336" s="284"/>
      <c r="AC336" s="284"/>
      <c r="AD336" s="285"/>
      <c r="AE336" s="285"/>
      <c r="AF336" s="285"/>
      <c r="AG336" s="285"/>
      <c r="AH336" s="285"/>
      <c r="AI336" s="285"/>
      <c r="AJ336" s="285"/>
      <c r="AK336" s="285"/>
      <c r="AL336" s="285"/>
      <c r="AM336" s="286"/>
      <c r="AN336" s="54"/>
      <c r="AO336" s="54"/>
      <c r="AP336" s="54"/>
      <c r="AQ336" s="52">
        <v>12</v>
      </c>
    </row>
  </sheetData>
  <mergeCells count="1530">
    <mergeCell ref="A1:AQ3"/>
    <mergeCell ref="C4:F4"/>
    <mergeCell ref="G4:O4"/>
    <mergeCell ref="P4:S4"/>
    <mergeCell ref="T4:AB4"/>
    <mergeCell ref="AC4:AF4"/>
    <mergeCell ref="AG4:AL4"/>
    <mergeCell ref="AM4:AO4"/>
    <mergeCell ref="C8:D8"/>
    <mergeCell ref="E8:N8"/>
    <mergeCell ref="Q8:R8"/>
    <mergeCell ref="S8:AB8"/>
    <mergeCell ref="AE8:AF8"/>
    <mergeCell ref="AG8:AP8"/>
    <mergeCell ref="C7:D7"/>
    <mergeCell ref="E7:N7"/>
    <mergeCell ref="Q7:R7"/>
    <mergeCell ref="S7:AB7"/>
    <mergeCell ref="AE7:AF7"/>
    <mergeCell ref="AG7:AP7"/>
    <mergeCell ref="C6:D6"/>
    <mergeCell ref="E6:N6"/>
    <mergeCell ref="Q6:R6"/>
    <mergeCell ref="S6:AB6"/>
    <mergeCell ref="AE6:AF6"/>
    <mergeCell ref="AG6:AP6"/>
    <mergeCell ref="AI12:AJ13"/>
    <mergeCell ref="AK12:AL13"/>
    <mergeCell ref="AM12:AN13"/>
    <mergeCell ref="AO12:AP13"/>
    <mergeCell ref="B14:B15"/>
    <mergeCell ref="C14:E15"/>
    <mergeCell ref="F14:I15"/>
    <mergeCell ref="J14:P15"/>
    <mergeCell ref="Q14:R15"/>
    <mergeCell ref="V14:W15"/>
    <mergeCell ref="AI11:AN11"/>
    <mergeCell ref="AO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C11:E11"/>
    <mergeCell ref="F11:I11"/>
    <mergeCell ref="J11:P11"/>
    <mergeCell ref="Q11:W11"/>
    <mergeCell ref="X11:AD11"/>
    <mergeCell ref="AE11:AH11"/>
    <mergeCell ref="X16:AD17"/>
    <mergeCell ref="AE16:AH17"/>
    <mergeCell ref="AI16:AJ17"/>
    <mergeCell ref="AK16:AL17"/>
    <mergeCell ref="AM16:AN17"/>
    <mergeCell ref="AO16:AP17"/>
    <mergeCell ref="B16:B17"/>
    <mergeCell ref="C16:E17"/>
    <mergeCell ref="F16:I17"/>
    <mergeCell ref="J16:P17"/>
    <mergeCell ref="Q16:R17"/>
    <mergeCell ref="V16:W17"/>
    <mergeCell ref="X14:AD15"/>
    <mergeCell ref="AE14:AH15"/>
    <mergeCell ref="AI14:AJ15"/>
    <mergeCell ref="AK14:AL15"/>
    <mergeCell ref="AM14:AN15"/>
    <mergeCell ref="AO14:AP15"/>
    <mergeCell ref="X20:AD21"/>
    <mergeCell ref="AE20:AH21"/>
    <mergeCell ref="AI20:AJ21"/>
    <mergeCell ref="AK20:AL21"/>
    <mergeCell ref="AM20:AN21"/>
    <mergeCell ref="AO20:AP21"/>
    <mergeCell ref="B20:B21"/>
    <mergeCell ref="C20:E21"/>
    <mergeCell ref="F20:I21"/>
    <mergeCell ref="J20:P21"/>
    <mergeCell ref="Q20:R21"/>
    <mergeCell ref="V20:W21"/>
    <mergeCell ref="X18:AD19"/>
    <mergeCell ref="AE18:AH19"/>
    <mergeCell ref="AI18:AJ19"/>
    <mergeCell ref="AK18:AL19"/>
    <mergeCell ref="AM18:AN19"/>
    <mergeCell ref="AO18:AP19"/>
    <mergeCell ref="B18:B19"/>
    <mergeCell ref="C18:E19"/>
    <mergeCell ref="F18:I19"/>
    <mergeCell ref="J18:P19"/>
    <mergeCell ref="Q18:R19"/>
    <mergeCell ref="V18:W19"/>
    <mergeCell ref="D25:I25"/>
    <mergeCell ref="J25:Q25"/>
    <mergeCell ref="R25:Z25"/>
    <mergeCell ref="AA25:AC25"/>
    <mergeCell ref="AD25:AM25"/>
    <mergeCell ref="D26:I26"/>
    <mergeCell ref="J26:Q26"/>
    <mergeCell ref="R26:Z26"/>
    <mergeCell ref="AA26:AC26"/>
    <mergeCell ref="AD26:AM26"/>
    <mergeCell ref="X22:AD23"/>
    <mergeCell ref="AE22:AH23"/>
    <mergeCell ref="AI22:AJ23"/>
    <mergeCell ref="AK22:AL23"/>
    <mergeCell ref="AM22:AN23"/>
    <mergeCell ref="AO22:AP23"/>
    <mergeCell ref="B22:B23"/>
    <mergeCell ref="C22:E23"/>
    <mergeCell ref="F22:I23"/>
    <mergeCell ref="J22:P23"/>
    <mergeCell ref="Q22:R23"/>
    <mergeCell ref="V22:W23"/>
    <mergeCell ref="A29:AQ31"/>
    <mergeCell ref="C32:F32"/>
    <mergeCell ref="G32:O32"/>
    <mergeCell ref="P32:S32"/>
    <mergeCell ref="T32:AB32"/>
    <mergeCell ref="AC32:AF32"/>
    <mergeCell ref="AG32:AL32"/>
    <mergeCell ref="AM32:AO32"/>
    <mergeCell ref="D27:I27"/>
    <mergeCell ref="J27:Q27"/>
    <mergeCell ref="R27:Z27"/>
    <mergeCell ref="AA27:AC27"/>
    <mergeCell ref="AD27:AM27"/>
    <mergeCell ref="D28:I28"/>
    <mergeCell ref="J28:Q28"/>
    <mergeCell ref="R28:Z28"/>
    <mergeCell ref="AA28:AC28"/>
    <mergeCell ref="AD28:AM28"/>
    <mergeCell ref="C36:D36"/>
    <mergeCell ref="E36:N36"/>
    <mergeCell ref="Q36:R36"/>
    <mergeCell ref="S36:AB36"/>
    <mergeCell ref="AE36:AF36"/>
    <mergeCell ref="AG36:AP36"/>
    <mergeCell ref="C35:D35"/>
    <mergeCell ref="E35:N35"/>
    <mergeCell ref="Q35:R35"/>
    <mergeCell ref="S35:AB35"/>
    <mergeCell ref="AE35:AF35"/>
    <mergeCell ref="AG35:AP35"/>
    <mergeCell ref="C34:D34"/>
    <mergeCell ref="E34:N34"/>
    <mergeCell ref="Q34:R34"/>
    <mergeCell ref="S34:AB34"/>
    <mergeCell ref="AE34:AF34"/>
    <mergeCell ref="AG34:AP34"/>
    <mergeCell ref="AI40:AJ41"/>
    <mergeCell ref="AK40:AL41"/>
    <mergeCell ref="AM40:AN41"/>
    <mergeCell ref="AO40:AP41"/>
    <mergeCell ref="B42:B43"/>
    <mergeCell ref="C42:E43"/>
    <mergeCell ref="F42:I43"/>
    <mergeCell ref="J42:P43"/>
    <mergeCell ref="Q42:R43"/>
    <mergeCell ref="V42:W43"/>
    <mergeCell ref="AI39:AN39"/>
    <mergeCell ref="AO39:AP39"/>
    <mergeCell ref="B40:B41"/>
    <mergeCell ref="C40:E41"/>
    <mergeCell ref="F40:I41"/>
    <mergeCell ref="J40:P41"/>
    <mergeCell ref="Q40:R41"/>
    <mergeCell ref="V40:W41"/>
    <mergeCell ref="X40:AD41"/>
    <mergeCell ref="AE40:AH41"/>
    <mergeCell ref="C39:E39"/>
    <mergeCell ref="F39:I39"/>
    <mergeCell ref="J39:P39"/>
    <mergeCell ref="Q39:W39"/>
    <mergeCell ref="X39:AD39"/>
    <mergeCell ref="AE39:AH39"/>
    <mergeCell ref="X44:AD45"/>
    <mergeCell ref="AE44:AH45"/>
    <mergeCell ref="AI44:AJ45"/>
    <mergeCell ref="AK44:AL45"/>
    <mergeCell ref="AM44:AN45"/>
    <mergeCell ref="AO44:AP45"/>
    <mergeCell ref="B44:B45"/>
    <mergeCell ref="C44:E45"/>
    <mergeCell ref="F44:I45"/>
    <mergeCell ref="J44:P45"/>
    <mergeCell ref="Q44:R45"/>
    <mergeCell ref="V44:W45"/>
    <mergeCell ref="X42:AD43"/>
    <mergeCell ref="AE42:AH43"/>
    <mergeCell ref="AI42:AJ43"/>
    <mergeCell ref="AK42:AL43"/>
    <mergeCell ref="AM42:AN43"/>
    <mergeCell ref="AO42:AP43"/>
    <mergeCell ref="X48:AD49"/>
    <mergeCell ref="AE48:AH49"/>
    <mergeCell ref="AI48:AJ49"/>
    <mergeCell ref="AK48:AL49"/>
    <mergeCell ref="AM48:AN49"/>
    <mergeCell ref="AO48:AP49"/>
    <mergeCell ref="B48:B49"/>
    <mergeCell ref="C48:E49"/>
    <mergeCell ref="F48:I49"/>
    <mergeCell ref="J48:P49"/>
    <mergeCell ref="Q48:R49"/>
    <mergeCell ref="V48:W49"/>
    <mergeCell ref="X46:AD47"/>
    <mergeCell ref="AE46:AH47"/>
    <mergeCell ref="AI46:AJ47"/>
    <mergeCell ref="AK46:AL47"/>
    <mergeCell ref="AM46:AN47"/>
    <mergeCell ref="AO46:AP47"/>
    <mergeCell ref="B46:B47"/>
    <mergeCell ref="C46:E47"/>
    <mergeCell ref="F46:I47"/>
    <mergeCell ref="J46:P47"/>
    <mergeCell ref="Q46:R47"/>
    <mergeCell ref="V46:W47"/>
    <mergeCell ref="D53:I53"/>
    <mergeCell ref="J53:Q53"/>
    <mergeCell ref="R53:Z53"/>
    <mergeCell ref="AA53:AC53"/>
    <mergeCell ref="AD53:AM53"/>
    <mergeCell ref="D54:I54"/>
    <mergeCell ref="J54:Q54"/>
    <mergeCell ref="R54:Z54"/>
    <mergeCell ref="AA54:AC54"/>
    <mergeCell ref="AD54:AM54"/>
    <mergeCell ref="X50:AD51"/>
    <mergeCell ref="AE50:AH51"/>
    <mergeCell ref="AI50:AJ51"/>
    <mergeCell ref="AK50:AL51"/>
    <mergeCell ref="AM50:AN51"/>
    <mergeCell ref="AO50:AP51"/>
    <mergeCell ref="B50:B51"/>
    <mergeCell ref="C50:E51"/>
    <mergeCell ref="F50:I51"/>
    <mergeCell ref="J50:P51"/>
    <mergeCell ref="Q50:R51"/>
    <mergeCell ref="V50:W51"/>
    <mergeCell ref="A57:AQ59"/>
    <mergeCell ref="C60:F60"/>
    <mergeCell ref="G60:O60"/>
    <mergeCell ref="P60:S60"/>
    <mergeCell ref="T60:AB60"/>
    <mergeCell ref="AC60:AF60"/>
    <mergeCell ref="AG60:AL60"/>
    <mergeCell ref="AM60:AO60"/>
    <mergeCell ref="D55:I55"/>
    <mergeCell ref="J55:Q55"/>
    <mergeCell ref="R55:Z55"/>
    <mergeCell ref="AA55:AC55"/>
    <mergeCell ref="AD55:AM55"/>
    <mergeCell ref="D56:I56"/>
    <mergeCell ref="J56:Q56"/>
    <mergeCell ref="R56:Z56"/>
    <mergeCell ref="AA56:AC56"/>
    <mergeCell ref="AD56:AM56"/>
    <mergeCell ref="C64:D64"/>
    <mergeCell ref="E64:N64"/>
    <mergeCell ref="Q64:R64"/>
    <mergeCell ref="S64:AB64"/>
    <mergeCell ref="AE64:AF64"/>
    <mergeCell ref="AG64:AP64"/>
    <mergeCell ref="C63:D63"/>
    <mergeCell ref="E63:N63"/>
    <mergeCell ref="Q63:R63"/>
    <mergeCell ref="S63:AB63"/>
    <mergeCell ref="AE63:AF63"/>
    <mergeCell ref="AG63:AP63"/>
    <mergeCell ref="C62:D62"/>
    <mergeCell ref="E62:N62"/>
    <mergeCell ref="Q62:R62"/>
    <mergeCell ref="S62:AB62"/>
    <mergeCell ref="AE62:AF62"/>
    <mergeCell ref="AG62:AP62"/>
    <mergeCell ref="AI68:AJ69"/>
    <mergeCell ref="AK68:AL69"/>
    <mergeCell ref="AM68:AN69"/>
    <mergeCell ref="AO68:AP69"/>
    <mergeCell ref="B70:B71"/>
    <mergeCell ref="C70:E71"/>
    <mergeCell ref="F70:I71"/>
    <mergeCell ref="J70:P71"/>
    <mergeCell ref="Q70:R71"/>
    <mergeCell ref="V70:W71"/>
    <mergeCell ref="AI67:AN67"/>
    <mergeCell ref="AO67:AP67"/>
    <mergeCell ref="B68:B69"/>
    <mergeCell ref="C68:E69"/>
    <mergeCell ref="F68:I69"/>
    <mergeCell ref="J68:P69"/>
    <mergeCell ref="Q68:R69"/>
    <mergeCell ref="V68:W69"/>
    <mergeCell ref="X68:AD69"/>
    <mergeCell ref="AE68:AH69"/>
    <mergeCell ref="C67:E67"/>
    <mergeCell ref="F67:I67"/>
    <mergeCell ref="J67:P67"/>
    <mergeCell ref="Q67:W67"/>
    <mergeCell ref="X67:AD67"/>
    <mergeCell ref="AE67:AH67"/>
    <mergeCell ref="X72:AD73"/>
    <mergeCell ref="AE72:AH73"/>
    <mergeCell ref="AI72:AJ73"/>
    <mergeCell ref="AK72:AL73"/>
    <mergeCell ref="AM72:AN73"/>
    <mergeCell ref="AO72:AP73"/>
    <mergeCell ref="B72:B73"/>
    <mergeCell ref="C72:E73"/>
    <mergeCell ref="F72:I73"/>
    <mergeCell ref="J72:P73"/>
    <mergeCell ref="Q72:R73"/>
    <mergeCell ref="V72:W73"/>
    <mergeCell ref="X70:AD71"/>
    <mergeCell ref="AE70:AH71"/>
    <mergeCell ref="AI70:AJ71"/>
    <mergeCell ref="AK70:AL71"/>
    <mergeCell ref="AM70:AN71"/>
    <mergeCell ref="AO70:AP71"/>
    <mergeCell ref="X76:AD77"/>
    <mergeCell ref="AE76:AH77"/>
    <mergeCell ref="AI76:AJ77"/>
    <mergeCell ref="AK76:AL77"/>
    <mergeCell ref="AM76:AN77"/>
    <mergeCell ref="AO76:AP77"/>
    <mergeCell ref="B76:B77"/>
    <mergeCell ref="C76:E77"/>
    <mergeCell ref="F76:I77"/>
    <mergeCell ref="J76:P77"/>
    <mergeCell ref="Q76:R77"/>
    <mergeCell ref="V76:W77"/>
    <mergeCell ref="X74:AD75"/>
    <mergeCell ref="AE74:AH75"/>
    <mergeCell ref="AI74:AJ75"/>
    <mergeCell ref="AK74:AL75"/>
    <mergeCell ref="AM74:AN75"/>
    <mergeCell ref="AO74:AP75"/>
    <mergeCell ref="B74:B75"/>
    <mergeCell ref="C74:E75"/>
    <mergeCell ref="F74:I75"/>
    <mergeCell ref="J74:P75"/>
    <mergeCell ref="Q74:R75"/>
    <mergeCell ref="V74:W75"/>
    <mergeCell ref="D81:I81"/>
    <mergeCell ref="J81:Q81"/>
    <mergeCell ref="R81:Z81"/>
    <mergeCell ref="AA81:AC81"/>
    <mergeCell ref="AD81:AM81"/>
    <mergeCell ref="D82:I82"/>
    <mergeCell ref="J82:Q82"/>
    <mergeCell ref="R82:Z82"/>
    <mergeCell ref="AA82:AC82"/>
    <mergeCell ref="AD82:AM82"/>
    <mergeCell ref="X78:AD79"/>
    <mergeCell ref="AE78:AH79"/>
    <mergeCell ref="AI78:AJ79"/>
    <mergeCell ref="AK78:AL79"/>
    <mergeCell ref="AM78:AN79"/>
    <mergeCell ref="AO78:AP79"/>
    <mergeCell ref="B78:B79"/>
    <mergeCell ref="C78:E79"/>
    <mergeCell ref="F78:I79"/>
    <mergeCell ref="J78:P79"/>
    <mergeCell ref="Q78:R79"/>
    <mergeCell ref="V78:W79"/>
    <mergeCell ref="A85:AQ87"/>
    <mergeCell ref="C88:F88"/>
    <mergeCell ref="G88:O88"/>
    <mergeCell ref="P88:S88"/>
    <mergeCell ref="T88:AB88"/>
    <mergeCell ref="AC88:AF88"/>
    <mergeCell ref="AG88:AL88"/>
    <mergeCell ref="AM88:AO88"/>
    <mergeCell ref="D83:I83"/>
    <mergeCell ref="J83:Q83"/>
    <mergeCell ref="R83:Z83"/>
    <mergeCell ref="AA83:AC83"/>
    <mergeCell ref="AD83:AM83"/>
    <mergeCell ref="D84:I84"/>
    <mergeCell ref="J84:Q84"/>
    <mergeCell ref="R84:Z84"/>
    <mergeCell ref="AA84:AC84"/>
    <mergeCell ref="AD84:AM84"/>
    <mergeCell ref="C92:D92"/>
    <mergeCell ref="E92:N92"/>
    <mergeCell ref="Q92:R92"/>
    <mergeCell ref="S92:AB92"/>
    <mergeCell ref="AE92:AF92"/>
    <mergeCell ref="AG92:AP92"/>
    <mergeCell ref="C91:D91"/>
    <mergeCell ref="E91:N91"/>
    <mergeCell ref="Q91:R91"/>
    <mergeCell ref="S91:AB91"/>
    <mergeCell ref="AE91:AF91"/>
    <mergeCell ref="AG91:AP91"/>
    <mergeCell ref="C90:D90"/>
    <mergeCell ref="E90:N90"/>
    <mergeCell ref="Q90:R90"/>
    <mergeCell ref="S90:AB90"/>
    <mergeCell ref="AE90:AF90"/>
    <mergeCell ref="AG90:AP90"/>
    <mergeCell ref="AI96:AJ97"/>
    <mergeCell ref="AK96:AL97"/>
    <mergeCell ref="AM96:AN97"/>
    <mergeCell ref="AO96:AP97"/>
    <mergeCell ref="B98:B99"/>
    <mergeCell ref="C98:E99"/>
    <mergeCell ref="F98:I99"/>
    <mergeCell ref="J98:P99"/>
    <mergeCell ref="Q98:R99"/>
    <mergeCell ref="V98:W99"/>
    <mergeCell ref="AI95:AN95"/>
    <mergeCell ref="AO95:AP95"/>
    <mergeCell ref="B96:B97"/>
    <mergeCell ref="C96:E97"/>
    <mergeCell ref="F96:I97"/>
    <mergeCell ref="J96:P97"/>
    <mergeCell ref="Q96:R97"/>
    <mergeCell ref="V96:W97"/>
    <mergeCell ref="X96:AD97"/>
    <mergeCell ref="AE96:AH97"/>
    <mergeCell ref="C95:E95"/>
    <mergeCell ref="F95:I95"/>
    <mergeCell ref="J95:P95"/>
    <mergeCell ref="Q95:W95"/>
    <mergeCell ref="X95:AD95"/>
    <mergeCell ref="AE95:AH95"/>
    <mergeCell ref="X100:AD101"/>
    <mergeCell ref="AE100:AH101"/>
    <mergeCell ref="AI100:AJ101"/>
    <mergeCell ref="AK100:AL101"/>
    <mergeCell ref="AM100:AN101"/>
    <mergeCell ref="AO100:AP101"/>
    <mergeCell ref="B100:B101"/>
    <mergeCell ref="C100:E101"/>
    <mergeCell ref="F100:I101"/>
    <mergeCell ref="J100:P101"/>
    <mergeCell ref="Q100:R101"/>
    <mergeCell ref="V100:W101"/>
    <mergeCell ref="X98:AD99"/>
    <mergeCell ref="AE98:AH99"/>
    <mergeCell ref="AI98:AJ99"/>
    <mergeCell ref="AK98:AL99"/>
    <mergeCell ref="AM98:AN99"/>
    <mergeCell ref="AO98:AP99"/>
    <mergeCell ref="X104:AD105"/>
    <mergeCell ref="AE104:AH105"/>
    <mergeCell ref="AI104:AJ105"/>
    <mergeCell ref="AK104:AL105"/>
    <mergeCell ref="AM104:AN105"/>
    <mergeCell ref="AO104:AP105"/>
    <mergeCell ref="B104:B105"/>
    <mergeCell ref="C104:E105"/>
    <mergeCell ref="F104:I105"/>
    <mergeCell ref="J104:P105"/>
    <mergeCell ref="Q104:R105"/>
    <mergeCell ref="V104:W105"/>
    <mergeCell ref="X102:AD103"/>
    <mergeCell ref="AE102:AH103"/>
    <mergeCell ref="AI102:AJ103"/>
    <mergeCell ref="AK102:AL103"/>
    <mergeCell ref="AM102:AN103"/>
    <mergeCell ref="AO102:AP103"/>
    <mergeCell ref="B102:B103"/>
    <mergeCell ref="C102:E103"/>
    <mergeCell ref="F102:I103"/>
    <mergeCell ref="J102:P103"/>
    <mergeCell ref="Q102:R103"/>
    <mergeCell ref="V102:W103"/>
    <mergeCell ref="D109:I109"/>
    <mergeCell ref="J109:Q109"/>
    <mergeCell ref="R109:Z109"/>
    <mergeCell ref="AA109:AC109"/>
    <mergeCell ref="AD109:AM109"/>
    <mergeCell ref="D110:I110"/>
    <mergeCell ref="J110:Q110"/>
    <mergeCell ref="R110:Z110"/>
    <mergeCell ref="AA110:AC110"/>
    <mergeCell ref="AD110:AM110"/>
    <mergeCell ref="X106:AD107"/>
    <mergeCell ref="AE106:AH107"/>
    <mergeCell ref="AI106:AJ107"/>
    <mergeCell ref="AK106:AL107"/>
    <mergeCell ref="AM106:AN107"/>
    <mergeCell ref="AO106:AP107"/>
    <mergeCell ref="B106:B107"/>
    <mergeCell ref="C106:E107"/>
    <mergeCell ref="F106:I107"/>
    <mergeCell ref="J106:P107"/>
    <mergeCell ref="Q106:R107"/>
    <mergeCell ref="V106:W107"/>
    <mergeCell ref="A113:AQ115"/>
    <mergeCell ref="C116:F116"/>
    <mergeCell ref="G116:O116"/>
    <mergeCell ref="P116:S116"/>
    <mergeCell ref="T116:AB116"/>
    <mergeCell ref="AC116:AF116"/>
    <mergeCell ref="AG116:AL116"/>
    <mergeCell ref="AM116:AO116"/>
    <mergeCell ref="D111:I111"/>
    <mergeCell ref="J111:Q111"/>
    <mergeCell ref="R111:Z111"/>
    <mergeCell ref="AA111:AC111"/>
    <mergeCell ref="AD111:AM111"/>
    <mergeCell ref="D112:I112"/>
    <mergeCell ref="J112:Q112"/>
    <mergeCell ref="R112:Z112"/>
    <mergeCell ref="AA112:AC112"/>
    <mergeCell ref="AD112:AM112"/>
    <mergeCell ref="C120:D120"/>
    <mergeCell ref="E120:N120"/>
    <mergeCell ref="Q120:R120"/>
    <mergeCell ref="S120:AB120"/>
    <mergeCell ref="AE120:AF120"/>
    <mergeCell ref="AG120:AP120"/>
    <mergeCell ref="C119:D119"/>
    <mergeCell ref="E119:N119"/>
    <mergeCell ref="Q119:R119"/>
    <mergeCell ref="S119:AB119"/>
    <mergeCell ref="AE119:AF119"/>
    <mergeCell ref="AG119:AP119"/>
    <mergeCell ref="C118:D118"/>
    <mergeCell ref="E118:N118"/>
    <mergeCell ref="Q118:R118"/>
    <mergeCell ref="S118:AB118"/>
    <mergeCell ref="AE118:AF118"/>
    <mergeCell ref="AG118:AP118"/>
    <mergeCell ref="AI124:AJ125"/>
    <mergeCell ref="AK124:AL125"/>
    <mergeCell ref="AM124:AN125"/>
    <mergeCell ref="AO124:AP125"/>
    <mergeCell ref="B126:B127"/>
    <mergeCell ref="C126:E127"/>
    <mergeCell ref="F126:I127"/>
    <mergeCell ref="J126:P127"/>
    <mergeCell ref="Q126:R127"/>
    <mergeCell ref="V126:W127"/>
    <mergeCell ref="AI123:AN123"/>
    <mergeCell ref="AO123:AP123"/>
    <mergeCell ref="B124:B125"/>
    <mergeCell ref="C124:E125"/>
    <mergeCell ref="F124:I125"/>
    <mergeCell ref="J124:P125"/>
    <mergeCell ref="Q124:R125"/>
    <mergeCell ref="V124:W125"/>
    <mergeCell ref="X124:AD125"/>
    <mergeCell ref="AE124:AH125"/>
    <mergeCell ref="C123:E123"/>
    <mergeCell ref="F123:I123"/>
    <mergeCell ref="J123:P123"/>
    <mergeCell ref="Q123:W123"/>
    <mergeCell ref="X123:AD123"/>
    <mergeCell ref="AE123:AH123"/>
    <mergeCell ref="X128:AD129"/>
    <mergeCell ref="AE128:AH129"/>
    <mergeCell ref="AI128:AJ129"/>
    <mergeCell ref="AK128:AL129"/>
    <mergeCell ref="AM128:AN129"/>
    <mergeCell ref="AO128:AP129"/>
    <mergeCell ref="B128:B129"/>
    <mergeCell ref="C128:E129"/>
    <mergeCell ref="F128:I129"/>
    <mergeCell ref="J128:P129"/>
    <mergeCell ref="Q128:R129"/>
    <mergeCell ref="V128:W129"/>
    <mergeCell ref="X126:AD127"/>
    <mergeCell ref="AE126:AH127"/>
    <mergeCell ref="AI126:AJ127"/>
    <mergeCell ref="AK126:AL127"/>
    <mergeCell ref="AM126:AN127"/>
    <mergeCell ref="AO126:AP127"/>
    <mergeCell ref="X132:AD133"/>
    <mergeCell ref="AE132:AH133"/>
    <mergeCell ref="AI132:AJ133"/>
    <mergeCell ref="AK132:AL133"/>
    <mergeCell ref="AM132:AN133"/>
    <mergeCell ref="AO132:AP133"/>
    <mergeCell ref="B132:B133"/>
    <mergeCell ref="C132:E133"/>
    <mergeCell ref="F132:I133"/>
    <mergeCell ref="J132:P133"/>
    <mergeCell ref="Q132:R133"/>
    <mergeCell ref="V132:W133"/>
    <mergeCell ref="X130:AD131"/>
    <mergeCell ref="AE130:AH131"/>
    <mergeCell ref="AI130:AJ131"/>
    <mergeCell ref="AK130:AL131"/>
    <mergeCell ref="AM130:AN131"/>
    <mergeCell ref="AO130:AP131"/>
    <mergeCell ref="B130:B131"/>
    <mergeCell ref="C130:E131"/>
    <mergeCell ref="F130:I131"/>
    <mergeCell ref="J130:P131"/>
    <mergeCell ref="Q130:R131"/>
    <mergeCell ref="V130:W131"/>
    <mergeCell ref="D137:I137"/>
    <mergeCell ref="J137:Q137"/>
    <mergeCell ref="R137:Z137"/>
    <mergeCell ref="AA137:AC137"/>
    <mergeCell ref="AD137:AM137"/>
    <mergeCell ref="D138:I138"/>
    <mergeCell ref="J138:Q138"/>
    <mergeCell ref="R138:Z138"/>
    <mergeCell ref="AA138:AC138"/>
    <mergeCell ref="AD138:AM138"/>
    <mergeCell ref="X134:AD135"/>
    <mergeCell ref="AE134:AH135"/>
    <mergeCell ref="AI134:AJ135"/>
    <mergeCell ref="AK134:AL135"/>
    <mergeCell ref="AM134:AN135"/>
    <mergeCell ref="AO134:AP135"/>
    <mergeCell ref="B134:B135"/>
    <mergeCell ref="C134:E135"/>
    <mergeCell ref="F134:I135"/>
    <mergeCell ref="J134:P135"/>
    <mergeCell ref="Q134:R135"/>
    <mergeCell ref="V134:W135"/>
    <mergeCell ref="A141:AQ143"/>
    <mergeCell ref="C144:F144"/>
    <mergeCell ref="G144:O144"/>
    <mergeCell ref="P144:S144"/>
    <mergeCell ref="T144:AB144"/>
    <mergeCell ref="AC144:AF144"/>
    <mergeCell ref="AG144:AL144"/>
    <mergeCell ref="AM144:AO144"/>
    <mergeCell ref="D139:I139"/>
    <mergeCell ref="J139:Q139"/>
    <mergeCell ref="R139:Z139"/>
    <mergeCell ref="AA139:AC139"/>
    <mergeCell ref="AD139:AM139"/>
    <mergeCell ref="D140:I140"/>
    <mergeCell ref="J140:Q140"/>
    <mergeCell ref="R140:Z140"/>
    <mergeCell ref="AA140:AC140"/>
    <mergeCell ref="AD140:AM140"/>
    <mergeCell ref="C148:D148"/>
    <mergeCell ref="E148:N148"/>
    <mergeCell ref="Q148:R148"/>
    <mergeCell ref="S148:AB148"/>
    <mergeCell ref="AE148:AF148"/>
    <mergeCell ref="AG148:AP148"/>
    <mergeCell ref="C147:D147"/>
    <mergeCell ref="E147:N147"/>
    <mergeCell ref="Q147:R147"/>
    <mergeCell ref="S147:AB147"/>
    <mergeCell ref="AE147:AF147"/>
    <mergeCell ref="AG147:AP147"/>
    <mergeCell ref="C146:D146"/>
    <mergeCell ref="E146:N146"/>
    <mergeCell ref="Q146:R146"/>
    <mergeCell ref="S146:AB146"/>
    <mergeCell ref="AE146:AF146"/>
    <mergeCell ref="AG146:AP146"/>
    <mergeCell ref="AI152:AJ153"/>
    <mergeCell ref="AK152:AL153"/>
    <mergeCell ref="AM152:AN153"/>
    <mergeCell ref="AO152:AP153"/>
    <mergeCell ref="B154:B155"/>
    <mergeCell ref="C154:E155"/>
    <mergeCell ref="F154:I155"/>
    <mergeCell ref="J154:P155"/>
    <mergeCell ref="Q154:R155"/>
    <mergeCell ref="V154:W155"/>
    <mergeCell ref="AI151:AN151"/>
    <mergeCell ref="AO151:AP151"/>
    <mergeCell ref="B152:B153"/>
    <mergeCell ref="C152:E153"/>
    <mergeCell ref="F152:I153"/>
    <mergeCell ref="J152:P153"/>
    <mergeCell ref="Q152:R153"/>
    <mergeCell ref="V152:W153"/>
    <mergeCell ref="X152:AD153"/>
    <mergeCell ref="AE152:AH153"/>
    <mergeCell ref="C151:E151"/>
    <mergeCell ref="F151:I151"/>
    <mergeCell ref="J151:P151"/>
    <mergeCell ref="Q151:W151"/>
    <mergeCell ref="X151:AD151"/>
    <mergeCell ref="AE151:AH151"/>
    <mergeCell ref="X156:AD157"/>
    <mergeCell ref="AE156:AH157"/>
    <mergeCell ref="AI156:AJ157"/>
    <mergeCell ref="AK156:AL157"/>
    <mergeCell ref="AM156:AN157"/>
    <mergeCell ref="AO156:AP157"/>
    <mergeCell ref="B156:B157"/>
    <mergeCell ref="C156:E157"/>
    <mergeCell ref="F156:I157"/>
    <mergeCell ref="J156:P157"/>
    <mergeCell ref="Q156:R157"/>
    <mergeCell ref="V156:W157"/>
    <mergeCell ref="X154:AD155"/>
    <mergeCell ref="AE154:AH155"/>
    <mergeCell ref="AI154:AJ155"/>
    <mergeCell ref="AK154:AL155"/>
    <mergeCell ref="AM154:AN155"/>
    <mergeCell ref="AO154:AP155"/>
    <mergeCell ref="X160:AD161"/>
    <mergeCell ref="AE160:AH161"/>
    <mergeCell ref="AI160:AJ161"/>
    <mergeCell ref="AK160:AL161"/>
    <mergeCell ref="AM160:AN161"/>
    <mergeCell ref="AO160:AP161"/>
    <mergeCell ref="B160:B161"/>
    <mergeCell ref="C160:E161"/>
    <mergeCell ref="F160:I161"/>
    <mergeCell ref="J160:P161"/>
    <mergeCell ref="Q160:R161"/>
    <mergeCell ref="V160:W161"/>
    <mergeCell ref="X158:AD159"/>
    <mergeCell ref="AE158:AH159"/>
    <mergeCell ref="AI158:AJ159"/>
    <mergeCell ref="AK158:AL159"/>
    <mergeCell ref="AM158:AN159"/>
    <mergeCell ref="AO158:AP159"/>
    <mergeCell ref="B158:B159"/>
    <mergeCell ref="C158:E159"/>
    <mergeCell ref="F158:I159"/>
    <mergeCell ref="J158:P159"/>
    <mergeCell ref="Q158:R159"/>
    <mergeCell ref="V158:W159"/>
    <mergeCell ref="D165:I165"/>
    <mergeCell ref="J165:Q165"/>
    <mergeCell ref="R165:Z165"/>
    <mergeCell ref="AA165:AC165"/>
    <mergeCell ref="AD165:AM165"/>
    <mergeCell ref="D166:I166"/>
    <mergeCell ref="J166:Q166"/>
    <mergeCell ref="R166:Z166"/>
    <mergeCell ref="AA166:AC166"/>
    <mergeCell ref="AD166:AM166"/>
    <mergeCell ref="X162:AD163"/>
    <mergeCell ref="AE162:AH163"/>
    <mergeCell ref="AI162:AJ163"/>
    <mergeCell ref="AK162:AL163"/>
    <mergeCell ref="AM162:AN163"/>
    <mergeCell ref="AO162:AP163"/>
    <mergeCell ref="B162:B163"/>
    <mergeCell ref="C162:E163"/>
    <mergeCell ref="F162:I163"/>
    <mergeCell ref="J162:P163"/>
    <mergeCell ref="Q162:R163"/>
    <mergeCell ref="V162:W163"/>
    <mergeCell ref="A169:AQ171"/>
    <mergeCell ref="C172:F172"/>
    <mergeCell ref="G172:O172"/>
    <mergeCell ref="P172:S172"/>
    <mergeCell ref="T172:AB172"/>
    <mergeCell ref="AC172:AF172"/>
    <mergeCell ref="AG172:AL172"/>
    <mergeCell ref="AM172:AO172"/>
    <mergeCell ref="D167:I167"/>
    <mergeCell ref="J167:Q167"/>
    <mergeCell ref="R167:Z167"/>
    <mergeCell ref="AA167:AC167"/>
    <mergeCell ref="AD167:AM167"/>
    <mergeCell ref="D168:I168"/>
    <mergeCell ref="J168:Q168"/>
    <mergeCell ref="R168:Z168"/>
    <mergeCell ref="AA168:AC168"/>
    <mergeCell ref="AD168:AM168"/>
    <mergeCell ref="C176:D176"/>
    <mergeCell ref="E176:N176"/>
    <mergeCell ref="Q176:R176"/>
    <mergeCell ref="S176:AB176"/>
    <mergeCell ref="AE176:AF176"/>
    <mergeCell ref="AG176:AP176"/>
    <mergeCell ref="C175:D175"/>
    <mergeCell ref="E175:N175"/>
    <mergeCell ref="Q175:R175"/>
    <mergeCell ref="S175:AB175"/>
    <mergeCell ref="AE175:AF175"/>
    <mergeCell ref="AG175:AP175"/>
    <mergeCell ref="C174:D174"/>
    <mergeCell ref="E174:N174"/>
    <mergeCell ref="Q174:R174"/>
    <mergeCell ref="S174:AB174"/>
    <mergeCell ref="AE174:AF174"/>
    <mergeCell ref="AG174:AP174"/>
    <mergeCell ref="AI180:AJ181"/>
    <mergeCell ref="AK180:AL181"/>
    <mergeCell ref="AM180:AN181"/>
    <mergeCell ref="AO180:AP181"/>
    <mergeCell ref="B182:B183"/>
    <mergeCell ref="C182:E183"/>
    <mergeCell ref="F182:I183"/>
    <mergeCell ref="J182:P183"/>
    <mergeCell ref="Q182:R183"/>
    <mergeCell ref="V182:W183"/>
    <mergeCell ref="AI179:AN179"/>
    <mergeCell ref="AO179:AP179"/>
    <mergeCell ref="B180:B181"/>
    <mergeCell ref="C180:E181"/>
    <mergeCell ref="F180:I181"/>
    <mergeCell ref="J180:P181"/>
    <mergeCell ref="Q180:R181"/>
    <mergeCell ref="V180:W181"/>
    <mergeCell ref="X180:AD181"/>
    <mergeCell ref="AE180:AH181"/>
    <mergeCell ref="C179:E179"/>
    <mergeCell ref="F179:I179"/>
    <mergeCell ref="J179:P179"/>
    <mergeCell ref="Q179:W179"/>
    <mergeCell ref="X179:AD179"/>
    <mergeCell ref="AE179:AH179"/>
    <mergeCell ref="X184:AD185"/>
    <mergeCell ref="AE184:AH185"/>
    <mergeCell ref="AI184:AJ185"/>
    <mergeCell ref="AK184:AL185"/>
    <mergeCell ref="AM184:AN185"/>
    <mergeCell ref="AO184:AP185"/>
    <mergeCell ref="B184:B185"/>
    <mergeCell ref="C184:E185"/>
    <mergeCell ref="F184:I185"/>
    <mergeCell ref="J184:P185"/>
    <mergeCell ref="Q184:R185"/>
    <mergeCell ref="V184:W185"/>
    <mergeCell ref="X182:AD183"/>
    <mergeCell ref="AE182:AH183"/>
    <mergeCell ref="AI182:AJ183"/>
    <mergeCell ref="AK182:AL183"/>
    <mergeCell ref="AM182:AN183"/>
    <mergeCell ref="AO182:AP183"/>
    <mergeCell ref="X188:AD189"/>
    <mergeCell ref="AE188:AH189"/>
    <mergeCell ref="AI188:AJ189"/>
    <mergeCell ref="AK188:AL189"/>
    <mergeCell ref="AM188:AN189"/>
    <mergeCell ref="AO188:AP189"/>
    <mergeCell ref="B188:B189"/>
    <mergeCell ref="C188:E189"/>
    <mergeCell ref="F188:I189"/>
    <mergeCell ref="J188:P189"/>
    <mergeCell ref="Q188:R189"/>
    <mergeCell ref="V188:W189"/>
    <mergeCell ref="X186:AD187"/>
    <mergeCell ref="AE186:AH187"/>
    <mergeCell ref="AI186:AJ187"/>
    <mergeCell ref="AK186:AL187"/>
    <mergeCell ref="AM186:AN187"/>
    <mergeCell ref="AO186:AP187"/>
    <mergeCell ref="B186:B187"/>
    <mergeCell ref="C186:E187"/>
    <mergeCell ref="F186:I187"/>
    <mergeCell ref="J186:P187"/>
    <mergeCell ref="Q186:R187"/>
    <mergeCell ref="V186:W187"/>
    <mergeCell ref="D193:I193"/>
    <mergeCell ref="J193:Q193"/>
    <mergeCell ref="R193:Z193"/>
    <mergeCell ref="AA193:AC193"/>
    <mergeCell ref="AD193:AM193"/>
    <mergeCell ref="D194:I194"/>
    <mergeCell ref="J194:Q194"/>
    <mergeCell ref="R194:Z194"/>
    <mergeCell ref="AA194:AC194"/>
    <mergeCell ref="AD194:AM194"/>
    <mergeCell ref="X190:AD191"/>
    <mergeCell ref="AE190:AH191"/>
    <mergeCell ref="AI190:AJ191"/>
    <mergeCell ref="AK190:AL191"/>
    <mergeCell ref="AM190:AN191"/>
    <mergeCell ref="AO190:AP191"/>
    <mergeCell ref="B190:B191"/>
    <mergeCell ref="C190:E191"/>
    <mergeCell ref="F190:I191"/>
    <mergeCell ref="J190:P191"/>
    <mergeCell ref="Q190:R191"/>
    <mergeCell ref="V190:W191"/>
    <mergeCell ref="A197:AQ199"/>
    <mergeCell ref="C200:F200"/>
    <mergeCell ref="G200:O200"/>
    <mergeCell ref="P200:S200"/>
    <mergeCell ref="T200:AB200"/>
    <mergeCell ref="AC200:AF200"/>
    <mergeCell ref="AG200:AL200"/>
    <mergeCell ref="AM200:AO200"/>
    <mergeCell ref="D195:I195"/>
    <mergeCell ref="J195:Q195"/>
    <mergeCell ref="R195:Z195"/>
    <mergeCell ref="AA195:AC195"/>
    <mergeCell ref="AD195:AM195"/>
    <mergeCell ref="D196:I196"/>
    <mergeCell ref="J196:Q196"/>
    <mergeCell ref="R196:Z196"/>
    <mergeCell ref="AA196:AC196"/>
    <mergeCell ref="AD196:AM196"/>
    <mergeCell ref="C204:D204"/>
    <mergeCell ref="E204:N204"/>
    <mergeCell ref="Q204:R204"/>
    <mergeCell ref="S204:AB204"/>
    <mergeCell ref="AE204:AF204"/>
    <mergeCell ref="AG204:AP204"/>
    <mergeCell ref="C203:D203"/>
    <mergeCell ref="E203:N203"/>
    <mergeCell ref="Q203:R203"/>
    <mergeCell ref="S203:AB203"/>
    <mergeCell ref="AE203:AF203"/>
    <mergeCell ref="AG203:AP203"/>
    <mergeCell ref="C202:D202"/>
    <mergeCell ref="E202:N202"/>
    <mergeCell ref="Q202:R202"/>
    <mergeCell ref="S202:AB202"/>
    <mergeCell ref="AE202:AF202"/>
    <mergeCell ref="AG202:AP202"/>
    <mergeCell ref="AI208:AJ209"/>
    <mergeCell ref="AK208:AL209"/>
    <mergeCell ref="AM208:AN209"/>
    <mergeCell ref="AO208:AP209"/>
    <mergeCell ref="B210:B211"/>
    <mergeCell ref="C210:E211"/>
    <mergeCell ref="F210:I211"/>
    <mergeCell ref="J210:P211"/>
    <mergeCell ref="Q210:R211"/>
    <mergeCell ref="V210:W211"/>
    <mergeCell ref="AI207:AN207"/>
    <mergeCell ref="AO207:AP207"/>
    <mergeCell ref="B208:B209"/>
    <mergeCell ref="C208:E209"/>
    <mergeCell ref="F208:I209"/>
    <mergeCell ref="J208:P209"/>
    <mergeCell ref="Q208:R209"/>
    <mergeCell ref="V208:W209"/>
    <mergeCell ref="X208:AD209"/>
    <mergeCell ref="AE208:AH209"/>
    <mergeCell ref="C207:E207"/>
    <mergeCell ref="F207:I207"/>
    <mergeCell ref="J207:P207"/>
    <mergeCell ref="Q207:W207"/>
    <mergeCell ref="X207:AD207"/>
    <mergeCell ref="AE207:AH207"/>
    <mergeCell ref="X212:AD213"/>
    <mergeCell ref="AE212:AH213"/>
    <mergeCell ref="AI212:AJ213"/>
    <mergeCell ref="AK212:AL213"/>
    <mergeCell ref="AM212:AN213"/>
    <mergeCell ref="AO212:AP213"/>
    <mergeCell ref="B212:B213"/>
    <mergeCell ref="C212:E213"/>
    <mergeCell ref="F212:I213"/>
    <mergeCell ref="J212:P213"/>
    <mergeCell ref="Q212:R213"/>
    <mergeCell ref="V212:W213"/>
    <mergeCell ref="X210:AD211"/>
    <mergeCell ref="AE210:AH211"/>
    <mergeCell ref="AI210:AJ211"/>
    <mergeCell ref="AK210:AL211"/>
    <mergeCell ref="AM210:AN211"/>
    <mergeCell ref="AO210:AP211"/>
    <mergeCell ref="X216:AD217"/>
    <mergeCell ref="AE216:AH217"/>
    <mergeCell ref="AI216:AJ217"/>
    <mergeCell ref="AK216:AL217"/>
    <mergeCell ref="AM216:AN217"/>
    <mergeCell ref="AO216:AP217"/>
    <mergeCell ref="B216:B217"/>
    <mergeCell ref="C216:E217"/>
    <mergeCell ref="F216:I217"/>
    <mergeCell ref="J216:P217"/>
    <mergeCell ref="Q216:R217"/>
    <mergeCell ref="V216:W217"/>
    <mergeCell ref="X214:AD215"/>
    <mergeCell ref="AE214:AH215"/>
    <mergeCell ref="AI214:AJ215"/>
    <mergeCell ref="AK214:AL215"/>
    <mergeCell ref="AM214:AN215"/>
    <mergeCell ref="AO214:AP215"/>
    <mergeCell ref="B214:B215"/>
    <mergeCell ref="C214:E215"/>
    <mergeCell ref="F214:I215"/>
    <mergeCell ref="J214:P215"/>
    <mergeCell ref="Q214:R215"/>
    <mergeCell ref="V214:W215"/>
    <mergeCell ref="D221:I221"/>
    <mergeCell ref="J221:Q221"/>
    <mergeCell ref="R221:Z221"/>
    <mergeCell ref="AA221:AC221"/>
    <mergeCell ref="AD221:AM221"/>
    <mergeCell ref="D222:I222"/>
    <mergeCell ref="J222:Q222"/>
    <mergeCell ref="R222:Z222"/>
    <mergeCell ref="AA222:AC222"/>
    <mergeCell ref="AD222:AM222"/>
    <mergeCell ref="X218:AD219"/>
    <mergeCell ref="AE218:AH219"/>
    <mergeCell ref="AI218:AJ219"/>
    <mergeCell ref="AK218:AL219"/>
    <mergeCell ref="AM218:AN219"/>
    <mergeCell ref="AO218:AP219"/>
    <mergeCell ref="B218:B219"/>
    <mergeCell ref="C218:E219"/>
    <mergeCell ref="F218:I219"/>
    <mergeCell ref="J218:P219"/>
    <mergeCell ref="Q218:R219"/>
    <mergeCell ref="V218:W219"/>
    <mergeCell ref="A225:AQ227"/>
    <mergeCell ref="C228:F228"/>
    <mergeCell ref="G228:O228"/>
    <mergeCell ref="P228:S228"/>
    <mergeCell ref="T228:AB228"/>
    <mergeCell ref="AC228:AF228"/>
    <mergeCell ref="AG228:AL228"/>
    <mergeCell ref="AM228:AO228"/>
    <mergeCell ref="D223:I223"/>
    <mergeCell ref="J223:Q223"/>
    <mergeCell ref="R223:Z223"/>
    <mergeCell ref="AA223:AC223"/>
    <mergeCell ref="AD223:AM223"/>
    <mergeCell ref="D224:I224"/>
    <mergeCell ref="J224:Q224"/>
    <mergeCell ref="R224:Z224"/>
    <mergeCell ref="AA224:AC224"/>
    <mergeCell ref="AD224:AM224"/>
    <mergeCell ref="C232:D232"/>
    <mergeCell ref="E232:N232"/>
    <mergeCell ref="Q232:R232"/>
    <mergeCell ref="S232:AB232"/>
    <mergeCell ref="AE232:AF232"/>
    <mergeCell ref="AG232:AP232"/>
    <mergeCell ref="C231:D231"/>
    <mergeCell ref="E231:N231"/>
    <mergeCell ref="Q231:R231"/>
    <mergeCell ref="S231:AB231"/>
    <mergeCell ref="AE231:AF231"/>
    <mergeCell ref="AG231:AP231"/>
    <mergeCell ref="C230:D230"/>
    <mergeCell ref="E230:N230"/>
    <mergeCell ref="Q230:R230"/>
    <mergeCell ref="S230:AB230"/>
    <mergeCell ref="AE230:AF230"/>
    <mergeCell ref="AG230:AP230"/>
    <mergeCell ref="AI236:AJ237"/>
    <mergeCell ref="AK236:AL237"/>
    <mergeCell ref="AM236:AN237"/>
    <mergeCell ref="AO236:AP237"/>
    <mergeCell ref="B238:B239"/>
    <mergeCell ref="C238:E239"/>
    <mergeCell ref="F238:I239"/>
    <mergeCell ref="J238:P239"/>
    <mergeCell ref="Q238:R239"/>
    <mergeCell ref="V238:W239"/>
    <mergeCell ref="AI235:AN235"/>
    <mergeCell ref="AO235:AP235"/>
    <mergeCell ref="B236:B237"/>
    <mergeCell ref="C236:E237"/>
    <mergeCell ref="F236:I237"/>
    <mergeCell ref="J236:P237"/>
    <mergeCell ref="Q236:R237"/>
    <mergeCell ref="V236:W237"/>
    <mergeCell ref="X236:AD237"/>
    <mergeCell ref="AE236:AH237"/>
    <mergeCell ref="C235:E235"/>
    <mergeCell ref="F235:I235"/>
    <mergeCell ref="J235:P235"/>
    <mergeCell ref="Q235:W235"/>
    <mergeCell ref="X235:AD235"/>
    <mergeCell ref="AE235:AH235"/>
    <mergeCell ref="X240:AD241"/>
    <mergeCell ref="AE240:AH241"/>
    <mergeCell ref="AI240:AJ241"/>
    <mergeCell ref="AK240:AL241"/>
    <mergeCell ref="AM240:AN241"/>
    <mergeCell ref="AO240:AP241"/>
    <mergeCell ref="B240:B241"/>
    <mergeCell ref="C240:E241"/>
    <mergeCell ref="F240:I241"/>
    <mergeCell ref="J240:P241"/>
    <mergeCell ref="Q240:R241"/>
    <mergeCell ref="V240:W241"/>
    <mergeCell ref="X238:AD239"/>
    <mergeCell ref="AE238:AH239"/>
    <mergeCell ref="AI238:AJ239"/>
    <mergeCell ref="AK238:AL239"/>
    <mergeCell ref="AM238:AN239"/>
    <mergeCell ref="AO238:AP239"/>
    <mergeCell ref="X244:AD245"/>
    <mergeCell ref="AE244:AH245"/>
    <mergeCell ref="AI244:AJ245"/>
    <mergeCell ref="AK244:AL245"/>
    <mergeCell ref="AM244:AN245"/>
    <mergeCell ref="AO244:AP245"/>
    <mergeCell ref="B244:B245"/>
    <mergeCell ref="C244:E245"/>
    <mergeCell ref="F244:I245"/>
    <mergeCell ref="J244:P245"/>
    <mergeCell ref="Q244:R245"/>
    <mergeCell ref="V244:W245"/>
    <mergeCell ref="X242:AD243"/>
    <mergeCell ref="AE242:AH243"/>
    <mergeCell ref="AI242:AJ243"/>
    <mergeCell ref="AK242:AL243"/>
    <mergeCell ref="AM242:AN243"/>
    <mergeCell ref="AO242:AP243"/>
    <mergeCell ref="B242:B243"/>
    <mergeCell ref="C242:E243"/>
    <mergeCell ref="F242:I243"/>
    <mergeCell ref="J242:P243"/>
    <mergeCell ref="Q242:R243"/>
    <mergeCell ref="V242:W243"/>
    <mergeCell ref="D249:I249"/>
    <mergeCell ref="J249:Q249"/>
    <mergeCell ref="R249:Z249"/>
    <mergeCell ref="AA249:AC249"/>
    <mergeCell ref="AD249:AM249"/>
    <mergeCell ref="D250:I250"/>
    <mergeCell ref="J250:Q250"/>
    <mergeCell ref="R250:Z250"/>
    <mergeCell ref="AA250:AC250"/>
    <mergeCell ref="AD250:AM250"/>
    <mergeCell ref="X246:AD247"/>
    <mergeCell ref="AE246:AH247"/>
    <mergeCell ref="AI246:AJ247"/>
    <mergeCell ref="AK246:AL247"/>
    <mergeCell ref="AM246:AN247"/>
    <mergeCell ref="AO246:AP247"/>
    <mergeCell ref="B246:B247"/>
    <mergeCell ref="C246:E247"/>
    <mergeCell ref="F246:I247"/>
    <mergeCell ref="J246:P247"/>
    <mergeCell ref="Q246:R247"/>
    <mergeCell ref="V246:W247"/>
    <mergeCell ref="A253:AQ255"/>
    <mergeCell ref="C256:F256"/>
    <mergeCell ref="G256:O256"/>
    <mergeCell ref="P256:S256"/>
    <mergeCell ref="T256:AB256"/>
    <mergeCell ref="AC256:AF256"/>
    <mergeCell ref="AG256:AL256"/>
    <mergeCell ref="AM256:AO256"/>
    <mergeCell ref="D251:I251"/>
    <mergeCell ref="J251:Q251"/>
    <mergeCell ref="R251:Z251"/>
    <mergeCell ref="AA251:AC251"/>
    <mergeCell ref="AD251:AM251"/>
    <mergeCell ref="D252:I252"/>
    <mergeCell ref="J252:Q252"/>
    <mergeCell ref="R252:Z252"/>
    <mergeCell ref="AA252:AC252"/>
    <mergeCell ref="AD252:AM252"/>
    <mergeCell ref="C260:D260"/>
    <mergeCell ref="E260:N260"/>
    <mergeCell ref="Q260:R260"/>
    <mergeCell ref="S260:AB260"/>
    <mergeCell ref="AE260:AF260"/>
    <mergeCell ref="AG260:AP260"/>
    <mergeCell ref="C259:D259"/>
    <mergeCell ref="E259:N259"/>
    <mergeCell ref="Q259:R259"/>
    <mergeCell ref="S259:AB259"/>
    <mergeCell ref="AE259:AF259"/>
    <mergeCell ref="AG259:AP259"/>
    <mergeCell ref="C258:D258"/>
    <mergeCell ref="E258:N258"/>
    <mergeCell ref="Q258:R258"/>
    <mergeCell ref="S258:AB258"/>
    <mergeCell ref="AE258:AF258"/>
    <mergeCell ref="AG258:AP258"/>
    <mergeCell ref="AI264:AJ265"/>
    <mergeCell ref="AK264:AL265"/>
    <mergeCell ref="AM264:AN265"/>
    <mergeCell ref="AO264:AP265"/>
    <mergeCell ref="B266:B267"/>
    <mergeCell ref="C266:E267"/>
    <mergeCell ref="F266:I267"/>
    <mergeCell ref="J266:P267"/>
    <mergeCell ref="Q266:R267"/>
    <mergeCell ref="V266:W267"/>
    <mergeCell ref="AI263:AN263"/>
    <mergeCell ref="AO263:AP263"/>
    <mergeCell ref="B264:B265"/>
    <mergeCell ref="C264:E265"/>
    <mergeCell ref="F264:I265"/>
    <mergeCell ref="J264:P265"/>
    <mergeCell ref="Q264:R265"/>
    <mergeCell ref="V264:W265"/>
    <mergeCell ref="X264:AD265"/>
    <mergeCell ref="AE264:AH265"/>
    <mergeCell ref="C263:E263"/>
    <mergeCell ref="F263:I263"/>
    <mergeCell ref="J263:P263"/>
    <mergeCell ref="Q263:W263"/>
    <mergeCell ref="X263:AD263"/>
    <mergeCell ref="AE263:AH263"/>
    <mergeCell ref="X268:AD269"/>
    <mergeCell ref="AE268:AH269"/>
    <mergeCell ref="AI268:AJ269"/>
    <mergeCell ref="AK268:AL269"/>
    <mergeCell ref="AM268:AN269"/>
    <mergeCell ref="AO268:AP269"/>
    <mergeCell ref="B268:B269"/>
    <mergeCell ref="C268:E269"/>
    <mergeCell ref="F268:I269"/>
    <mergeCell ref="J268:P269"/>
    <mergeCell ref="Q268:R269"/>
    <mergeCell ref="V268:W269"/>
    <mergeCell ref="X266:AD267"/>
    <mergeCell ref="AE266:AH267"/>
    <mergeCell ref="AI266:AJ267"/>
    <mergeCell ref="AK266:AL267"/>
    <mergeCell ref="AM266:AN267"/>
    <mergeCell ref="AO266:AP267"/>
    <mergeCell ref="X272:AD273"/>
    <mergeCell ref="AE272:AH273"/>
    <mergeCell ref="AI272:AJ273"/>
    <mergeCell ref="AK272:AL273"/>
    <mergeCell ref="AM272:AN273"/>
    <mergeCell ref="AO272:AP273"/>
    <mergeCell ref="B272:B273"/>
    <mergeCell ref="C272:E273"/>
    <mergeCell ref="F272:I273"/>
    <mergeCell ref="J272:P273"/>
    <mergeCell ref="Q272:R273"/>
    <mergeCell ref="V272:W273"/>
    <mergeCell ref="X270:AD271"/>
    <mergeCell ref="AE270:AH271"/>
    <mergeCell ref="AI270:AJ271"/>
    <mergeCell ref="AK270:AL271"/>
    <mergeCell ref="AM270:AN271"/>
    <mergeCell ref="AO270:AP271"/>
    <mergeCell ref="B270:B271"/>
    <mergeCell ref="C270:E271"/>
    <mergeCell ref="F270:I271"/>
    <mergeCell ref="J270:P271"/>
    <mergeCell ref="Q270:R271"/>
    <mergeCell ref="V270:W271"/>
    <mergeCell ref="D277:I277"/>
    <mergeCell ref="J277:Q277"/>
    <mergeCell ref="R277:Z277"/>
    <mergeCell ref="AA277:AC277"/>
    <mergeCell ref="AD277:AM277"/>
    <mergeCell ref="D278:I278"/>
    <mergeCell ref="J278:Q278"/>
    <mergeCell ref="R278:Z278"/>
    <mergeCell ref="AA278:AC278"/>
    <mergeCell ref="AD278:AM278"/>
    <mergeCell ref="X274:AD275"/>
    <mergeCell ref="AE274:AH275"/>
    <mergeCell ref="AI274:AJ275"/>
    <mergeCell ref="AK274:AL275"/>
    <mergeCell ref="AM274:AN275"/>
    <mergeCell ref="AO274:AP275"/>
    <mergeCell ref="B274:B275"/>
    <mergeCell ref="C274:E275"/>
    <mergeCell ref="F274:I275"/>
    <mergeCell ref="J274:P275"/>
    <mergeCell ref="Q274:R275"/>
    <mergeCell ref="V274:W275"/>
    <mergeCell ref="A281:AQ283"/>
    <mergeCell ref="C284:F284"/>
    <mergeCell ref="G284:O284"/>
    <mergeCell ref="P284:S284"/>
    <mergeCell ref="T284:AB284"/>
    <mergeCell ref="AC284:AF284"/>
    <mergeCell ref="AG284:AL284"/>
    <mergeCell ref="AM284:AO284"/>
    <mergeCell ref="D279:I279"/>
    <mergeCell ref="J279:Q279"/>
    <mergeCell ref="R279:Z279"/>
    <mergeCell ref="AA279:AC279"/>
    <mergeCell ref="AD279:AM279"/>
    <mergeCell ref="D280:I280"/>
    <mergeCell ref="J280:Q280"/>
    <mergeCell ref="R280:Z280"/>
    <mergeCell ref="AA280:AC280"/>
    <mergeCell ref="AD280:AM280"/>
    <mergeCell ref="C288:D288"/>
    <mergeCell ref="E288:N288"/>
    <mergeCell ref="Q288:R288"/>
    <mergeCell ref="S288:AB288"/>
    <mergeCell ref="AE288:AF288"/>
    <mergeCell ref="AG288:AP288"/>
    <mergeCell ref="C287:D287"/>
    <mergeCell ref="E287:N287"/>
    <mergeCell ref="Q287:R287"/>
    <mergeCell ref="S287:AB287"/>
    <mergeCell ref="AE287:AF287"/>
    <mergeCell ref="AG287:AP287"/>
    <mergeCell ref="C286:D286"/>
    <mergeCell ref="E286:N286"/>
    <mergeCell ref="Q286:R286"/>
    <mergeCell ref="S286:AB286"/>
    <mergeCell ref="AE286:AF286"/>
    <mergeCell ref="AG286:AP286"/>
    <mergeCell ref="AI292:AJ293"/>
    <mergeCell ref="AK292:AL293"/>
    <mergeCell ref="AM292:AN293"/>
    <mergeCell ref="AO292:AP293"/>
    <mergeCell ref="B294:B295"/>
    <mergeCell ref="C294:E295"/>
    <mergeCell ref="F294:I295"/>
    <mergeCell ref="J294:P295"/>
    <mergeCell ref="Q294:R295"/>
    <mergeCell ref="V294:W295"/>
    <mergeCell ref="AI291:AN291"/>
    <mergeCell ref="AO291:AP291"/>
    <mergeCell ref="B292:B293"/>
    <mergeCell ref="C292:E293"/>
    <mergeCell ref="F292:I293"/>
    <mergeCell ref="J292:P293"/>
    <mergeCell ref="Q292:R293"/>
    <mergeCell ref="V292:W293"/>
    <mergeCell ref="X292:AD293"/>
    <mergeCell ref="AE292:AH293"/>
    <mergeCell ref="C291:E291"/>
    <mergeCell ref="F291:I291"/>
    <mergeCell ref="J291:P291"/>
    <mergeCell ref="Q291:W291"/>
    <mergeCell ref="X291:AD291"/>
    <mergeCell ref="AE291:AH291"/>
    <mergeCell ref="X296:AD297"/>
    <mergeCell ref="AE296:AH297"/>
    <mergeCell ref="AI296:AJ297"/>
    <mergeCell ref="AK296:AL297"/>
    <mergeCell ref="AM296:AN297"/>
    <mergeCell ref="AO296:AP297"/>
    <mergeCell ref="B296:B297"/>
    <mergeCell ref="C296:E297"/>
    <mergeCell ref="F296:I297"/>
    <mergeCell ref="J296:P297"/>
    <mergeCell ref="Q296:R297"/>
    <mergeCell ref="V296:W297"/>
    <mergeCell ref="X294:AD295"/>
    <mergeCell ref="AE294:AH295"/>
    <mergeCell ref="AI294:AJ295"/>
    <mergeCell ref="AK294:AL295"/>
    <mergeCell ref="AM294:AN295"/>
    <mergeCell ref="AO294:AP295"/>
    <mergeCell ref="X300:AD301"/>
    <mergeCell ref="AE300:AH301"/>
    <mergeCell ref="AI300:AJ301"/>
    <mergeCell ref="AK300:AL301"/>
    <mergeCell ref="AM300:AN301"/>
    <mergeCell ref="AO300:AP301"/>
    <mergeCell ref="B300:B301"/>
    <mergeCell ref="C300:E301"/>
    <mergeCell ref="F300:I301"/>
    <mergeCell ref="J300:P301"/>
    <mergeCell ref="Q300:R301"/>
    <mergeCell ref="V300:W301"/>
    <mergeCell ref="X298:AD299"/>
    <mergeCell ref="AE298:AH299"/>
    <mergeCell ref="AI298:AJ299"/>
    <mergeCell ref="AK298:AL299"/>
    <mergeCell ref="AM298:AN299"/>
    <mergeCell ref="AO298:AP299"/>
    <mergeCell ref="B298:B299"/>
    <mergeCell ref="C298:E299"/>
    <mergeCell ref="F298:I299"/>
    <mergeCell ref="J298:P299"/>
    <mergeCell ref="Q298:R299"/>
    <mergeCell ref="V298:W299"/>
    <mergeCell ref="D305:I305"/>
    <mergeCell ref="J305:Q305"/>
    <mergeCell ref="R305:Z305"/>
    <mergeCell ref="AA305:AC305"/>
    <mergeCell ref="AD305:AM305"/>
    <mergeCell ref="D306:I306"/>
    <mergeCell ref="J306:Q306"/>
    <mergeCell ref="R306:Z306"/>
    <mergeCell ref="AA306:AC306"/>
    <mergeCell ref="AD306:AM306"/>
    <mergeCell ref="X302:AD303"/>
    <mergeCell ref="AE302:AH303"/>
    <mergeCell ref="AI302:AJ303"/>
    <mergeCell ref="AK302:AL303"/>
    <mergeCell ref="AM302:AN303"/>
    <mergeCell ref="AO302:AP303"/>
    <mergeCell ref="B302:B303"/>
    <mergeCell ref="C302:E303"/>
    <mergeCell ref="F302:I303"/>
    <mergeCell ref="J302:P303"/>
    <mergeCell ref="Q302:R303"/>
    <mergeCell ref="V302:W303"/>
    <mergeCell ref="A309:AQ311"/>
    <mergeCell ref="C312:F312"/>
    <mergeCell ref="G312:O312"/>
    <mergeCell ref="P312:S312"/>
    <mergeCell ref="T312:AB312"/>
    <mergeCell ref="AC312:AF312"/>
    <mergeCell ref="AG312:AL312"/>
    <mergeCell ref="AM312:AO312"/>
    <mergeCell ref="D307:I307"/>
    <mergeCell ref="J307:Q307"/>
    <mergeCell ref="R307:Z307"/>
    <mergeCell ref="AA307:AC307"/>
    <mergeCell ref="AD307:AM307"/>
    <mergeCell ref="D308:I308"/>
    <mergeCell ref="J308:Q308"/>
    <mergeCell ref="R308:Z308"/>
    <mergeCell ref="AA308:AC308"/>
    <mergeCell ref="AD308:AM308"/>
    <mergeCell ref="C316:D316"/>
    <mergeCell ref="E316:N316"/>
    <mergeCell ref="Q316:R316"/>
    <mergeCell ref="S316:AB316"/>
    <mergeCell ref="AE316:AF316"/>
    <mergeCell ref="AG316:AP316"/>
    <mergeCell ref="C315:D315"/>
    <mergeCell ref="E315:N315"/>
    <mergeCell ref="Q315:R315"/>
    <mergeCell ref="S315:AB315"/>
    <mergeCell ref="AE315:AF315"/>
    <mergeCell ref="AG315:AP315"/>
    <mergeCell ref="C314:D314"/>
    <mergeCell ref="E314:N314"/>
    <mergeCell ref="Q314:R314"/>
    <mergeCell ref="S314:AB314"/>
    <mergeCell ref="AE314:AF314"/>
    <mergeCell ref="AG314:AP314"/>
    <mergeCell ref="X322:AD323"/>
    <mergeCell ref="AE322:AH323"/>
    <mergeCell ref="AI322:AJ323"/>
    <mergeCell ref="AK322:AL323"/>
    <mergeCell ref="AM322:AN323"/>
    <mergeCell ref="AO322:AP323"/>
    <mergeCell ref="AI320:AJ321"/>
    <mergeCell ref="AK320:AL321"/>
    <mergeCell ref="AM320:AN321"/>
    <mergeCell ref="AO320:AP321"/>
    <mergeCell ref="B322:B323"/>
    <mergeCell ref="C322:E323"/>
    <mergeCell ref="F322:I323"/>
    <mergeCell ref="J322:P323"/>
    <mergeCell ref="Q322:R323"/>
    <mergeCell ref="V322:W323"/>
    <mergeCell ref="AI319:AN319"/>
    <mergeCell ref="AO319:AP319"/>
    <mergeCell ref="B320:B321"/>
    <mergeCell ref="C320:E321"/>
    <mergeCell ref="F320:I321"/>
    <mergeCell ref="J320:P321"/>
    <mergeCell ref="Q320:R321"/>
    <mergeCell ref="V320:W321"/>
    <mergeCell ref="X320:AD321"/>
    <mergeCell ref="AE320:AH321"/>
    <mergeCell ref="C319:E319"/>
    <mergeCell ref="F319:I319"/>
    <mergeCell ref="J319:P319"/>
    <mergeCell ref="Q319:W319"/>
    <mergeCell ref="X319:AD319"/>
    <mergeCell ref="AE319:AH319"/>
    <mergeCell ref="X326:AD327"/>
    <mergeCell ref="AE326:AH327"/>
    <mergeCell ref="AI326:AJ327"/>
    <mergeCell ref="AK326:AL327"/>
    <mergeCell ref="AM326:AN327"/>
    <mergeCell ref="AO326:AP327"/>
    <mergeCell ref="B326:B327"/>
    <mergeCell ref="C326:E327"/>
    <mergeCell ref="F326:I327"/>
    <mergeCell ref="J326:P327"/>
    <mergeCell ref="Q326:R327"/>
    <mergeCell ref="V326:W327"/>
    <mergeCell ref="X324:AD325"/>
    <mergeCell ref="AE324:AH325"/>
    <mergeCell ref="AI324:AJ325"/>
    <mergeCell ref="AK324:AL325"/>
    <mergeCell ref="AM324:AN325"/>
    <mergeCell ref="AO324:AP325"/>
    <mergeCell ref="B324:B325"/>
    <mergeCell ref="C324:E325"/>
    <mergeCell ref="F324:I325"/>
    <mergeCell ref="J324:P325"/>
    <mergeCell ref="Q324:R325"/>
    <mergeCell ref="V324:W325"/>
    <mergeCell ref="X330:AD331"/>
    <mergeCell ref="AE330:AH331"/>
    <mergeCell ref="AI330:AJ331"/>
    <mergeCell ref="AK330:AL331"/>
    <mergeCell ref="AM330:AN331"/>
    <mergeCell ref="AO330:AP331"/>
    <mergeCell ref="B330:B331"/>
    <mergeCell ref="C330:E331"/>
    <mergeCell ref="F330:I331"/>
    <mergeCell ref="J330:P331"/>
    <mergeCell ref="Q330:R331"/>
    <mergeCell ref="V330:W331"/>
    <mergeCell ref="X328:AD329"/>
    <mergeCell ref="AE328:AH329"/>
    <mergeCell ref="AI328:AJ329"/>
    <mergeCell ref="AK328:AL329"/>
    <mergeCell ref="AM328:AN329"/>
    <mergeCell ref="AO328:AP329"/>
    <mergeCell ref="B328:B329"/>
    <mergeCell ref="C328:E329"/>
    <mergeCell ref="F328:I329"/>
    <mergeCell ref="J328:P329"/>
    <mergeCell ref="Q328:R329"/>
    <mergeCell ref="V328:W329"/>
    <mergeCell ref="D335:I335"/>
    <mergeCell ref="J335:Q335"/>
    <mergeCell ref="R335:Z335"/>
    <mergeCell ref="AA335:AC335"/>
    <mergeCell ref="AD335:AM335"/>
    <mergeCell ref="D336:I336"/>
    <mergeCell ref="J336:Q336"/>
    <mergeCell ref="R336:Z336"/>
    <mergeCell ref="AA336:AC336"/>
    <mergeCell ref="AD336:AM336"/>
    <mergeCell ref="D333:I333"/>
    <mergeCell ref="J333:Q333"/>
    <mergeCell ref="R333:Z333"/>
    <mergeCell ref="AA333:AC333"/>
    <mergeCell ref="AD333:AM333"/>
    <mergeCell ref="D334:I334"/>
    <mergeCell ref="J334:Q334"/>
    <mergeCell ref="R334:Z334"/>
    <mergeCell ref="AA334:AC334"/>
    <mergeCell ref="AD334:AM334"/>
    <mergeCell ref="AZ12:BA12"/>
    <mergeCell ref="AZ13:BA13"/>
    <mergeCell ref="AZ14:BA14"/>
    <mergeCell ref="AZ68:BA68"/>
    <mergeCell ref="AZ69:BA69"/>
    <mergeCell ref="AZ70:BA70"/>
    <mergeCell ref="AZ41:BA41"/>
    <mergeCell ref="AZ42:BA42"/>
    <mergeCell ref="AZ43:BA43"/>
    <mergeCell ref="AZ96:BA96"/>
    <mergeCell ref="AZ97:BA97"/>
    <mergeCell ref="AZ98:BA98"/>
    <mergeCell ref="BA124:BB124"/>
    <mergeCell ref="BA125:BB125"/>
    <mergeCell ref="BA126:BB126"/>
    <mergeCell ref="BA152:BB152"/>
    <mergeCell ref="BA153:BB153"/>
    <mergeCell ref="BA151:BB151"/>
  </mergeCells>
  <phoneticPr fontId="11"/>
  <conditionalFormatting sqref="AM4:AO4">
    <cfRule type="expression" dxfId="98" priority="53">
      <formula>WEEKDAY(AM4)=7</formula>
    </cfRule>
    <cfRule type="expression" dxfId="97" priority="54">
      <formula>WEEKDAY(AM4)=1</formula>
    </cfRule>
  </conditionalFormatting>
  <conditionalFormatting sqref="AM88:AO88">
    <cfRule type="expression" dxfId="96" priority="48">
      <formula>WEEKDAY(AM88)=7</formula>
    </cfRule>
    <cfRule type="expression" dxfId="95" priority="49">
      <formula>WEEKDAY(AM88)=1</formula>
    </cfRule>
    <cfRule type="expression" dxfId="94" priority="50">
      <formula>WEEKDAY(AM88)=1</formula>
    </cfRule>
    <cfRule type="expression" dxfId="93" priority="51">
      <formula>WEEKDAY(AM88)=7</formula>
    </cfRule>
    <cfRule type="expression" dxfId="92" priority="52">
      <formula>WEEKDAY(AM88)=1</formula>
    </cfRule>
  </conditionalFormatting>
  <conditionalFormatting sqref="AM60:AO60 AM32:AO32">
    <cfRule type="expression" dxfId="91" priority="46">
      <formula>WEEKDAY(AM32)=7</formula>
    </cfRule>
    <cfRule type="expression" dxfId="90" priority="47">
      <formula>WEEKDAY(AM32)=1</formula>
    </cfRule>
  </conditionalFormatting>
  <conditionalFormatting sqref="AM116:AO116">
    <cfRule type="expression" dxfId="89" priority="41">
      <formula>WEEKDAY(AM116)=7</formula>
    </cfRule>
    <cfRule type="expression" dxfId="88" priority="42">
      <formula>WEEKDAY(AM116)=1</formula>
    </cfRule>
    <cfRule type="expression" dxfId="87" priority="43">
      <formula>WEEKDAY(AM116)=1</formula>
    </cfRule>
    <cfRule type="expression" dxfId="86" priority="44">
      <formula>WEEKDAY(AM116)=7</formula>
    </cfRule>
    <cfRule type="expression" dxfId="85" priority="45">
      <formula>WEEKDAY(AM116)=1</formula>
    </cfRule>
  </conditionalFormatting>
  <conditionalFormatting sqref="AM256:AO256">
    <cfRule type="expression" dxfId="84" priority="36">
      <formula>WEEKDAY(AM256)=7</formula>
    </cfRule>
    <cfRule type="expression" dxfId="83" priority="37">
      <formula>WEEKDAY(AM256)=1</formula>
    </cfRule>
    <cfRule type="expression" dxfId="82" priority="38">
      <formula>WEEKDAY(AM256)=1</formula>
    </cfRule>
    <cfRule type="expression" dxfId="81" priority="39">
      <formula>WEEKDAY(AM256)=7</formula>
    </cfRule>
    <cfRule type="expression" dxfId="80" priority="40">
      <formula>WEEKDAY(AM256)=1</formula>
    </cfRule>
  </conditionalFormatting>
  <conditionalFormatting sqref="AM172:AO172">
    <cfRule type="expression" dxfId="79" priority="26">
      <formula>WEEKDAY(AM172)=7</formula>
    </cfRule>
    <cfRule type="expression" dxfId="78" priority="27">
      <formula>WEEKDAY(AM172)=1</formula>
    </cfRule>
    <cfRule type="expression" dxfId="77" priority="28">
      <formula>WEEKDAY(AM172)=1</formula>
    </cfRule>
    <cfRule type="expression" dxfId="76" priority="29">
      <formula>WEEKDAY(AM172)=7</formula>
    </cfRule>
    <cfRule type="expression" dxfId="75" priority="30">
      <formula>WEEKDAY(AM172)=1</formula>
    </cfRule>
  </conditionalFormatting>
  <conditionalFormatting sqref="AM200:AO200">
    <cfRule type="expression" dxfId="74" priority="21">
      <formula>WEEKDAY(AM200)=7</formula>
    </cfRule>
    <cfRule type="expression" dxfId="73" priority="22">
      <formula>WEEKDAY(AM200)=1</formula>
    </cfRule>
    <cfRule type="expression" dxfId="72" priority="23">
      <formula>WEEKDAY(AM200)=1</formula>
    </cfRule>
    <cfRule type="expression" dxfId="71" priority="24">
      <formula>WEEKDAY(AM200)=7</formula>
    </cfRule>
    <cfRule type="expression" dxfId="70" priority="25">
      <formula>WEEKDAY(AM200)=1</formula>
    </cfRule>
  </conditionalFormatting>
  <conditionalFormatting sqref="AM228:AO228">
    <cfRule type="expression" dxfId="69" priority="16">
      <formula>WEEKDAY(AM228)=7</formula>
    </cfRule>
    <cfRule type="expression" dxfId="68" priority="17">
      <formula>WEEKDAY(AM228)=1</formula>
    </cfRule>
    <cfRule type="expression" dxfId="67" priority="18">
      <formula>WEEKDAY(AM228)=1</formula>
    </cfRule>
    <cfRule type="expression" dxfId="66" priority="19">
      <formula>WEEKDAY(AM228)=7</formula>
    </cfRule>
    <cfRule type="expression" dxfId="65" priority="20">
      <formula>WEEKDAY(AM228)=1</formula>
    </cfRule>
  </conditionalFormatting>
  <conditionalFormatting sqref="AM284:AO284">
    <cfRule type="expression" dxfId="64" priority="11">
      <formula>WEEKDAY(AM284)=7</formula>
    </cfRule>
    <cfRule type="expression" dxfId="63" priority="12">
      <formula>WEEKDAY(AM284)=1</formula>
    </cfRule>
    <cfRule type="expression" dxfId="62" priority="13">
      <formula>WEEKDAY(AM284)=1</formula>
    </cfRule>
    <cfRule type="expression" dxfId="61" priority="14">
      <formula>WEEKDAY(AM284)=7</formula>
    </cfRule>
    <cfRule type="expression" dxfId="60" priority="15">
      <formula>WEEKDAY(AM284)=1</formula>
    </cfRule>
  </conditionalFormatting>
  <conditionalFormatting sqref="AM312:AO312">
    <cfRule type="expression" dxfId="59" priority="6">
      <formula>WEEKDAY(AM312)=7</formula>
    </cfRule>
    <cfRule type="expression" dxfId="58" priority="7">
      <formula>WEEKDAY(AM312)=1</formula>
    </cfRule>
    <cfRule type="expression" dxfId="57" priority="8">
      <formula>WEEKDAY(AM312)=1</formula>
    </cfRule>
    <cfRule type="expression" dxfId="56" priority="9">
      <formula>WEEKDAY(AM312)=7</formula>
    </cfRule>
    <cfRule type="expression" dxfId="55" priority="10">
      <formula>WEEKDAY(AM312)=1</formula>
    </cfRule>
  </conditionalFormatting>
  <conditionalFormatting sqref="AM144:AO144">
    <cfRule type="expression" dxfId="54" priority="1">
      <formula>WEEKDAY(AM144)=7</formula>
    </cfRule>
    <cfRule type="expression" dxfId="53" priority="2">
      <formula>WEEKDAY(AM144)=1</formula>
    </cfRule>
    <cfRule type="expression" dxfId="52" priority="3">
      <formula>WEEKDAY(AM144)=1</formula>
    </cfRule>
    <cfRule type="expression" dxfId="51" priority="4">
      <formula>WEEKDAY(AM144)=7</formula>
    </cfRule>
    <cfRule type="expression" dxfId="50" priority="5">
      <formula>WEEKDAY(AM144)=1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84" orientation="landscape" horizontalDpi="4294967293" verticalDpi="0" r:id="rId1"/>
  <rowBreaks count="11" manualBreakCount="11">
    <brk id="28" max="46" man="1"/>
    <brk id="56" max="16383" man="1"/>
    <brk id="84" max="16383" man="1"/>
    <brk id="112" max="16383" man="1"/>
    <brk id="140" max="16383" man="1"/>
    <brk id="168" max="16383" man="1"/>
    <brk id="196" max="16383" man="1"/>
    <brk id="224" max="16383" man="1"/>
    <brk id="252" max="46" man="1"/>
    <brk id="280" max="46" man="1"/>
    <brk id="308" max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6"/>
  <sheetViews>
    <sheetView view="pageBreakPreview" zoomScale="80" zoomScaleNormal="80" zoomScaleSheetLayoutView="80" workbookViewId="0">
      <selection activeCell="C96" sqref="C96:E97"/>
    </sheetView>
  </sheetViews>
  <sheetFormatPr defaultColWidth="3.5" defaultRowHeight="13.5"/>
  <cols>
    <col min="1" max="42" width="3.5" style="52"/>
    <col min="43" max="43" width="4.375" style="52" bestFit="1" customWidth="1"/>
    <col min="44" max="44" width="3.5" style="52" hidden="1" customWidth="1"/>
    <col min="45" max="46" width="3.5" style="54" hidden="1" customWidth="1"/>
    <col min="47" max="47" width="3.5" style="52" hidden="1" customWidth="1"/>
    <col min="48" max="50" width="3.5" style="52"/>
    <col min="51" max="51" width="9.375" style="52" bestFit="1" customWidth="1"/>
    <col min="52" max="52" width="4.625" style="52" bestFit="1" customWidth="1"/>
    <col min="53" max="53" width="8.5" style="52" bestFit="1" customWidth="1"/>
    <col min="54" max="16384" width="3.5" style="52"/>
  </cols>
  <sheetData>
    <row r="1" spans="1:53" ht="18" customHeight="1">
      <c r="A1" s="372" t="s">
        <v>311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  <c r="AG1" s="420"/>
      <c r="AH1" s="420"/>
      <c r="AI1" s="420"/>
      <c r="AJ1" s="420"/>
      <c r="AK1" s="420"/>
      <c r="AL1" s="420"/>
      <c r="AM1" s="420"/>
      <c r="AN1" s="420"/>
      <c r="AO1" s="420"/>
      <c r="AP1" s="420"/>
      <c r="AQ1" s="421"/>
      <c r="AS1" s="53">
        <v>1</v>
      </c>
    </row>
    <row r="2" spans="1:53" ht="18" customHeight="1">
      <c r="A2" s="420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420"/>
      <c r="AQ2" s="421"/>
    </row>
    <row r="3" spans="1:53" ht="18" customHeight="1">
      <c r="A3" s="420"/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1"/>
    </row>
    <row r="4" spans="1:53" ht="24.75" customHeight="1">
      <c r="C4" s="373" t="s">
        <v>239</v>
      </c>
      <c r="D4" s="373"/>
      <c r="E4" s="373"/>
      <c r="F4" s="373"/>
      <c r="G4" s="408" t="s">
        <v>351</v>
      </c>
      <c r="H4" s="408"/>
      <c r="I4" s="408"/>
      <c r="J4" s="408"/>
      <c r="K4" s="408"/>
      <c r="L4" s="408"/>
      <c r="M4" s="408"/>
      <c r="N4" s="408"/>
      <c r="O4" s="408"/>
      <c r="P4" s="373" t="s">
        <v>240</v>
      </c>
      <c r="Q4" s="373"/>
      <c r="R4" s="373"/>
      <c r="S4" s="373"/>
      <c r="T4" s="592" t="str">
        <f>E6</f>
        <v>上三川ＳＣ</v>
      </c>
      <c r="U4" s="408"/>
      <c r="V4" s="408"/>
      <c r="W4" s="408"/>
      <c r="X4" s="408"/>
      <c r="Y4" s="408"/>
      <c r="Z4" s="408"/>
      <c r="AA4" s="408"/>
      <c r="AB4" s="408"/>
      <c r="AC4" s="373" t="s">
        <v>241</v>
      </c>
      <c r="AD4" s="373"/>
      <c r="AE4" s="373"/>
      <c r="AF4" s="373"/>
      <c r="AG4" s="375">
        <v>44101</v>
      </c>
      <c r="AH4" s="376"/>
      <c r="AI4" s="376"/>
      <c r="AJ4" s="376"/>
      <c r="AK4" s="376"/>
      <c r="AL4" s="376"/>
      <c r="AM4" s="387" t="s">
        <v>242</v>
      </c>
      <c r="AN4" s="387"/>
      <c r="AO4" s="388"/>
      <c r="AP4" s="55"/>
    </row>
    <row r="5" spans="1:53" ht="18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6"/>
      <c r="X5" s="56"/>
      <c r="Y5" s="56"/>
      <c r="Z5" s="56"/>
      <c r="AA5" s="56"/>
      <c r="AB5" s="56"/>
      <c r="AC5" s="56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</row>
    <row r="6" spans="1:53" ht="24.95" customHeight="1">
      <c r="C6" s="412">
        <v>1</v>
      </c>
      <c r="D6" s="412"/>
      <c r="E6" s="413" t="s">
        <v>338</v>
      </c>
      <c r="F6" s="413"/>
      <c r="G6" s="413"/>
      <c r="H6" s="413"/>
      <c r="I6" s="413"/>
      <c r="J6" s="413"/>
      <c r="K6" s="413"/>
      <c r="L6" s="413"/>
      <c r="M6" s="413"/>
      <c r="N6" s="413"/>
      <c r="O6" s="55"/>
      <c r="P6" s="55"/>
      <c r="Q6" s="371">
        <v>4</v>
      </c>
      <c r="R6" s="371"/>
      <c r="S6" s="370" t="s">
        <v>28</v>
      </c>
      <c r="T6" s="370"/>
      <c r="U6" s="370"/>
      <c r="V6" s="370"/>
      <c r="W6" s="370"/>
      <c r="X6" s="370"/>
      <c r="Y6" s="370"/>
      <c r="Z6" s="370"/>
      <c r="AA6" s="370"/>
      <c r="AB6" s="370"/>
      <c r="AC6" s="56"/>
      <c r="AD6" s="55"/>
      <c r="AE6" s="371">
        <v>7</v>
      </c>
      <c r="AF6" s="371"/>
      <c r="AG6" s="370" t="s">
        <v>67</v>
      </c>
      <c r="AH6" s="370"/>
      <c r="AI6" s="370"/>
      <c r="AJ6" s="370"/>
      <c r="AK6" s="370"/>
      <c r="AL6" s="370"/>
      <c r="AM6" s="370"/>
      <c r="AN6" s="370"/>
      <c r="AO6" s="370"/>
      <c r="AP6" s="370"/>
    </row>
    <row r="7" spans="1:53" ht="24.95" customHeight="1">
      <c r="C7" s="398">
        <v>2</v>
      </c>
      <c r="D7" s="398"/>
      <c r="E7" s="399" t="s">
        <v>340</v>
      </c>
      <c r="F7" s="400"/>
      <c r="G7" s="400"/>
      <c r="H7" s="400"/>
      <c r="I7" s="400"/>
      <c r="J7" s="400"/>
      <c r="K7" s="400"/>
      <c r="L7" s="400"/>
      <c r="M7" s="400"/>
      <c r="N7" s="401"/>
      <c r="O7" s="55"/>
      <c r="P7" s="55"/>
      <c r="Q7" s="363">
        <v>5</v>
      </c>
      <c r="R7" s="363"/>
      <c r="S7" s="364" t="s">
        <v>345</v>
      </c>
      <c r="T7" s="364"/>
      <c r="U7" s="364"/>
      <c r="V7" s="364"/>
      <c r="W7" s="364"/>
      <c r="X7" s="364"/>
      <c r="Y7" s="364"/>
      <c r="Z7" s="364"/>
      <c r="AA7" s="364"/>
      <c r="AB7" s="364"/>
      <c r="AC7" s="56"/>
      <c r="AD7" s="55"/>
      <c r="AE7" s="365">
        <v>8</v>
      </c>
      <c r="AF7" s="365"/>
      <c r="AG7" s="366" t="s">
        <v>350</v>
      </c>
      <c r="AH7" s="366"/>
      <c r="AI7" s="366"/>
      <c r="AJ7" s="366"/>
      <c r="AK7" s="366"/>
      <c r="AL7" s="366"/>
      <c r="AM7" s="366"/>
      <c r="AN7" s="366"/>
      <c r="AO7" s="366"/>
      <c r="AP7" s="366"/>
    </row>
    <row r="8" spans="1:53" ht="24.95" customHeight="1">
      <c r="C8" s="395">
        <v>3</v>
      </c>
      <c r="D8" s="395"/>
      <c r="E8" s="382" t="s">
        <v>342</v>
      </c>
      <c r="F8" s="383"/>
      <c r="G8" s="383"/>
      <c r="H8" s="383"/>
      <c r="I8" s="383"/>
      <c r="J8" s="383"/>
      <c r="K8" s="383"/>
      <c r="L8" s="383"/>
      <c r="M8" s="383"/>
      <c r="N8" s="384"/>
      <c r="O8" s="55"/>
      <c r="P8" s="55"/>
      <c r="Q8" s="356">
        <v>6</v>
      </c>
      <c r="R8" s="356"/>
      <c r="S8" s="353" t="s">
        <v>347</v>
      </c>
      <c r="T8" s="354"/>
      <c r="U8" s="354"/>
      <c r="V8" s="354"/>
      <c r="W8" s="354"/>
      <c r="X8" s="354"/>
      <c r="Y8" s="354"/>
      <c r="Z8" s="354"/>
      <c r="AA8" s="354"/>
      <c r="AB8" s="355"/>
      <c r="AC8" s="56"/>
      <c r="AD8" s="55"/>
      <c r="AE8" s="357">
        <v>9</v>
      </c>
      <c r="AF8" s="357"/>
      <c r="AG8" s="358" t="s">
        <v>332</v>
      </c>
      <c r="AH8" s="358"/>
      <c r="AI8" s="358"/>
      <c r="AJ8" s="358"/>
      <c r="AK8" s="358"/>
      <c r="AL8" s="358"/>
      <c r="AM8" s="358"/>
      <c r="AN8" s="358"/>
      <c r="AO8" s="358"/>
      <c r="AP8" s="358"/>
    </row>
    <row r="9" spans="1:53" ht="18" customHeight="1">
      <c r="C9" s="57"/>
      <c r="D9" s="55"/>
      <c r="E9" s="55"/>
      <c r="F9" s="55"/>
      <c r="G9" s="55"/>
      <c r="H9" s="55"/>
      <c r="T9" s="55"/>
      <c r="V9" s="55"/>
      <c r="X9" s="55"/>
      <c r="Z9" s="55"/>
      <c r="AB9" s="55"/>
      <c r="AC9" s="55"/>
    </row>
    <row r="10" spans="1:53" ht="21.95" customHeight="1" thickBot="1">
      <c r="B10" s="54" t="s">
        <v>243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</row>
    <row r="11" spans="1:53" ht="21.95" customHeight="1" thickBot="1">
      <c r="B11" s="58"/>
      <c r="C11" s="348" t="s">
        <v>244</v>
      </c>
      <c r="D11" s="349"/>
      <c r="E11" s="333"/>
      <c r="F11" s="348" t="s">
        <v>245</v>
      </c>
      <c r="G11" s="349"/>
      <c r="H11" s="349"/>
      <c r="I11" s="333"/>
      <c r="J11" s="349" t="s">
        <v>246</v>
      </c>
      <c r="K11" s="349"/>
      <c r="L11" s="349"/>
      <c r="M11" s="349"/>
      <c r="N11" s="349"/>
      <c r="O11" s="349"/>
      <c r="P11" s="350"/>
      <c r="Q11" s="351" t="s">
        <v>247</v>
      </c>
      <c r="R11" s="351"/>
      <c r="S11" s="351"/>
      <c r="T11" s="351"/>
      <c r="U11" s="351"/>
      <c r="V11" s="351"/>
      <c r="W11" s="351"/>
      <c r="X11" s="332" t="s">
        <v>246</v>
      </c>
      <c r="Y11" s="349"/>
      <c r="Z11" s="349"/>
      <c r="AA11" s="349"/>
      <c r="AB11" s="349"/>
      <c r="AC11" s="349"/>
      <c r="AD11" s="333"/>
      <c r="AE11" s="348" t="s">
        <v>245</v>
      </c>
      <c r="AF11" s="349"/>
      <c r="AG11" s="349"/>
      <c r="AH11" s="333"/>
      <c r="AI11" s="330" t="s">
        <v>248</v>
      </c>
      <c r="AJ11" s="331"/>
      <c r="AK11" s="331"/>
      <c r="AL11" s="331"/>
      <c r="AM11" s="331"/>
      <c r="AN11" s="331"/>
      <c r="AO11" s="332" t="s">
        <v>249</v>
      </c>
      <c r="AP11" s="333"/>
    </row>
    <row r="12" spans="1:53" ht="18" customHeight="1">
      <c r="B12" s="334">
        <v>1</v>
      </c>
      <c r="C12" s="335">
        <v>0.375</v>
      </c>
      <c r="D12" s="336"/>
      <c r="E12" s="337"/>
      <c r="F12" s="338"/>
      <c r="G12" s="339"/>
      <c r="H12" s="339"/>
      <c r="I12" s="340"/>
      <c r="J12" s="379" t="str">
        <f>E6</f>
        <v>上三川ＳＣ</v>
      </c>
      <c r="K12" s="342"/>
      <c r="L12" s="342"/>
      <c r="M12" s="342"/>
      <c r="N12" s="342"/>
      <c r="O12" s="342"/>
      <c r="P12" s="343"/>
      <c r="Q12" s="344">
        <f>S12+S13</f>
        <v>0</v>
      </c>
      <c r="R12" s="345"/>
      <c r="S12" s="59">
        <v>0</v>
      </c>
      <c r="T12" s="60" t="s">
        <v>250</v>
      </c>
      <c r="U12" s="59">
        <v>2</v>
      </c>
      <c r="V12" s="319">
        <f>U12+U13</f>
        <v>3</v>
      </c>
      <c r="W12" s="320"/>
      <c r="X12" s="380" t="str">
        <f>E7</f>
        <v>カテット白沢セカンド</v>
      </c>
      <c r="Y12" s="342"/>
      <c r="Z12" s="342"/>
      <c r="AA12" s="342"/>
      <c r="AB12" s="342"/>
      <c r="AC12" s="342"/>
      <c r="AD12" s="347"/>
      <c r="AE12" s="338"/>
      <c r="AF12" s="339"/>
      <c r="AG12" s="339"/>
      <c r="AH12" s="340"/>
      <c r="AI12" s="325">
        <v>3</v>
      </c>
      <c r="AJ12" s="326"/>
      <c r="AK12" s="326">
        <v>1</v>
      </c>
      <c r="AL12" s="326"/>
      <c r="AM12" s="326">
        <v>2</v>
      </c>
      <c r="AN12" s="327"/>
      <c r="AO12" s="328">
        <v>3</v>
      </c>
      <c r="AP12" s="329"/>
      <c r="AS12" s="54">
        <v>1</v>
      </c>
      <c r="AT12" s="54">
        <v>2</v>
      </c>
      <c r="AY12" s="105"/>
      <c r="AZ12" s="256"/>
      <c r="BA12" s="257"/>
    </row>
    <row r="13" spans="1:53" ht="18" customHeight="1">
      <c r="B13" s="304"/>
      <c r="C13" s="306"/>
      <c r="D13" s="307"/>
      <c r="E13" s="308"/>
      <c r="F13" s="275"/>
      <c r="G13" s="276"/>
      <c r="H13" s="276"/>
      <c r="I13" s="277"/>
      <c r="J13" s="273"/>
      <c r="K13" s="273"/>
      <c r="L13" s="273"/>
      <c r="M13" s="273"/>
      <c r="N13" s="273"/>
      <c r="O13" s="273"/>
      <c r="P13" s="322"/>
      <c r="Q13" s="323"/>
      <c r="R13" s="316"/>
      <c r="S13" s="61">
        <v>0</v>
      </c>
      <c r="T13" s="62" t="s">
        <v>250</v>
      </c>
      <c r="U13" s="61">
        <v>1</v>
      </c>
      <c r="V13" s="281"/>
      <c r="W13" s="324"/>
      <c r="X13" s="272"/>
      <c r="Y13" s="273"/>
      <c r="Z13" s="273"/>
      <c r="AA13" s="273"/>
      <c r="AB13" s="273"/>
      <c r="AC13" s="273"/>
      <c r="AD13" s="274"/>
      <c r="AE13" s="275"/>
      <c r="AF13" s="276"/>
      <c r="AG13" s="276"/>
      <c r="AH13" s="277"/>
      <c r="AI13" s="278"/>
      <c r="AJ13" s="279"/>
      <c r="AK13" s="279"/>
      <c r="AL13" s="279"/>
      <c r="AM13" s="279"/>
      <c r="AN13" s="280"/>
      <c r="AO13" s="281"/>
      <c r="AP13" s="282"/>
      <c r="AY13" s="105"/>
      <c r="AZ13" s="258"/>
      <c r="BA13" s="259"/>
    </row>
    <row r="14" spans="1:53" ht="18" customHeight="1">
      <c r="B14" s="304">
        <v>2</v>
      </c>
      <c r="C14" s="306">
        <v>0.41666666666666669</v>
      </c>
      <c r="D14" s="307"/>
      <c r="E14" s="308"/>
      <c r="F14" s="275"/>
      <c r="G14" s="276"/>
      <c r="H14" s="276"/>
      <c r="I14" s="277"/>
      <c r="J14" s="418" t="str">
        <f>E7</f>
        <v>カテット白沢セカンド</v>
      </c>
      <c r="K14" s="270"/>
      <c r="L14" s="270"/>
      <c r="M14" s="270"/>
      <c r="N14" s="270"/>
      <c r="O14" s="270"/>
      <c r="P14" s="313"/>
      <c r="Q14" s="315">
        <f t="shared" ref="Q14" si="0">S14+S15</f>
        <v>0</v>
      </c>
      <c r="R14" s="316"/>
      <c r="S14" s="63">
        <v>0</v>
      </c>
      <c r="T14" s="64" t="s">
        <v>250</v>
      </c>
      <c r="U14" s="63">
        <v>2</v>
      </c>
      <c r="V14" s="319">
        <f t="shared" ref="V14" si="1">U14+U15</f>
        <v>2</v>
      </c>
      <c r="W14" s="320"/>
      <c r="X14" s="378" t="str">
        <f>E8</f>
        <v>富士見ＳＳＳ Ｄ</v>
      </c>
      <c r="Y14" s="270"/>
      <c r="Z14" s="270"/>
      <c r="AA14" s="270"/>
      <c r="AB14" s="270"/>
      <c r="AC14" s="270"/>
      <c r="AD14" s="271"/>
      <c r="AE14" s="275"/>
      <c r="AF14" s="276"/>
      <c r="AG14" s="276"/>
      <c r="AH14" s="277"/>
      <c r="AI14" s="278">
        <v>1</v>
      </c>
      <c r="AJ14" s="279"/>
      <c r="AK14" s="279">
        <v>2</v>
      </c>
      <c r="AL14" s="279"/>
      <c r="AM14" s="279">
        <v>3</v>
      </c>
      <c r="AN14" s="280"/>
      <c r="AO14" s="265">
        <v>1</v>
      </c>
      <c r="AP14" s="266"/>
      <c r="AS14" s="54">
        <v>3</v>
      </c>
      <c r="AT14" s="54">
        <v>4</v>
      </c>
      <c r="AY14" s="107"/>
      <c r="AZ14" s="588"/>
      <c r="BA14" s="589"/>
    </row>
    <row r="15" spans="1:53" ht="18" customHeight="1">
      <c r="B15" s="304"/>
      <c r="C15" s="306"/>
      <c r="D15" s="307"/>
      <c r="E15" s="308"/>
      <c r="F15" s="275"/>
      <c r="G15" s="276"/>
      <c r="H15" s="276"/>
      <c r="I15" s="277"/>
      <c r="J15" s="419"/>
      <c r="K15" s="273"/>
      <c r="L15" s="273"/>
      <c r="M15" s="273"/>
      <c r="N15" s="273"/>
      <c r="O15" s="273"/>
      <c r="P15" s="322"/>
      <c r="Q15" s="323"/>
      <c r="R15" s="316"/>
      <c r="S15" s="61">
        <v>0</v>
      </c>
      <c r="T15" s="62" t="s">
        <v>250</v>
      </c>
      <c r="U15" s="61">
        <v>0</v>
      </c>
      <c r="V15" s="281"/>
      <c r="W15" s="324"/>
      <c r="X15" s="272"/>
      <c r="Y15" s="273"/>
      <c r="Z15" s="273"/>
      <c r="AA15" s="273"/>
      <c r="AB15" s="273"/>
      <c r="AC15" s="273"/>
      <c r="AD15" s="274"/>
      <c r="AE15" s="275"/>
      <c r="AF15" s="276"/>
      <c r="AG15" s="276"/>
      <c r="AH15" s="277"/>
      <c r="AI15" s="278"/>
      <c r="AJ15" s="279"/>
      <c r="AK15" s="279"/>
      <c r="AL15" s="279"/>
      <c r="AM15" s="279"/>
      <c r="AN15" s="280"/>
      <c r="AO15" s="281"/>
      <c r="AP15" s="282"/>
      <c r="AY15" s="108"/>
      <c r="AZ15" s="105"/>
      <c r="BA15" s="105"/>
    </row>
    <row r="16" spans="1:53" ht="18" customHeight="1">
      <c r="B16" s="304">
        <v>3</v>
      </c>
      <c r="C16" s="306">
        <v>0.45833333333333331</v>
      </c>
      <c r="D16" s="307"/>
      <c r="E16" s="308"/>
      <c r="F16" s="275"/>
      <c r="G16" s="276"/>
      <c r="H16" s="276"/>
      <c r="I16" s="277"/>
      <c r="J16" s="377" t="str">
        <f>E6</f>
        <v>上三川ＳＣ</v>
      </c>
      <c r="K16" s="270"/>
      <c r="L16" s="270"/>
      <c r="M16" s="270"/>
      <c r="N16" s="270"/>
      <c r="O16" s="270"/>
      <c r="P16" s="313"/>
      <c r="Q16" s="315">
        <f t="shared" ref="Q16" si="2">S16+S17</f>
        <v>0</v>
      </c>
      <c r="R16" s="316"/>
      <c r="S16" s="63">
        <v>0</v>
      </c>
      <c r="T16" s="64" t="s">
        <v>250</v>
      </c>
      <c r="U16" s="63">
        <v>0</v>
      </c>
      <c r="V16" s="319">
        <f t="shared" ref="V16" si="3">U16+U17</f>
        <v>0</v>
      </c>
      <c r="W16" s="320"/>
      <c r="X16" s="378" t="str">
        <f>E8</f>
        <v>富士見ＳＳＳ Ｄ</v>
      </c>
      <c r="Y16" s="270"/>
      <c r="Z16" s="270"/>
      <c r="AA16" s="270"/>
      <c r="AB16" s="270"/>
      <c r="AC16" s="270"/>
      <c r="AD16" s="271"/>
      <c r="AE16" s="275"/>
      <c r="AF16" s="276"/>
      <c r="AG16" s="276"/>
      <c r="AH16" s="277"/>
      <c r="AI16" s="278">
        <v>2</v>
      </c>
      <c r="AJ16" s="279"/>
      <c r="AK16" s="279">
        <v>3</v>
      </c>
      <c r="AL16" s="279"/>
      <c r="AM16" s="279">
        <v>1</v>
      </c>
      <c r="AN16" s="280"/>
      <c r="AO16" s="265">
        <v>2</v>
      </c>
      <c r="AP16" s="266"/>
      <c r="AS16" s="54">
        <v>5</v>
      </c>
      <c r="AT16" s="54">
        <v>6</v>
      </c>
      <c r="AY16" s="108"/>
      <c r="AZ16" s="105"/>
      <c r="BA16" s="105"/>
    </row>
    <row r="17" spans="1:53" ht="18" customHeight="1">
      <c r="B17" s="304"/>
      <c r="C17" s="306"/>
      <c r="D17" s="307"/>
      <c r="E17" s="308"/>
      <c r="F17" s="275"/>
      <c r="G17" s="276"/>
      <c r="H17" s="276"/>
      <c r="I17" s="277"/>
      <c r="J17" s="273"/>
      <c r="K17" s="273"/>
      <c r="L17" s="273"/>
      <c r="M17" s="273"/>
      <c r="N17" s="273"/>
      <c r="O17" s="273"/>
      <c r="P17" s="322"/>
      <c r="Q17" s="323"/>
      <c r="R17" s="316"/>
      <c r="S17" s="61">
        <v>0</v>
      </c>
      <c r="T17" s="62" t="s">
        <v>250</v>
      </c>
      <c r="U17" s="61">
        <v>0</v>
      </c>
      <c r="V17" s="281"/>
      <c r="W17" s="324"/>
      <c r="X17" s="272"/>
      <c r="Y17" s="273"/>
      <c r="Z17" s="273"/>
      <c r="AA17" s="273"/>
      <c r="AB17" s="273"/>
      <c r="AC17" s="273"/>
      <c r="AD17" s="274"/>
      <c r="AE17" s="275"/>
      <c r="AF17" s="276"/>
      <c r="AG17" s="276"/>
      <c r="AH17" s="277"/>
      <c r="AI17" s="278"/>
      <c r="AJ17" s="279"/>
      <c r="AK17" s="279"/>
      <c r="AL17" s="279"/>
      <c r="AM17" s="279"/>
      <c r="AN17" s="280"/>
      <c r="AO17" s="281"/>
      <c r="AP17" s="282"/>
      <c r="AY17" s="108"/>
      <c r="AZ17" s="105"/>
      <c r="BA17" s="105"/>
    </row>
    <row r="18" spans="1:53" ht="18" customHeight="1">
      <c r="B18" s="304"/>
      <c r="C18" s="306"/>
      <c r="D18" s="307"/>
      <c r="E18" s="308"/>
      <c r="F18" s="275"/>
      <c r="G18" s="276"/>
      <c r="H18" s="276"/>
      <c r="I18" s="277"/>
      <c r="J18" s="377"/>
      <c r="K18" s="270"/>
      <c r="L18" s="270"/>
      <c r="M18" s="270"/>
      <c r="N18" s="270"/>
      <c r="O18" s="270"/>
      <c r="P18" s="313"/>
      <c r="Q18" s="315">
        <f t="shared" ref="Q18" si="4">S18+S19</f>
        <v>0</v>
      </c>
      <c r="R18" s="316"/>
      <c r="S18" s="63"/>
      <c r="T18" s="64" t="s">
        <v>250</v>
      </c>
      <c r="U18" s="63"/>
      <c r="V18" s="319">
        <f t="shared" ref="V18" si="5">U18+U19</f>
        <v>0</v>
      </c>
      <c r="W18" s="320"/>
      <c r="X18" s="378"/>
      <c r="Y18" s="270"/>
      <c r="Z18" s="270"/>
      <c r="AA18" s="270"/>
      <c r="AB18" s="270"/>
      <c r="AC18" s="270"/>
      <c r="AD18" s="271"/>
      <c r="AE18" s="275"/>
      <c r="AF18" s="276"/>
      <c r="AG18" s="276"/>
      <c r="AH18" s="277"/>
      <c r="AI18" s="278"/>
      <c r="AJ18" s="279"/>
      <c r="AK18" s="279"/>
      <c r="AL18" s="279"/>
      <c r="AM18" s="279"/>
      <c r="AN18" s="280"/>
      <c r="AO18" s="265"/>
      <c r="AP18" s="266"/>
      <c r="AS18" s="54">
        <v>7</v>
      </c>
      <c r="AT18" s="54">
        <v>8</v>
      </c>
    </row>
    <row r="19" spans="1:53" ht="18" customHeight="1">
      <c r="B19" s="304"/>
      <c r="C19" s="306"/>
      <c r="D19" s="307"/>
      <c r="E19" s="308"/>
      <c r="F19" s="275"/>
      <c r="G19" s="276"/>
      <c r="H19" s="276"/>
      <c r="I19" s="277"/>
      <c r="J19" s="273"/>
      <c r="K19" s="273"/>
      <c r="L19" s="273"/>
      <c r="M19" s="273"/>
      <c r="N19" s="273"/>
      <c r="O19" s="273"/>
      <c r="P19" s="322"/>
      <c r="Q19" s="323"/>
      <c r="R19" s="316"/>
      <c r="S19" s="61"/>
      <c r="T19" s="62" t="s">
        <v>250</v>
      </c>
      <c r="U19" s="61"/>
      <c r="V19" s="281"/>
      <c r="W19" s="324"/>
      <c r="X19" s="272"/>
      <c r="Y19" s="273"/>
      <c r="Z19" s="273"/>
      <c r="AA19" s="273"/>
      <c r="AB19" s="273"/>
      <c r="AC19" s="273"/>
      <c r="AD19" s="274"/>
      <c r="AE19" s="275"/>
      <c r="AF19" s="276"/>
      <c r="AG19" s="276"/>
      <c r="AH19" s="277"/>
      <c r="AI19" s="278"/>
      <c r="AJ19" s="279"/>
      <c r="AK19" s="279"/>
      <c r="AL19" s="279"/>
      <c r="AM19" s="279"/>
      <c r="AN19" s="280"/>
      <c r="AO19" s="281"/>
      <c r="AP19" s="282"/>
    </row>
    <row r="20" spans="1:53" ht="18" customHeight="1">
      <c r="B20" s="304"/>
      <c r="C20" s="306"/>
      <c r="D20" s="307"/>
      <c r="E20" s="308"/>
      <c r="F20" s="275"/>
      <c r="G20" s="276"/>
      <c r="H20" s="276"/>
      <c r="I20" s="277"/>
      <c r="J20" s="312"/>
      <c r="K20" s="270"/>
      <c r="L20" s="270"/>
      <c r="M20" s="270"/>
      <c r="N20" s="270"/>
      <c r="O20" s="270"/>
      <c r="P20" s="313"/>
      <c r="Q20" s="315">
        <f t="shared" ref="Q20" si="6">S20+S21</f>
        <v>0</v>
      </c>
      <c r="R20" s="316"/>
      <c r="S20" s="63"/>
      <c r="T20" s="64" t="s">
        <v>250</v>
      </c>
      <c r="U20" s="63"/>
      <c r="V20" s="319">
        <f t="shared" ref="V20" si="7">U20+U21</f>
        <v>0</v>
      </c>
      <c r="W20" s="320"/>
      <c r="X20" s="269"/>
      <c r="Y20" s="270"/>
      <c r="Z20" s="270"/>
      <c r="AA20" s="270"/>
      <c r="AB20" s="270"/>
      <c r="AC20" s="270"/>
      <c r="AD20" s="271"/>
      <c r="AE20" s="275"/>
      <c r="AF20" s="276"/>
      <c r="AG20" s="276"/>
      <c r="AH20" s="277"/>
      <c r="AI20" s="278"/>
      <c r="AJ20" s="279"/>
      <c r="AK20" s="279"/>
      <c r="AL20" s="279"/>
      <c r="AM20" s="279"/>
      <c r="AN20" s="280"/>
      <c r="AO20" s="265"/>
      <c r="AP20" s="266"/>
      <c r="AS20" s="54">
        <v>9</v>
      </c>
      <c r="AT20" s="54">
        <v>1</v>
      </c>
    </row>
    <row r="21" spans="1:53" ht="18" customHeight="1">
      <c r="B21" s="304"/>
      <c r="C21" s="306"/>
      <c r="D21" s="307"/>
      <c r="E21" s="308"/>
      <c r="F21" s="275"/>
      <c r="G21" s="276"/>
      <c r="H21" s="276"/>
      <c r="I21" s="277"/>
      <c r="J21" s="273"/>
      <c r="K21" s="273"/>
      <c r="L21" s="273"/>
      <c r="M21" s="273"/>
      <c r="N21" s="273"/>
      <c r="O21" s="273"/>
      <c r="P21" s="322"/>
      <c r="Q21" s="323"/>
      <c r="R21" s="316"/>
      <c r="S21" s="61"/>
      <c r="T21" s="62" t="s">
        <v>250</v>
      </c>
      <c r="U21" s="61"/>
      <c r="V21" s="281"/>
      <c r="W21" s="324"/>
      <c r="X21" s="272"/>
      <c r="Y21" s="273"/>
      <c r="Z21" s="273"/>
      <c r="AA21" s="273"/>
      <c r="AB21" s="273"/>
      <c r="AC21" s="273"/>
      <c r="AD21" s="274"/>
      <c r="AE21" s="275"/>
      <c r="AF21" s="276"/>
      <c r="AG21" s="276"/>
      <c r="AH21" s="277"/>
      <c r="AI21" s="278"/>
      <c r="AJ21" s="279"/>
      <c r="AK21" s="279"/>
      <c r="AL21" s="279"/>
      <c r="AM21" s="279"/>
      <c r="AN21" s="280"/>
      <c r="AO21" s="281"/>
      <c r="AP21" s="282"/>
    </row>
    <row r="22" spans="1:53" ht="18" customHeight="1">
      <c r="B22" s="304">
        <v>6</v>
      </c>
      <c r="C22" s="306"/>
      <c r="D22" s="307"/>
      <c r="E22" s="308"/>
      <c r="F22" s="275"/>
      <c r="G22" s="276"/>
      <c r="H22" s="276"/>
      <c r="I22" s="277"/>
      <c r="J22" s="312"/>
      <c r="K22" s="270"/>
      <c r="L22" s="270"/>
      <c r="M22" s="270"/>
      <c r="N22" s="270"/>
      <c r="O22" s="270"/>
      <c r="P22" s="313"/>
      <c r="Q22" s="315">
        <f t="shared" ref="Q22" si="8">S22+S23</f>
        <v>0</v>
      </c>
      <c r="R22" s="316"/>
      <c r="S22" s="63"/>
      <c r="T22" s="64" t="s">
        <v>250</v>
      </c>
      <c r="U22" s="63"/>
      <c r="V22" s="319">
        <f t="shared" ref="V22" si="9">U22+U23</f>
        <v>0</v>
      </c>
      <c r="W22" s="320"/>
      <c r="X22" s="269"/>
      <c r="Y22" s="270"/>
      <c r="Z22" s="270"/>
      <c r="AA22" s="270"/>
      <c r="AB22" s="270"/>
      <c r="AC22" s="270"/>
      <c r="AD22" s="271"/>
      <c r="AE22" s="275"/>
      <c r="AF22" s="276"/>
      <c r="AG22" s="276"/>
      <c r="AH22" s="277"/>
      <c r="AI22" s="278"/>
      <c r="AJ22" s="279"/>
      <c r="AK22" s="279"/>
      <c r="AL22" s="279"/>
      <c r="AM22" s="279"/>
      <c r="AN22" s="280"/>
      <c r="AO22" s="265"/>
      <c r="AP22" s="266"/>
      <c r="AS22" s="54">
        <v>2</v>
      </c>
      <c r="AT22" s="54">
        <v>3</v>
      </c>
    </row>
    <row r="23" spans="1:53" ht="18" customHeight="1" thickBot="1">
      <c r="B23" s="305"/>
      <c r="C23" s="309"/>
      <c r="D23" s="310"/>
      <c r="E23" s="311"/>
      <c r="F23" s="298"/>
      <c r="G23" s="299"/>
      <c r="H23" s="299"/>
      <c r="I23" s="300"/>
      <c r="J23" s="296"/>
      <c r="K23" s="296"/>
      <c r="L23" s="296"/>
      <c r="M23" s="296"/>
      <c r="N23" s="296"/>
      <c r="O23" s="296"/>
      <c r="P23" s="314"/>
      <c r="Q23" s="317"/>
      <c r="R23" s="318"/>
      <c r="S23" s="65"/>
      <c r="T23" s="66" t="s">
        <v>250</v>
      </c>
      <c r="U23" s="65"/>
      <c r="V23" s="267"/>
      <c r="W23" s="321"/>
      <c r="X23" s="295"/>
      <c r="Y23" s="296"/>
      <c r="Z23" s="296"/>
      <c r="AA23" s="296"/>
      <c r="AB23" s="296"/>
      <c r="AC23" s="296"/>
      <c r="AD23" s="297"/>
      <c r="AE23" s="298"/>
      <c r="AF23" s="299"/>
      <c r="AG23" s="299"/>
      <c r="AH23" s="300"/>
      <c r="AI23" s="301"/>
      <c r="AJ23" s="302"/>
      <c r="AK23" s="302"/>
      <c r="AL23" s="302"/>
      <c r="AM23" s="302"/>
      <c r="AN23" s="303"/>
      <c r="AO23" s="267"/>
      <c r="AP23" s="268"/>
    </row>
    <row r="24" spans="1:53" ht="18" customHeight="1" thickBot="1">
      <c r="B24" s="67"/>
      <c r="C24" s="68"/>
      <c r="D24" s="68"/>
      <c r="E24" s="68"/>
      <c r="F24" s="67"/>
      <c r="G24" s="67"/>
      <c r="H24" s="67"/>
      <c r="I24" s="67"/>
      <c r="J24" s="67"/>
      <c r="K24" s="69"/>
      <c r="L24" s="69"/>
      <c r="M24" s="70"/>
      <c r="N24" s="71"/>
      <c r="O24" s="70"/>
      <c r="P24" s="69"/>
      <c r="Q24" s="69"/>
      <c r="R24" s="67"/>
      <c r="S24" s="67"/>
      <c r="T24" s="67"/>
      <c r="U24" s="67"/>
      <c r="V24" s="67"/>
      <c r="W24" s="72"/>
      <c r="X24" s="72"/>
      <c r="Y24" s="72"/>
      <c r="Z24" s="72"/>
      <c r="AA24" s="72"/>
      <c r="AB24" s="72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</row>
    <row r="25" spans="1:53" ht="30" customHeight="1" thickBot="1">
      <c r="B25" s="54"/>
      <c r="C25" s="54"/>
      <c r="D25" s="287" t="s">
        <v>251</v>
      </c>
      <c r="E25" s="288"/>
      <c r="F25" s="288"/>
      <c r="G25" s="288"/>
      <c r="H25" s="288"/>
      <c r="I25" s="288"/>
      <c r="J25" s="288" t="s">
        <v>246</v>
      </c>
      <c r="K25" s="288"/>
      <c r="L25" s="288"/>
      <c r="M25" s="288"/>
      <c r="N25" s="288"/>
      <c r="O25" s="288"/>
      <c r="P25" s="288"/>
      <c r="Q25" s="288"/>
      <c r="R25" s="288" t="s">
        <v>252</v>
      </c>
      <c r="S25" s="288"/>
      <c r="T25" s="288"/>
      <c r="U25" s="288"/>
      <c r="V25" s="288"/>
      <c r="W25" s="288"/>
      <c r="X25" s="288"/>
      <c r="Y25" s="288"/>
      <c r="Z25" s="288"/>
      <c r="AA25" s="288" t="s">
        <v>253</v>
      </c>
      <c r="AB25" s="288"/>
      <c r="AC25" s="288"/>
      <c r="AD25" s="288" t="s">
        <v>254</v>
      </c>
      <c r="AE25" s="288"/>
      <c r="AF25" s="288"/>
      <c r="AG25" s="288"/>
      <c r="AH25" s="288"/>
      <c r="AI25" s="288"/>
      <c r="AJ25" s="288"/>
      <c r="AK25" s="288"/>
      <c r="AL25" s="288"/>
      <c r="AM25" s="289"/>
      <c r="AN25" s="54"/>
      <c r="AO25" s="54"/>
      <c r="AP25" s="54"/>
    </row>
    <row r="26" spans="1:53" ht="30" customHeight="1">
      <c r="B26" s="54"/>
      <c r="C26" s="54"/>
      <c r="D26" s="290" t="s">
        <v>255</v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2"/>
      <c r="AB26" s="292"/>
      <c r="AC26" s="292"/>
      <c r="AD26" s="293"/>
      <c r="AE26" s="293"/>
      <c r="AF26" s="293"/>
      <c r="AG26" s="293"/>
      <c r="AH26" s="293"/>
      <c r="AI26" s="293"/>
      <c r="AJ26" s="293"/>
      <c r="AK26" s="293"/>
      <c r="AL26" s="293"/>
      <c r="AM26" s="294"/>
      <c r="AN26" s="54"/>
      <c r="AO26" s="54"/>
      <c r="AP26" s="54"/>
    </row>
    <row r="27" spans="1:53" ht="30" customHeight="1">
      <c r="B27" s="54"/>
      <c r="C27" s="54"/>
      <c r="D27" s="261" t="s">
        <v>255</v>
      </c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3"/>
      <c r="AE27" s="263"/>
      <c r="AF27" s="263"/>
      <c r="AG27" s="263"/>
      <c r="AH27" s="263"/>
      <c r="AI27" s="263"/>
      <c r="AJ27" s="263"/>
      <c r="AK27" s="263"/>
      <c r="AL27" s="263"/>
      <c r="AM27" s="264"/>
      <c r="AN27" s="54"/>
      <c r="AO27" s="54"/>
      <c r="AP27" s="54"/>
    </row>
    <row r="28" spans="1:53" ht="30" customHeight="1" thickBot="1">
      <c r="B28" s="54"/>
      <c r="C28" s="54"/>
      <c r="D28" s="283" t="s">
        <v>255</v>
      </c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5"/>
      <c r="AE28" s="285"/>
      <c r="AF28" s="285"/>
      <c r="AG28" s="285"/>
      <c r="AH28" s="285"/>
      <c r="AI28" s="285"/>
      <c r="AJ28" s="285"/>
      <c r="AK28" s="285"/>
      <c r="AL28" s="285"/>
      <c r="AM28" s="286"/>
      <c r="AN28" s="54"/>
      <c r="AO28" s="54"/>
      <c r="AP28" s="54"/>
      <c r="AQ28" s="52">
        <v>1</v>
      </c>
    </row>
    <row r="29" spans="1:53" ht="18" customHeight="1">
      <c r="A29" s="372" t="s">
        <v>312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</row>
    <row r="30" spans="1:53" ht="18" customHeight="1">
      <c r="A30" s="372"/>
      <c r="B30" s="372"/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372"/>
      <c r="AI30" s="372"/>
      <c r="AJ30" s="372"/>
      <c r="AK30" s="372"/>
      <c r="AL30" s="372"/>
      <c r="AM30" s="372"/>
      <c r="AN30" s="372"/>
      <c r="AO30" s="372"/>
      <c r="AP30" s="372"/>
      <c r="AQ30" s="372"/>
    </row>
    <row r="31" spans="1:53" ht="18" customHeight="1">
      <c r="A31" s="372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</row>
    <row r="32" spans="1:53" ht="24.95" customHeight="1">
      <c r="B32" s="54"/>
      <c r="C32" s="373" t="s">
        <v>239</v>
      </c>
      <c r="D32" s="373"/>
      <c r="E32" s="373"/>
      <c r="F32" s="373"/>
      <c r="G32" s="408" t="s">
        <v>352</v>
      </c>
      <c r="H32" s="408"/>
      <c r="I32" s="408"/>
      <c r="J32" s="408"/>
      <c r="K32" s="408"/>
      <c r="L32" s="408"/>
      <c r="M32" s="408"/>
      <c r="N32" s="408"/>
      <c r="O32" s="408"/>
      <c r="P32" s="373" t="s">
        <v>240</v>
      </c>
      <c r="Q32" s="373"/>
      <c r="R32" s="373"/>
      <c r="S32" s="373"/>
      <c r="T32" s="417" t="str">
        <f>S36</f>
        <v>サウス宇都宮ＳＣ</v>
      </c>
      <c r="U32" s="373"/>
      <c r="V32" s="373"/>
      <c r="W32" s="373"/>
      <c r="X32" s="373"/>
      <c r="Y32" s="373"/>
      <c r="Z32" s="373"/>
      <c r="AA32" s="373"/>
      <c r="AB32" s="373"/>
      <c r="AC32" s="373" t="s">
        <v>241</v>
      </c>
      <c r="AD32" s="373"/>
      <c r="AE32" s="373"/>
      <c r="AF32" s="373"/>
      <c r="AG32" s="375">
        <v>44101</v>
      </c>
      <c r="AH32" s="376"/>
      <c r="AI32" s="376"/>
      <c r="AJ32" s="376"/>
      <c r="AK32" s="376"/>
      <c r="AL32" s="376"/>
      <c r="AM32" s="387" t="s">
        <v>242</v>
      </c>
      <c r="AN32" s="387"/>
      <c r="AO32" s="388"/>
      <c r="AP32" s="73"/>
    </row>
    <row r="33" spans="2:53" ht="18" customHeight="1">
      <c r="B33" s="54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4"/>
      <c r="X33" s="74"/>
      <c r="Y33" s="74"/>
      <c r="Z33" s="74"/>
      <c r="AA33" s="74"/>
      <c r="AB33" s="74"/>
      <c r="AC33" s="74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</row>
    <row r="34" spans="2:53" ht="24.95" customHeight="1">
      <c r="B34" s="54"/>
      <c r="C34" s="369">
        <v>1</v>
      </c>
      <c r="D34" s="369"/>
      <c r="E34" s="370" t="s">
        <v>337</v>
      </c>
      <c r="F34" s="370"/>
      <c r="G34" s="370"/>
      <c r="H34" s="370"/>
      <c r="I34" s="370"/>
      <c r="J34" s="370"/>
      <c r="K34" s="370"/>
      <c r="L34" s="370"/>
      <c r="M34" s="370"/>
      <c r="N34" s="370"/>
      <c r="O34" s="55"/>
      <c r="P34" s="55"/>
      <c r="Q34" s="414">
        <v>4</v>
      </c>
      <c r="R34" s="414"/>
      <c r="S34" s="413" t="s">
        <v>343</v>
      </c>
      <c r="T34" s="413"/>
      <c r="U34" s="413"/>
      <c r="V34" s="413"/>
      <c r="W34" s="413"/>
      <c r="X34" s="413"/>
      <c r="Y34" s="413"/>
      <c r="Z34" s="413"/>
      <c r="AA34" s="413"/>
      <c r="AB34" s="413"/>
      <c r="AC34" s="56"/>
      <c r="AD34" s="55"/>
      <c r="AE34" s="371">
        <v>7</v>
      </c>
      <c r="AF34" s="371"/>
      <c r="AG34" s="370" t="s">
        <v>348</v>
      </c>
      <c r="AH34" s="370"/>
      <c r="AI34" s="370"/>
      <c r="AJ34" s="370"/>
      <c r="AK34" s="370"/>
      <c r="AL34" s="370"/>
      <c r="AM34" s="370"/>
      <c r="AN34" s="370"/>
      <c r="AO34" s="370"/>
      <c r="AP34" s="370"/>
    </row>
    <row r="35" spans="2:53" ht="24.95" customHeight="1">
      <c r="B35" s="54"/>
      <c r="C35" s="359">
        <v>2</v>
      </c>
      <c r="D35" s="359"/>
      <c r="E35" s="360" t="s">
        <v>339</v>
      </c>
      <c r="F35" s="361"/>
      <c r="G35" s="361"/>
      <c r="H35" s="361"/>
      <c r="I35" s="361"/>
      <c r="J35" s="361"/>
      <c r="K35" s="361"/>
      <c r="L35" s="361"/>
      <c r="M35" s="361"/>
      <c r="N35" s="362"/>
      <c r="O35" s="55"/>
      <c r="P35" s="55"/>
      <c r="Q35" s="385">
        <v>5</v>
      </c>
      <c r="R35" s="385"/>
      <c r="S35" s="386" t="s">
        <v>344</v>
      </c>
      <c r="T35" s="386"/>
      <c r="U35" s="386"/>
      <c r="V35" s="386"/>
      <c r="W35" s="386"/>
      <c r="X35" s="386"/>
      <c r="Y35" s="386"/>
      <c r="Z35" s="386"/>
      <c r="AA35" s="386"/>
      <c r="AB35" s="386"/>
      <c r="AC35" s="56"/>
      <c r="AD35" s="55"/>
      <c r="AE35" s="365">
        <v>8</v>
      </c>
      <c r="AF35" s="365"/>
      <c r="AG35" s="366" t="s">
        <v>349</v>
      </c>
      <c r="AH35" s="366"/>
      <c r="AI35" s="366"/>
      <c r="AJ35" s="366"/>
      <c r="AK35" s="366"/>
      <c r="AL35" s="366"/>
      <c r="AM35" s="366"/>
      <c r="AN35" s="366"/>
      <c r="AO35" s="366"/>
      <c r="AP35" s="366"/>
    </row>
    <row r="36" spans="2:53" ht="24.95" customHeight="1">
      <c r="B36" s="54"/>
      <c r="C36" s="352">
        <v>3</v>
      </c>
      <c r="D36" s="352"/>
      <c r="E36" s="353" t="s">
        <v>341</v>
      </c>
      <c r="F36" s="354"/>
      <c r="G36" s="354"/>
      <c r="H36" s="354"/>
      <c r="I36" s="354"/>
      <c r="J36" s="354"/>
      <c r="K36" s="354"/>
      <c r="L36" s="354"/>
      <c r="M36" s="354"/>
      <c r="N36" s="355"/>
      <c r="O36" s="55"/>
      <c r="P36" s="55"/>
      <c r="Q36" s="381">
        <v>6</v>
      </c>
      <c r="R36" s="381"/>
      <c r="S36" s="382" t="s">
        <v>346</v>
      </c>
      <c r="T36" s="383"/>
      <c r="U36" s="383"/>
      <c r="V36" s="383"/>
      <c r="W36" s="383"/>
      <c r="X36" s="383"/>
      <c r="Y36" s="383"/>
      <c r="Z36" s="383"/>
      <c r="AA36" s="383"/>
      <c r="AB36" s="384"/>
      <c r="AC36" s="56"/>
      <c r="AD36" s="55"/>
      <c r="AE36" s="357">
        <v>9</v>
      </c>
      <c r="AF36" s="357"/>
      <c r="AG36" s="358" t="s">
        <v>331</v>
      </c>
      <c r="AH36" s="358"/>
      <c r="AI36" s="358"/>
      <c r="AJ36" s="358"/>
      <c r="AK36" s="358"/>
      <c r="AL36" s="358"/>
      <c r="AM36" s="358"/>
      <c r="AN36" s="358"/>
      <c r="AO36" s="358"/>
      <c r="AP36" s="358"/>
    </row>
    <row r="37" spans="2:53" ht="18" customHeight="1">
      <c r="B37" s="54"/>
      <c r="C37" s="75"/>
      <c r="D37" s="73"/>
      <c r="E37" s="73"/>
      <c r="F37" s="73"/>
      <c r="G37" s="73"/>
      <c r="H37" s="7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73"/>
      <c r="U37" s="54"/>
      <c r="V37" s="73"/>
      <c r="W37" s="54"/>
      <c r="X37" s="73"/>
      <c r="Y37" s="54"/>
      <c r="Z37" s="73"/>
      <c r="AA37" s="54"/>
      <c r="AB37" s="73"/>
      <c r="AC37" s="73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2:53" ht="21.75" customHeight="1" thickBot="1">
      <c r="B38" s="54" t="s">
        <v>274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</row>
    <row r="39" spans="2:53" ht="18" customHeight="1" thickBot="1">
      <c r="B39" s="58"/>
      <c r="C39" s="348" t="s">
        <v>244</v>
      </c>
      <c r="D39" s="349"/>
      <c r="E39" s="333"/>
      <c r="F39" s="348" t="s">
        <v>245</v>
      </c>
      <c r="G39" s="349"/>
      <c r="H39" s="349"/>
      <c r="I39" s="333"/>
      <c r="J39" s="349" t="s">
        <v>246</v>
      </c>
      <c r="K39" s="349"/>
      <c r="L39" s="349"/>
      <c r="M39" s="349"/>
      <c r="N39" s="349"/>
      <c r="O39" s="349"/>
      <c r="P39" s="350"/>
      <c r="Q39" s="351" t="s">
        <v>247</v>
      </c>
      <c r="R39" s="351"/>
      <c r="S39" s="351"/>
      <c r="T39" s="351"/>
      <c r="U39" s="351"/>
      <c r="V39" s="351"/>
      <c r="W39" s="351"/>
      <c r="X39" s="332" t="s">
        <v>246</v>
      </c>
      <c r="Y39" s="349"/>
      <c r="Z39" s="349"/>
      <c r="AA39" s="349"/>
      <c r="AB39" s="349"/>
      <c r="AC39" s="349"/>
      <c r="AD39" s="333"/>
      <c r="AE39" s="348" t="s">
        <v>245</v>
      </c>
      <c r="AF39" s="349"/>
      <c r="AG39" s="349"/>
      <c r="AH39" s="333"/>
      <c r="AI39" s="330" t="s">
        <v>248</v>
      </c>
      <c r="AJ39" s="331"/>
      <c r="AK39" s="331"/>
      <c r="AL39" s="331"/>
      <c r="AM39" s="331"/>
      <c r="AN39" s="331"/>
      <c r="AO39" s="332" t="s">
        <v>277</v>
      </c>
      <c r="AP39" s="333"/>
    </row>
    <row r="40" spans="2:53" ht="18" customHeight="1">
      <c r="B40" s="334">
        <v>1</v>
      </c>
      <c r="C40" s="392">
        <v>0.375</v>
      </c>
      <c r="D40" s="393"/>
      <c r="E40" s="394"/>
      <c r="F40" s="338"/>
      <c r="G40" s="339"/>
      <c r="H40" s="339"/>
      <c r="I40" s="340"/>
      <c r="J40" s="379" t="str">
        <f>S34</f>
        <v>ウェストフットコムU-11E</v>
      </c>
      <c r="K40" s="342"/>
      <c r="L40" s="342"/>
      <c r="M40" s="342"/>
      <c r="N40" s="342"/>
      <c r="O40" s="342"/>
      <c r="P40" s="343"/>
      <c r="Q40" s="344">
        <f>S40+S41</f>
        <v>1</v>
      </c>
      <c r="R40" s="345"/>
      <c r="S40" s="59">
        <v>0</v>
      </c>
      <c r="T40" s="60" t="s">
        <v>250</v>
      </c>
      <c r="U40" s="59">
        <v>0</v>
      </c>
      <c r="V40" s="319">
        <f>U40+U41</f>
        <v>3</v>
      </c>
      <c r="W40" s="320"/>
      <c r="X40" s="380" t="str">
        <f>S35</f>
        <v>国本ＪＳＣ</v>
      </c>
      <c r="Y40" s="342"/>
      <c r="Z40" s="342"/>
      <c r="AA40" s="342"/>
      <c r="AB40" s="342"/>
      <c r="AC40" s="342"/>
      <c r="AD40" s="347"/>
      <c r="AE40" s="338"/>
      <c r="AF40" s="339"/>
      <c r="AG40" s="339"/>
      <c r="AH40" s="340"/>
      <c r="AI40" s="325">
        <v>6</v>
      </c>
      <c r="AJ40" s="326"/>
      <c r="AK40" s="326">
        <v>4</v>
      </c>
      <c r="AL40" s="326"/>
      <c r="AM40" s="326">
        <v>5</v>
      </c>
      <c r="AN40" s="327"/>
      <c r="AO40" s="328">
        <v>6</v>
      </c>
      <c r="AP40" s="329"/>
      <c r="AY40" s="106"/>
      <c r="AZ40" s="256"/>
      <c r="BA40" s="257"/>
    </row>
    <row r="41" spans="2:53" ht="18" customHeight="1">
      <c r="B41" s="304"/>
      <c r="C41" s="389"/>
      <c r="D41" s="390"/>
      <c r="E41" s="391"/>
      <c r="F41" s="275"/>
      <c r="G41" s="276"/>
      <c r="H41" s="276"/>
      <c r="I41" s="277"/>
      <c r="J41" s="273"/>
      <c r="K41" s="273"/>
      <c r="L41" s="273"/>
      <c r="M41" s="273"/>
      <c r="N41" s="273"/>
      <c r="O41" s="273"/>
      <c r="P41" s="322"/>
      <c r="Q41" s="323"/>
      <c r="R41" s="316"/>
      <c r="S41" s="61">
        <v>1</v>
      </c>
      <c r="T41" s="62" t="s">
        <v>250</v>
      </c>
      <c r="U41" s="61">
        <v>3</v>
      </c>
      <c r="V41" s="281"/>
      <c r="W41" s="324"/>
      <c r="X41" s="272"/>
      <c r="Y41" s="273"/>
      <c r="Z41" s="273"/>
      <c r="AA41" s="273"/>
      <c r="AB41" s="273"/>
      <c r="AC41" s="273"/>
      <c r="AD41" s="274"/>
      <c r="AE41" s="275"/>
      <c r="AF41" s="276"/>
      <c r="AG41" s="276"/>
      <c r="AH41" s="277"/>
      <c r="AI41" s="278"/>
      <c r="AJ41" s="279"/>
      <c r="AK41" s="279"/>
      <c r="AL41" s="279"/>
      <c r="AM41" s="279"/>
      <c r="AN41" s="280"/>
      <c r="AO41" s="281"/>
      <c r="AP41" s="282"/>
      <c r="AY41" s="106"/>
      <c r="AZ41" s="258"/>
      <c r="BA41" s="259"/>
    </row>
    <row r="42" spans="2:53" ht="18" customHeight="1">
      <c r="B42" s="304">
        <v>2</v>
      </c>
      <c r="C42" s="389">
        <v>0.41666666666666669</v>
      </c>
      <c r="D42" s="390"/>
      <c r="E42" s="391"/>
      <c r="F42" s="275"/>
      <c r="G42" s="276"/>
      <c r="H42" s="276"/>
      <c r="I42" s="277"/>
      <c r="J42" s="377" t="str">
        <f>S35</f>
        <v>国本ＪＳＣ</v>
      </c>
      <c r="K42" s="270"/>
      <c r="L42" s="270"/>
      <c r="M42" s="270"/>
      <c r="N42" s="270"/>
      <c r="O42" s="270"/>
      <c r="P42" s="313"/>
      <c r="Q42" s="315">
        <f t="shared" ref="Q42" si="10">S42+S43</f>
        <v>2</v>
      </c>
      <c r="R42" s="316"/>
      <c r="S42" s="63">
        <v>1</v>
      </c>
      <c r="T42" s="64" t="s">
        <v>250</v>
      </c>
      <c r="U42" s="63">
        <v>0</v>
      </c>
      <c r="V42" s="319">
        <f t="shared" ref="V42" si="11">U42+U43</f>
        <v>1</v>
      </c>
      <c r="W42" s="320"/>
      <c r="X42" s="378" t="str">
        <f>S36</f>
        <v>サウス宇都宮ＳＣ</v>
      </c>
      <c r="Y42" s="270"/>
      <c r="Z42" s="270"/>
      <c r="AA42" s="270"/>
      <c r="AB42" s="270"/>
      <c r="AC42" s="270"/>
      <c r="AD42" s="271"/>
      <c r="AE42" s="275"/>
      <c r="AF42" s="276"/>
      <c r="AG42" s="276"/>
      <c r="AH42" s="277"/>
      <c r="AI42" s="278">
        <v>4</v>
      </c>
      <c r="AJ42" s="279"/>
      <c r="AK42" s="279">
        <v>5</v>
      </c>
      <c r="AL42" s="279"/>
      <c r="AM42" s="279">
        <v>6</v>
      </c>
      <c r="AN42" s="280"/>
      <c r="AO42" s="265">
        <v>4</v>
      </c>
      <c r="AP42" s="266"/>
      <c r="AY42" s="107"/>
      <c r="AZ42" s="258"/>
      <c r="BA42" s="260"/>
    </row>
    <row r="43" spans="2:53" ht="18" customHeight="1">
      <c r="B43" s="304"/>
      <c r="C43" s="389"/>
      <c r="D43" s="390"/>
      <c r="E43" s="391"/>
      <c r="F43" s="275"/>
      <c r="G43" s="276"/>
      <c r="H43" s="276"/>
      <c r="I43" s="277"/>
      <c r="J43" s="273"/>
      <c r="K43" s="273"/>
      <c r="L43" s="273"/>
      <c r="M43" s="273"/>
      <c r="N43" s="273"/>
      <c r="O43" s="273"/>
      <c r="P43" s="322"/>
      <c r="Q43" s="323"/>
      <c r="R43" s="316"/>
      <c r="S43" s="61">
        <v>1</v>
      </c>
      <c r="T43" s="62" t="s">
        <v>250</v>
      </c>
      <c r="U43" s="61">
        <v>1</v>
      </c>
      <c r="V43" s="281"/>
      <c r="W43" s="324"/>
      <c r="X43" s="272"/>
      <c r="Y43" s="273"/>
      <c r="Z43" s="273"/>
      <c r="AA43" s="273"/>
      <c r="AB43" s="273"/>
      <c r="AC43" s="273"/>
      <c r="AD43" s="274"/>
      <c r="AE43" s="275"/>
      <c r="AF43" s="276"/>
      <c r="AG43" s="276"/>
      <c r="AH43" s="277"/>
      <c r="AI43" s="278"/>
      <c r="AJ43" s="279"/>
      <c r="AK43" s="279"/>
      <c r="AL43" s="279"/>
      <c r="AM43" s="279"/>
      <c r="AN43" s="280"/>
      <c r="AO43" s="281"/>
      <c r="AP43" s="282"/>
      <c r="AY43" s="108"/>
      <c r="AZ43" s="106"/>
      <c r="BA43" s="106"/>
    </row>
    <row r="44" spans="2:53" ht="18" customHeight="1">
      <c r="B44" s="304">
        <v>3</v>
      </c>
      <c r="C44" s="389">
        <v>0.45833333333333331</v>
      </c>
      <c r="D44" s="390"/>
      <c r="E44" s="391"/>
      <c r="F44" s="275"/>
      <c r="G44" s="276"/>
      <c r="H44" s="276"/>
      <c r="I44" s="277"/>
      <c r="J44" s="377" t="str">
        <f>S34</f>
        <v>ウェストフットコムU-11E</v>
      </c>
      <c r="K44" s="270"/>
      <c r="L44" s="270"/>
      <c r="M44" s="270"/>
      <c r="N44" s="270"/>
      <c r="O44" s="270"/>
      <c r="P44" s="313"/>
      <c r="Q44" s="315">
        <f t="shared" ref="Q44" si="12">S44+S45</f>
        <v>6</v>
      </c>
      <c r="R44" s="316"/>
      <c r="S44" s="63">
        <v>5</v>
      </c>
      <c r="T44" s="64" t="s">
        <v>250</v>
      </c>
      <c r="U44" s="63">
        <v>1</v>
      </c>
      <c r="V44" s="319">
        <f t="shared" ref="V44" si="13">U44+U45</f>
        <v>1</v>
      </c>
      <c r="W44" s="320"/>
      <c r="X44" s="378" t="str">
        <f>S36</f>
        <v>サウス宇都宮ＳＣ</v>
      </c>
      <c r="Y44" s="270"/>
      <c r="Z44" s="270"/>
      <c r="AA44" s="270"/>
      <c r="AB44" s="270"/>
      <c r="AC44" s="270"/>
      <c r="AD44" s="271"/>
      <c r="AE44" s="275"/>
      <c r="AF44" s="276"/>
      <c r="AG44" s="276"/>
      <c r="AH44" s="277"/>
      <c r="AI44" s="278">
        <v>5</v>
      </c>
      <c r="AJ44" s="279"/>
      <c r="AK44" s="279">
        <v>6</v>
      </c>
      <c r="AL44" s="279"/>
      <c r="AM44" s="279">
        <v>4</v>
      </c>
      <c r="AN44" s="280"/>
      <c r="AO44" s="265">
        <v>5</v>
      </c>
      <c r="AP44" s="266"/>
      <c r="AY44" s="108"/>
      <c r="AZ44" s="106"/>
      <c r="BA44" s="106"/>
    </row>
    <row r="45" spans="2:53" ht="18" customHeight="1">
      <c r="B45" s="304"/>
      <c r="C45" s="389"/>
      <c r="D45" s="390"/>
      <c r="E45" s="391"/>
      <c r="F45" s="275"/>
      <c r="G45" s="276"/>
      <c r="H45" s="276"/>
      <c r="I45" s="277"/>
      <c r="J45" s="273"/>
      <c r="K45" s="273"/>
      <c r="L45" s="273"/>
      <c r="M45" s="273"/>
      <c r="N45" s="273"/>
      <c r="O45" s="273"/>
      <c r="P45" s="322"/>
      <c r="Q45" s="323"/>
      <c r="R45" s="316"/>
      <c r="S45" s="61">
        <v>1</v>
      </c>
      <c r="T45" s="62" t="s">
        <v>250</v>
      </c>
      <c r="U45" s="61">
        <v>0</v>
      </c>
      <c r="V45" s="281"/>
      <c r="W45" s="324"/>
      <c r="X45" s="272"/>
      <c r="Y45" s="273"/>
      <c r="Z45" s="273"/>
      <c r="AA45" s="273"/>
      <c r="AB45" s="273"/>
      <c r="AC45" s="273"/>
      <c r="AD45" s="274"/>
      <c r="AE45" s="275"/>
      <c r="AF45" s="276"/>
      <c r="AG45" s="276"/>
      <c r="AH45" s="277"/>
      <c r="AI45" s="278"/>
      <c r="AJ45" s="279"/>
      <c r="AK45" s="279"/>
      <c r="AL45" s="279"/>
      <c r="AM45" s="279"/>
      <c r="AN45" s="280"/>
      <c r="AO45" s="281"/>
      <c r="AP45" s="282"/>
      <c r="AY45" s="108"/>
      <c r="AZ45" s="106"/>
      <c r="BA45" s="106"/>
    </row>
    <row r="46" spans="2:53" ht="18" customHeight="1">
      <c r="B46" s="304"/>
      <c r="C46" s="306"/>
      <c r="D46" s="307"/>
      <c r="E46" s="308"/>
      <c r="F46" s="275"/>
      <c r="G46" s="276"/>
      <c r="H46" s="276"/>
      <c r="I46" s="277"/>
      <c r="J46" s="377"/>
      <c r="K46" s="270"/>
      <c r="L46" s="270"/>
      <c r="M46" s="270"/>
      <c r="N46" s="270"/>
      <c r="O46" s="270"/>
      <c r="P46" s="313"/>
      <c r="Q46" s="315">
        <f t="shared" ref="Q46" si="14">S46+S47</f>
        <v>0</v>
      </c>
      <c r="R46" s="316"/>
      <c r="S46" s="63"/>
      <c r="T46" s="64" t="s">
        <v>250</v>
      </c>
      <c r="U46" s="63"/>
      <c r="V46" s="319">
        <f t="shared" ref="V46" si="15">U46+U47</f>
        <v>0</v>
      </c>
      <c r="W46" s="320"/>
      <c r="X46" s="378"/>
      <c r="Y46" s="270"/>
      <c r="Z46" s="270"/>
      <c r="AA46" s="270"/>
      <c r="AB46" s="270"/>
      <c r="AC46" s="270"/>
      <c r="AD46" s="271"/>
      <c r="AE46" s="275"/>
      <c r="AF46" s="276"/>
      <c r="AG46" s="276"/>
      <c r="AH46" s="277"/>
      <c r="AI46" s="278"/>
      <c r="AJ46" s="279"/>
      <c r="AK46" s="279"/>
      <c r="AL46" s="279"/>
      <c r="AM46" s="279"/>
      <c r="AN46" s="280"/>
      <c r="AO46" s="265"/>
      <c r="AP46" s="266"/>
    </row>
    <row r="47" spans="2:53" ht="18" customHeight="1">
      <c r="B47" s="304"/>
      <c r="C47" s="306"/>
      <c r="D47" s="307"/>
      <c r="E47" s="308"/>
      <c r="F47" s="275"/>
      <c r="G47" s="276"/>
      <c r="H47" s="276"/>
      <c r="I47" s="277"/>
      <c r="J47" s="273"/>
      <c r="K47" s="273"/>
      <c r="L47" s="273"/>
      <c r="M47" s="273"/>
      <c r="N47" s="273"/>
      <c r="O47" s="273"/>
      <c r="P47" s="322"/>
      <c r="Q47" s="323"/>
      <c r="R47" s="316"/>
      <c r="S47" s="61"/>
      <c r="T47" s="62" t="s">
        <v>250</v>
      </c>
      <c r="U47" s="61"/>
      <c r="V47" s="281"/>
      <c r="W47" s="324"/>
      <c r="X47" s="272"/>
      <c r="Y47" s="273"/>
      <c r="Z47" s="273"/>
      <c r="AA47" s="273"/>
      <c r="AB47" s="273"/>
      <c r="AC47" s="273"/>
      <c r="AD47" s="274"/>
      <c r="AE47" s="275"/>
      <c r="AF47" s="276"/>
      <c r="AG47" s="276"/>
      <c r="AH47" s="277"/>
      <c r="AI47" s="278"/>
      <c r="AJ47" s="279"/>
      <c r="AK47" s="279"/>
      <c r="AL47" s="279"/>
      <c r="AM47" s="279"/>
      <c r="AN47" s="280"/>
      <c r="AO47" s="281"/>
      <c r="AP47" s="282"/>
    </row>
    <row r="48" spans="2:53" ht="18" customHeight="1">
      <c r="B48" s="304"/>
      <c r="C48" s="306"/>
      <c r="D48" s="307"/>
      <c r="E48" s="308"/>
      <c r="F48" s="275"/>
      <c r="G48" s="276"/>
      <c r="H48" s="276"/>
      <c r="I48" s="277"/>
      <c r="J48" s="312"/>
      <c r="K48" s="270"/>
      <c r="L48" s="270"/>
      <c r="M48" s="270"/>
      <c r="N48" s="270"/>
      <c r="O48" s="270"/>
      <c r="P48" s="313"/>
      <c r="Q48" s="315">
        <f t="shared" ref="Q48" si="16">S48+S49</f>
        <v>0</v>
      </c>
      <c r="R48" s="316"/>
      <c r="S48" s="63"/>
      <c r="T48" s="64" t="s">
        <v>250</v>
      </c>
      <c r="U48" s="63"/>
      <c r="V48" s="319">
        <f t="shared" ref="V48" si="17">U48+U49</f>
        <v>0</v>
      </c>
      <c r="W48" s="320"/>
      <c r="X48" s="269"/>
      <c r="Y48" s="270"/>
      <c r="Z48" s="270"/>
      <c r="AA48" s="270"/>
      <c r="AB48" s="270"/>
      <c r="AC48" s="270"/>
      <c r="AD48" s="271"/>
      <c r="AE48" s="275"/>
      <c r="AF48" s="276"/>
      <c r="AG48" s="276"/>
      <c r="AH48" s="277"/>
      <c r="AI48" s="278"/>
      <c r="AJ48" s="279"/>
      <c r="AK48" s="279"/>
      <c r="AL48" s="279"/>
      <c r="AM48" s="279"/>
      <c r="AN48" s="280"/>
      <c r="AO48" s="265"/>
      <c r="AP48" s="266"/>
    </row>
    <row r="49" spans="1:43" ht="18" customHeight="1">
      <c r="B49" s="304"/>
      <c r="C49" s="306"/>
      <c r="D49" s="307"/>
      <c r="E49" s="308"/>
      <c r="F49" s="275"/>
      <c r="G49" s="276"/>
      <c r="H49" s="276"/>
      <c r="I49" s="277"/>
      <c r="J49" s="273"/>
      <c r="K49" s="273"/>
      <c r="L49" s="273"/>
      <c r="M49" s="273"/>
      <c r="N49" s="273"/>
      <c r="O49" s="273"/>
      <c r="P49" s="322"/>
      <c r="Q49" s="323"/>
      <c r="R49" s="316"/>
      <c r="S49" s="61"/>
      <c r="T49" s="62" t="s">
        <v>250</v>
      </c>
      <c r="U49" s="61"/>
      <c r="V49" s="281"/>
      <c r="W49" s="324"/>
      <c r="X49" s="272"/>
      <c r="Y49" s="273"/>
      <c r="Z49" s="273"/>
      <c r="AA49" s="273"/>
      <c r="AB49" s="273"/>
      <c r="AC49" s="273"/>
      <c r="AD49" s="274"/>
      <c r="AE49" s="275"/>
      <c r="AF49" s="276"/>
      <c r="AG49" s="276"/>
      <c r="AH49" s="277"/>
      <c r="AI49" s="278"/>
      <c r="AJ49" s="279"/>
      <c r="AK49" s="279"/>
      <c r="AL49" s="279"/>
      <c r="AM49" s="279"/>
      <c r="AN49" s="280"/>
      <c r="AO49" s="281"/>
      <c r="AP49" s="282"/>
    </row>
    <row r="50" spans="1:43" ht="18" customHeight="1">
      <c r="B50" s="304"/>
      <c r="C50" s="306"/>
      <c r="D50" s="307"/>
      <c r="E50" s="308"/>
      <c r="F50" s="275"/>
      <c r="G50" s="276"/>
      <c r="H50" s="276"/>
      <c r="I50" s="277"/>
      <c r="J50" s="312"/>
      <c r="K50" s="270"/>
      <c r="L50" s="270"/>
      <c r="M50" s="270"/>
      <c r="N50" s="270"/>
      <c r="O50" s="270"/>
      <c r="P50" s="313"/>
      <c r="Q50" s="315">
        <f t="shared" ref="Q50" si="18">S50+S51</f>
        <v>0</v>
      </c>
      <c r="R50" s="316"/>
      <c r="S50" s="63"/>
      <c r="T50" s="64" t="s">
        <v>250</v>
      </c>
      <c r="U50" s="63"/>
      <c r="V50" s="319">
        <f t="shared" ref="V50" si="19">U50+U51</f>
        <v>0</v>
      </c>
      <c r="W50" s="320"/>
      <c r="X50" s="269"/>
      <c r="Y50" s="270"/>
      <c r="Z50" s="270"/>
      <c r="AA50" s="270"/>
      <c r="AB50" s="270"/>
      <c r="AC50" s="270"/>
      <c r="AD50" s="271"/>
      <c r="AE50" s="275"/>
      <c r="AF50" s="276"/>
      <c r="AG50" s="276"/>
      <c r="AH50" s="277"/>
      <c r="AI50" s="278"/>
      <c r="AJ50" s="279"/>
      <c r="AK50" s="279"/>
      <c r="AL50" s="279"/>
      <c r="AM50" s="279"/>
      <c r="AN50" s="280"/>
      <c r="AO50" s="265"/>
      <c r="AP50" s="266"/>
    </row>
    <row r="51" spans="1:43" ht="18" customHeight="1" thickBot="1">
      <c r="B51" s="305"/>
      <c r="C51" s="309"/>
      <c r="D51" s="310"/>
      <c r="E51" s="311"/>
      <c r="F51" s="298"/>
      <c r="G51" s="299"/>
      <c r="H51" s="299"/>
      <c r="I51" s="300"/>
      <c r="J51" s="296"/>
      <c r="K51" s="296"/>
      <c r="L51" s="296"/>
      <c r="M51" s="296"/>
      <c r="N51" s="296"/>
      <c r="O51" s="296"/>
      <c r="P51" s="314"/>
      <c r="Q51" s="317"/>
      <c r="R51" s="318"/>
      <c r="S51" s="65"/>
      <c r="T51" s="66" t="s">
        <v>250</v>
      </c>
      <c r="U51" s="65"/>
      <c r="V51" s="267"/>
      <c r="W51" s="321"/>
      <c r="X51" s="295"/>
      <c r="Y51" s="296"/>
      <c r="Z51" s="296"/>
      <c r="AA51" s="296"/>
      <c r="AB51" s="296"/>
      <c r="AC51" s="296"/>
      <c r="AD51" s="297"/>
      <c r="AE51" s="298"/>
      <c r="AF51" s="299"/>
      <c r="AG51" s="299"/>
      <c r="AH51" s="300"/>
      <c r="AI51" s="301"/>
      <c r="AJ51" s="302"/>
      <c r="AK51" s="302"/>
      <c r="AL51" s="302"/>
      <c r="AM51" s="302"/>
      <c r="AN51" s="303"/>
      <c r="AO51" s="267"/>
      <c r="AP51" s="268"/>
    </row>
    <row r="52" spans="1:43" ht="18" customHeight="1" thickBot="1">
      <c r="B52" s="67"/>
      <c r="C52" s="68"/>
      <c r="D52" s="68"/>
      <c r="E52" s="68"/>
      <c r="F52" s="67"/>
      <c r="G52" s="67"/>
      <c r="H52" s="67"/>
      <c r="I52" s="67"/>
      <c r="J52" s="67"/>
      <c r="K52" s="69"/>
      <c r="L52" s="69"/>
      <c r="M52" s="70"/>
      <c r="N52" s="71"/>
      <c r="O52" s="70"/>
      <c r="P52" s="69"/>
      <c r="Q52" s="69"/>
      <c r="R52" s="67"/>
      <c r="S52" s="67"/>
      <c r="T52" s="67"/>
      <c r="U52" s="67"/>
      <c r="V52" s="67"/>
      <c r="W52" s="72"/>
      <c r="X52" s="72"/>
      <c r="Y52" s="72"/>
      <c r="Z52" s="72"/>
      <c r="AA52" s="72"/>
      <c r="AB52" s="72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</row>
    <row r="53" spans="1:43" ht="30" customHeight="1" thickBot="1">
      <c r="B53" s="54"/>
      <c r="C53" s="54"/>
      <c r="D53" s="287" t="s">
        <v>251</v>
      </c>
      <c r="E53" s="288"/>
      <c r="F53" s="288"/>
      <c r="G53" s="288"/>
      <c r="H53" s="288"/>
      <c r="I53" s="288"/>
      <c r="J53" s="288" t="s">
        <v>246</v>
      </c>
      <c r="K53" s="288"/>
      <c r="L53" s="288"/>
      <c r="M53" s="288"/>
      <c r="N53" s="288"/>
      <c r="O53" s="288"/>
      <c r="P53" s="288"/>
      <c r="Q53" s="288"/>
      <c r="R53" s="288" t="s">
        <v>252</v>
      </c>
      <c r="S53" s="288"/>
      <c r="T53" s="288"/>
      <c r="U53" s="288"/>
      <c r="V53" s="288"/>
      <c r="W53" s="288"/>
      <c r="X53" s="288"/>
      <c r="Y53" s="288"/>
      <c r="Z53" s="288"/>
      <c r="AA53" s="288" t="s">
        <v>253</v>
      </c>
      <c r="AB53" s="288"/>
      <c r="AC53" s="288"/>
      <c r="AD53" s="288" t="s">
        <v>254</v>
      </c>
      <c r="AE53" s="288"/>
      <c r="AF53" s="288"/>
      <c r="AG53" s="288"/>
      <c r="AH53" s="288"/>
      <c r="AI53" s="288"/>
      <c r="AJ53" s="288"/>
      <c r="AK53" s="288"/>
      <c r="AL53" s="288"/>
      <c r="AM53" s="289"/>
      <c r="AN53" s="54"/>
      <c r="AO53" s="54"/>
      <c r="AP53" s="54"/>
    </row>
    <row r="54" spans="1:43" ht="30" customHeight="1">
      <c r="B54" s="54"/>
      <c r="C54" s="54"/>
      <c r="D54" s="290" t="s">
        <v>255</v>
      </c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2"/>
      <c r="AB54" s="292"/>
      <c r="AC54" s="292"/>
      <c r="AD54" s="293"/>
      <c r="AE54" s="293"/>
      <c r="AF54" s="293"/>
      <c r="AG54" s="293"/>
      <c r="AH54" s="293"/>
      <c r="AI54" s="293"/>
      <c r="AJ54" s="293"/>
      <c r="AK54" s="293"/>
      <c r="AL54" s="293"/>
      <c r="AM54" s="294"/>
      <c r="AN54" s="54"/>
      <c r="AO54" s="54"/>
      <c r="AP54" s="54"/>
    </row>
    <row r="55" spans="1:43" ht="30" customHeight="1">
      <c r="B55" s="54"/>
      <c r="C55" s="54"/>
      <c r="D55" s="261" t="s">
        <v>255</v>
      </c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2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3"/>
      <c r="AE55" s="263"/>
      <c r="AF55" s="263"/>
      <c r="AG55" s="263"/>
      <c r="AH55" s="263"/>
      <c r="AI55" s="263"/>
      <c r="AJ55" s="263"/>
      <c r="AK55" s="263"/>
      <c r="AL55" s="263"/>
      <c r="AM55" s="264"/>
      <c r="AN55" s="54"/>
      <c r="AO55" s="54"/>
      <c r="AP55" s="54"/>
    </row>
    <row r="56" spans="1:43" ht="30" customHeight="1" thickBot="1">
      <c r="B56" s="54"/>
      <c r="C56" s="54"/>
      <c r="D56" s="283" t="s">
        <v>255</v>
      </c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5"/>
      <c r="AE56" s="285"/>
      <c r="AF56" s="285"/>
      <c r="AG56" s="285"/>
      <c r="AH56" s="285"/>
      <c r="AI56" s="285"/>
      <c r="AJ56" s="285"/>
      <c r="AK56" s="285"/>
      <c r="AL56" s="285"/>
      <c r="AM56" s="286"/>
      <c r="AN56" s="54"/>
      <c r="AO56" s="54"/>
      <c r="AP56" s="54"/>
      <c r="AQ56" s="52">
        <v>2</v>
      </c>
    </row>
    <row r="57" spans="1:43" ht="18" customHeight="1">
      <c r="A57" s="372" t="s">
        <v>311</v>
      </c>
      <c r="B57" s="372"/>
      <c r="C57" s="372"/>
      <c r="D57" s="372"/>
      <c r="E57" s="372"/>
      <c r="F57" s="372"/>
      <c r="G57" s="372"/>
      <c r="H57" s="372"/>
      <c r="I57" s="372"/>
      <c r="J57" s="372"/>
      <c r="K57" s="372"/>
      <c r="L57" s="372"/>
      <c r="M57" s="372"/>
      <c r="N57" s="372"/>
      <c r="O57" s="372"/>
      <c r="P57" s="372"/>
      <c r="Q57" s="372"/>
      <c r="R57" s="372"/>
      <c r="S57" s="372"/>
      <c r="T57" s="372"/>
      <c r="U57" s="372"/>
      <c r="V57" s="372"/>
      <c r="W57" s="372"/>
      <c r="X57" s="372"/>
      <c r="Y57" s="372"/>
      <c r="Z57" s="372"/>
      <c r="AA57" s="372"/>
      <c r="AB57" s="372"/>
      <c r="AC57" s="372"/>
      <c r="AD57" s="372"/>
      <c r="AE57" s="372"/>
      <c r="AF57" s="372"/>
      <c r="AG57" s="372"/>
      <c r="AH57" s="372"/>
      <c r="AI57" s="372"/>
      <c r="AJ57" s="372"/>
      <c r="AK57" s="372"/>
      <c r="AL57" s="372"/>
      <c r="AM57" s="372"/>
      <c r="AN57" s="372"/>
      <c r="AO57" s="372"/>
      <c r="AP57" s="372"/>
      <c r="AQ57" s="372"/>
    </row>
    <row r="58" spans="1:43" ht="18" customHeight="1">
      <c r="A58" s="372"/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2"/>
      <c r="AC58" s="372"/>
      <c r="AD58" s="372"/>
      <c r="AE58" s="372"/>
      <c r="AF58" s="372"/>
      <c r="AG58" s="372"/>
      <c r="AH58" s="372"/>
      <c r="AI58" s="372"/>
      <c r="AJ58" s="372"/>
      <c r="AK58" s="372"/>
      <c r="AL58" s="372"/>
      <c r="AM58" s="372"/>
      <c r="AN58" s="372"/>
      <c r="AO58" s="372"/>
      <c r="AP58" s="372"/>
      <c r="AQ58" s="372"/>
    </row>
    <row r="59" spans="1:43" ht="18" customHeight="1">
      <c r="A59" s="372"/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  <c r="Q59" s="372"/>
      <c r="R59" s="372"/>
      <c r="S59" s="372"/>
      <c r="T59" s="372"/>
      <c r="U59" s="372"/>
      <c r="V59" s="372"/>
      <c r="W59" s="372"/>
      <c r="X59" s="372"/>
      <c r="Y59" s="372"/>
      <c r="Z59" s="372"/>
      <c r="AA59" s="372"/>
      <c r="AB59" s="372"/>
      <c r="AC59" s="372"/>
      <c r="AD59" s="372"/>
      <c r="AE59" s="372"/>
      <c r="AF59" s="372"/>
      <c r="AG59" s="372"/>
      <c r="AH59" s="372"/>
      <c r="AI59" s="372"/>
      <c r="AJ59" s="372"/>
      <c r="AK59" s="372"/>
      <c r="AL59" s="372"/>
      <c r="AM59" s="372"/>
      <c r="AN59" s="372"/>
      <c r="AO59" s="372"/>
      <c r="AP59" s="372"/>
      <c r="AQ59" s="372"/>
    </row>
    <row r="60" spans="1:43" ht="24.95" customHeight="1">
      <c r="B60" s="54"/>
      <c r="C60" s="373" t="s">
        <v>239</v>
      </c>
      <c r="D60" s="373"/>
      <c r="E60" s="373"/>
      <c r="F60" s="373"/>
      <c r="G60" s="373" t="s">
        <v>296</v>
      </c>
      <c r="H60" s="373"/>
      <c r="I60" s="373"/>
      <c r="J60" s="373"/>
      <c r="K60" s="373"/>
      <c r="L60" s="373"/>
      <c r="M60" s="373"/>
      <c r="N60" s="373"/>
      <c r="O60" s="373"/>
      <c r="P60" s="373" t="s">
        <v>240</v>
      </c>
      <c r="Q60" s="373"/>
      <c r="R60" s="373"/>
      <c r="S60" s="373"/>
      <c r="T60" s="417" t="str">
        <f>AG63</f>
        <v>上三川ＦＣ</v>
      </c>
      <c r="U60" s="373"/>
      <c r="V60" s="373"/>
      <c r="W60" s="373"/>
      <c r="X60" s="373"/>
      <c r="Y60" s="373"/>
      <c r="Z60" s="373"/>
      <c r="AA60" s="373"/>
      <c r="AB60" s="373"/>
      <c r="AC60" s="373" t="s">
        <v>241</v>
      </c>
      <c r="AD60" s="373"/>
      <c r="AE60" s="373"/>
      <c r="AF60" s="373"/>
      <c r="AG60" s="375">
        <v>44101</v>
      </c>
      <c r="AH60" s="376"/>
      <c r="AI60" s="376"/>
      <c r="AJ60" s="376"/>
      <c r="AK60" s="376"/>
      <c r="AL60" s="376"/>
      <c r="AM60" s="387" t="s">
        <v>242</v>
      </c>
      <c r="AN60" s="387"/>
      <c r="AO60" s="388"/>
      <c r="AP60" s="73"/>
    </row>
    <row r="61" spans="1:43" ht="18" customHeight="1">
      <c r="B61" s="54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4"/>
      <c r="X61" s="74"/>
      <c r="Y61" s="74"/>
      <c r="Z61" s="74"/>
      <c r="AA61" s="74"/>
      <c r="AB61" s="74"/>
      <c r="AC61" s="74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</row>
    <row r="62" spans="1:43" ht="24.95" customHeight="1">
      <c r="B62" s="54"/>
      <c r="C62" s="369">
        <v>1</v>
      </c>
      <c r="D62" s="369"/>
      <c r="E62" s="370" t="s">
        <v>337</v>
      </c>
      <c r="F62" s="370"/>
      <c r="G62" s="370"/>
      <c r="H62" s="370"/>
      <c r="I62" s="370"/>
      <c r="J62" s="370"/>
      <c r="K62" s="370"/>
      <c r="L62" s="370"/>
      <c r="M62" s="370"/>
      <c r="N62" s="370"/>
      <c r="O62" s="55"/>
      <c r="P62" s="55"/>
      <c r="Q62" s="371">
        <v>4</v>
      </c>
      <c r="R62" s="371"/>
      <c r="S62" s="370" t="s">
        <v>343</v>
      </c>
      <c r="T62" s="370"/>
      <c r="U62" s="370"/>
      <c r="V62" s="370"/>
      <c r="W62" s="370"/>
      <c r="X62" s="370"/>
      <c r="Y62" s="370"/>
      <c r="Z62" s="370"/>
      <c r="AA62" s="370"/>
      <c r="AB62" s="370"/>
      <c r="AC62" s="56"/>
      <c r="AD62" s="55"/>
      <c r="AE62" s="414">
        <v>7</v>
      </c>
      <c r="AF62" s="414"/>
      <c r="AG62" s="413" t="s">
        <v>348</v>
      </c>
      <c r="AH62" s="413"/>
      <c r="AI62" s="413"/>
      <c r="AJ62" s="413"/>
      <c r="AK62" s="413"/>
      <c r="AL62" s="413"/>
      <c r="AM62" s="413"/>
      <c r="AN62" s="413"/>
      <c r="AO62" s="413"/>
      <c r="AP62" s="413"/>
    </row>
    <row r="63" spans="1:43" ht="24.95" customHeight="1">
      <c r="B63" s="54"/>
      <c r="C63" s="359">
        <v>2</v>
      </c>
      <c r="D63" s="359"/>
      <c r="E63" s="360" t="s">
        <v>339</v>
      </c>
      <c r="F63" s="361"/>
      <c r="G63" s="361"/>
      <c r="H63" s="361"/>
      <c r="I63" s="361"/>
      <c r="J63" s="361"/>
      <c r="K63" s="361"/>
      <c r="L63" s="361"/>
      <c r="M63" s="361"/>
      <c r="N63" s="362"/>
      <c r="O63" s="55"/>
      <c r="P63" s="55"/>
      <c r="Q63" s="363">
        <v>5</v>
      </c>
      <c r="R63" s="363"/>
      <c r="S63" s="364" t="s">
        <v>344</v>
      </c>
      <c r="T63" s="364"/>
      <c r="U63" s="364"/>
      <c r="V63" s="364"/>
      <c r="W63" s="364"/>
      <c r="X63" s="364"/>
      <c r="Y63" s="364"/>
      <c r="Z63" s="364"/>
      <c r="AA63" s="364"/>
      <c r="AB63" s="364"/>
      <c r="AC63" s="56"/>
      <c r="AD63" s="55"/>
      <c r="AE63" s="402">
        <v>8</v>
      </c>
      <c r="AF63" s="402"/>
      <c r="AG63" s="403" t="s">
        <v>349</v>
      </c>
      <c r="AH63" s="403"/>
      <c r="AI63" s="403"/>
      <c r="AJ63" s="403"/>
      <c r="AK63" s="403"/>
      <c r="AL63" s="403"/>
      <c r="AM63" s="403"/>
      <c r="AN63" s="403"/>
      <c r="AO63" s="403"/>
      <c r="AP63" s="403"/>
    </row>
    <row r="64" spans="1:43" ht="24.95" customHeight="1">
      <c r="B64" s="54"/>
      <c r="C64" s="352">
        <v>3</v>
      </c>
      <c r="D64" s="352"/>
      <c r="E64" s="353" t="s">
        <v>341</v>
      </c>
      <c r="F64" s="354"/>
      <c r="G64" s="354"/>
      <c r="H64" s="354"/>
      <c r="I64" s="354"/>
      <c r="J64" s="354"/>
      <c r="K64" s="354"/>
      <c r="L64" s="354"/>
      <c r="M64" s="354"/>
      <c r="N64" s="355"/>
      <c r="O64" s="55"/>
      <c r="P64" s="55"/>
      <c r="Q64" s="356">
        <v>6</v>
      </c>
      <c r="R64" s="356"/>
      <c r="S64" s="353" t="s">
        <v>346</v>
      </c>
      <c r="T64" s="354"/>
      <c r="U64" s="354"/>
      <c r="V64" s="354"/>
      <c r="W64" s="354"/>
      <c r="X64" s="354"/>
      <c r="Y64" s="354"/>
      <c r="Z64" s="354"/>
      <c r="AA64" s="354"/>
      <c r="AB64" s="355"/>
      <c r="AC64" s="56"/>
      <c r="AD64" s="55"/>
      <c r="AE64" s="396">
        <v>9</v>
      </c>
      <c r="AF64" s="396"/>
      <c r="AG64" s="397" t="s">
        <v>331</v>
      </c>
      <c r="AH64" s="397"/>
      <c r="AI64" s="397"/>
      <c r="AJ64" s="397"/>
      <c r="AK64" s="397"/>
      <c r="AL64" s="397"/>
      <c r="AM64" s="397"/>
      <c r="AN64" s="397"/>
      <c r="AO64" s="397"/>
      <c r="AP64" s="397"/>
    </row>
    <row r="65" spans="2:53" ht="18" customHeight="1">
      <c r="B65" s="54"/>
      <c r="C65" s="75"/>
      <c r="D65" s="73"/>
      <c r="E65" s="73"/>
      <c r="F65" s="73"/>
      <c r="G65" s="73"/>
      <c r="H65" s="7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73"/>
      <c r="U65" s="54"/>
      <c r="V65" s="73"/>
      <c r="W65" s="54"/>
      <c r="X65" s="73"/>
      <c r="Y65" s="54"/>
      <c r="Z65" s="73"/>
      <c r="AA65" s="54"/>
      <c r="AB65" s="73"/>
      <c r="AC65" s="73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</row>
    <row r="66" spans="2:53" ht="21.75" customHeight="1" thickBot="1">
      <c r="B66" s="54" t="s">
        <v>243</v>
      </c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</row>
    <row r="67" spans="2:53" ht="21.95" customHeight="1" thickBot="1">
      <c r="B67" s="58"/>
      <c r="C67" s="348" t="s">
        <v>244</v>
      </c>
      <c r="D67" s="349"/>
      <c r="E67" s="333"/>
      <c r="F67" s="348" t="s">
        <v>245</v>
      </c>
      <c r="G67" s="349"/>
      <c r="H67" s="349"/>
      <c r="I67" s="333"/>
      <c r="J67" s="349" t="s">
        <v>246</v>
      </c>
      <c r="K67" s="349"/>
      <c r="L67" s="349"/>
      <c r="M67" s="349"/>
      <c r="N67" s="349"/>
      <c r="O67" s="349"/>
      <c r="P67" s="350"/>
      <c r="Q67" s="351" t="s">
        <v>247</v>
      </c>
      <c r="R67" s="351"/>
      <c r="S67" s="351"/>
      <c r="T67" s="351"/>
      <c r="U67" s="351"/>
      <c r="V67" s="351"/>
      <c r="W67" s="351"/>
      <c r="X67" s="332" t="s">
        <v>246</v>
      </c>
      <c r="Y67" s="349"/>
      <c r="Z67" s="349"/>
      <c r="AA67" s="349"/>
      <c r="AB67" s="349"/>
      <c r="AC67" s="349"/>
      <c r="AD67" s="333"/>
      <c r="AE67" s="348" t="s">
        <v>245</v>
      </c>
      <c r="AF67" s="349"/>
      <c r="AG67" s="349"/>
      <c r="AH67" s="333"/>
      <c r="AI67" s="330" t="s">
        <v>248</v>
      </c>
      <c r="AJ67" s="331"/>
      <c r="AK67" s="331"/>
      <c r="AL67" s="331"/>
      <c r="AM67" s="331"/>
      <c r="AN67" s="331"/>
      <c r="AO67" s="332" t="s">
        <v>249</v>
      </c>
      <c r="AP67" s="333"/>
    </row>
    <row r="68" spans="2:53" ht="18" customHeight="1">
      <c r="B68" s="334">
        <v>1</v>
      </c>
      <c r="C68" s="335">
        <v>0.52083333333333337</v>
      </c>
      <c r="D68" s="336"/>
      <c r="E68" s="337"/>
      <c r="F68" s="338"/>
      <c r="G68" s="339"/>
      <c r="H68" s="339"/>
      <c r="I68" s="340"/>
      <c r="J68" s="379" t="str">
        <f>AG62</f>
        <v>ジュベニール</v>
      </c>
      <c r="K68" s="342"/>
      <c r="L68" s="342"/>
      <c r="M68" s="342"/>
      <c r="N68" s="342"/>
      <c r="O68" s="342"/>
      <c r="P68" s="343"/>
      <c r="Q68" s="344">
        <f>S68+S69</f>
        <v>0</v>
      </c>
      <c r="R68" s="345"/>
      <c r="S68" s="59">
        <v>0</v>
      </c>
      <c r="T68" s="60" t="s">
        <v>250</v>
      </c>
      <c r="U68" s="59">
        <v>2</v>
      </c>
      <c r="V68" s="319">
        <f>U68+U69</f>
        <v>4</v>
      </c>
      <c r="W68" s="320"/>
      <c r="X68" s="380" t="str">
        <f>AG63</f>
        <v>上三川ＦＣ</v>
      </c>
      <c r="Y68" s="342"/>
      <c r="Z68" s="342"/>
      <c r="AA68" s="342"/>
      <c r="AB68" s="342"/>
      <c r="AC68" s="342"/>
      <c r="AD68" s="347"/>
      <c r="AE68" s="338"/>
      <c r="AF68" s="339"/>
      <c r="AG68" s="339"/>
      <c r="AH68" s="340"/>
      <c r="AI68" s="325">
        <v>9</v>
      </c>
      <c r="AJ68" s="326"/>
      <c r="AK68" s="326">
        <v>7</v>
      </c>
      <c r="AL68" s="326"/>
      <c r="AM68" s="326">
        <v>8</v>
      </c>
      <c r="AN68" s="327"/>
      <c r="AO68" s="328">
        <v>9</v>
      </c>
      <c r="AP68" s="329"/>
      <c r="AS68" s="54">
        <v>1</v>
      </c>
      <c r="AT68" s="54">
        <v>3</v>
      </c>
      <c r="AY68" s="106"/>
      <c r="AZ68" s="256"/>
      <c r="BA68" s="257"/>
    </row>
    <row r="69" spans="2:53" ht="18" customHeight="1">
      <c r="B69" s="304"/>
      <c r="C69" s="306"/>
      <c r="D69" s="307"/>
      <c r="E69" s="308"/>
      <c r="F69" s="275"/>
      <c r="G69" s="276"/>
      <c r="H69" s="276"/>
      <c r="I69" s="277"/>
      <c r="J69" s="273"/>
      <c r="K69" s="273"/>
      <c r="L69" s="273"/>
      <c r="M69" s="273"/>
      <c r="N69" s="273"/>
      <c r="O69" s="273"/>
      <c r="P69" s="322"/>
      <c r="Q69" s="323"/>
      <c r="R69" s="316"/>
      <c r="S69" s="61">
        <v>0</v>
      </c>
      <c r="T69" s="62" t="s">
        <v>250</v>
      </c>
      <c r="U69" s="61">
        <v>2</v>
      </c>
      <c r="V69" s="281"/>
      <c r="W69" s="324"/>
      <c r="X69" s="272"/>
      <c r="Y69" s="273"/>
      <c r="Z69" s="273"/>
      <c r="AA69" s="273"/>
      <c r="AB69" s="273"/>
      <c r="AC69" s="273"/>
      <c r="AD69" s="274"/>
      <c r="AE69" s="275"/>
      <c r="AF69" s="276"/>
      <c r="AG69" s="276"/>
      <c r="AH69" s="277"/>
      <c r="AI69" s="278"/>
      <c r="AJ69" s="279"/>
      <c r="AK69" s="279"/>
      <c r="AL69" s="279"/>
      <c r="AM69" s="279"/>
      <c r="AN69" s="280"/>
      <c r="AO69" s="281"/>
      <c r="AP69" s="282"/>
      <c r="AY69" s="106"/>
      <c r="AZ69" s="258"/>
      <c r="BA69" s="259"/>
    </row>
    <row r="70" spans="2:53" ht="18" customHeight="1">
      <c r="B70" s="304">
        <v>2</v>
      </c>
      <c r="C70" s="306">
        <v>0.5625</v>
      </c>
      <c r="D70" s="307"/>
      <c r="E70" s="308"/>
      <c r="F70" s="275"/>
      <c r="G70" s="276"/>
      <c r="H70" s="276"/>
      <c r="I70" s="277"/>
      <c r="J70" s="377" t="str">
        <f>AG63</f>
        <v>上三川ＦＣ</v>
      </c>
      <c r="K70" s="270"/>
      <c r="L70" s="270"/>
      <c r="M70" s="270"/>
      <c r="N70" s="270"/>
      <c r="O70" s="270"/>
      <c r="P70" s="313"/>
      <c r="Q70" s="315">
        <f t="shared" ref="Q70" si="20">S70+S71</f>
        <v>0</v>
      </c>
      <c r="R70" s="316"/>
      <c r="S70" s="63">
        <v>0</v>
      </c>
      <c r="T70" s="64" t="s">
        <v>250</v>
      </c>
      <c r="U70" s="63">
        <v>0</v>
      </c>
      <c r="V70" s="319">
        <f t="shared" ref="V70" si="21">U70+U71</f>
        <v>2</v>
      </c>
      <c r="W70" s="320"/>
      <c r="X70" s="378" t="str">
        <f>AG64</f>
        <v>清原フューチャーズ</v>
      </c>
      <c r="Y70" s="270"/>
      <c r="Z70" s="270"/>
      <c r="AA70" s="270"/>
      <c r="AB70" s="270"/>
      <c r="AC70" s="270"/>
      <c r="AD70" s="271"/>
      <c r="AE70" s="275"/>
      <c r="AF70" s="276"/>
      <c r="AG70" s="276"/>
      <c r="AH70" s="277"/>
      <c r="AI70" s="278">
        <v>7</v>
      </c>
      <c r="AJ70" s="279"/>
      <c r="AK70" s="279">
        <v>8</v>
      </c>
      <c r="AL70" s="279"/>
      <c r="AM70" s="279">
        <v>9</v>
      </c>
      <c r="AN70" s="280"/>
      <c r="AO70" s="265">
        <v>7</v>
      </c>
      <c r="AP70" s="266"/>
      <c r="AS70" s="54">
        <v>6</v>
      </c>
      <c r="AT70" s="54">
        <v>8</v>
      </c>
      <c r="AY70" s="107"/>
      <c r="AZ70" s="258"/>
      <c r="BA70" s="260"/>
    </row>
    <row r="71" spans="2:53" ht="18" customHeight="1">
      <c r="B71" s="304"/>
      <c r="C71" s="306"/>
      <c r="D71" s="307"/>
      <c r="E71" s="308"/>
      <c r="F71" s="275"/>
      <c r="G71" s="276"/>
      <c r="H71" s="276"/>
      <c r="I71" s="277"/>
      <c r="J71" s="273"/>
      <c r="K71" s="273"/>
      <c r="L71" s="273"/>
      <c r="M71" s="273"/>
      <c r="N71" s="273"/>
      <c r="O71" s="273"/>
      <c r="P71" s="322"/>
      <c r="Q71" s="323"/>
      <c r="R71" s="316"/>
      <c r="S71" s="61">
        <v>0</v>
      </c>
      <c r="T71" s="62" t="s">
        <v>250</v>
      </c>
      <c r="U71" s="61">
        <v>2</v>
      </c>
      <c r="V71" s="281"/>
      <c r="W71" s="324"/>
      <c r="X71" s="272"/>
      <c r="Y71" s="273"/>
      <c r="Z71" s="273"/>
      <c r="AA71" s="273"/>
      <c r="AB71" s="273"/>
      <c r="AC71" s="273"/>
      <c r="AD71" s="274"/>
      <c r="AE71" s="275"/>
      <c r="AF71" s="276"/>
      <c r="AG71" s="276"/>
      <c r="AH71" s="277"/>
      <c r="AI71" s="278"/>
      <c r="AJ71" s="279"/>
      <c r="AK71" s="279"/>
      <c r="AL71" s="279"/>
      <c r="AM71" s="279"/>
      <c r="AN71" s="280"/>
      <c r="AO71" s="281"/>
      <c r="AP71" s="282"/>
      <c r="AY71" s="108"/>
      <c r="AZ71" s="106"/>
      <c r="BA71" s="106"/>
    </row>
    <row r="72" spans="2:53" ht="18" customHeight="1">
      <c r="B72" s="304">
        <v>3</v>
      </c>
      <c r="C72" s="306">
        <v>0.60416666666666663</v>
      </c>
      <c r="D72" s="307"/>
      <c r="E72" s="308"/>
      <c r="F72" s="275"/>
      <c r="G72" s="276"/>
      <c r="H72" s="276"/>
      <c r="I72" s="277"/>
      <c r="J72" s="377" t="str">
        <f>AG62</f>
        <v>ジュベニール</v>
      </c>
      <c r="K72" s="270"/>
      <c r="L72" s="270"/>
      <c r="M72" s="270"/>
      <c r="N72" s="270"/>
      <c r="O72" s="270"/>
      <c r="P72" s="313"/>
      <c r="Q72" s="315">
        <f t="shared" ref="Q72" si="22">S72+S73</f>
        <v>1</v>
      </c>
      <c r="R72" s="316"/>
      <c r="S72" s="63">
        <v>1</v>
      </c>
      <c r="T72" s="64" t="s">
        <v>250</v>
      </c>
      <c r="U72" s="63">
        <v>2</v>
      </c>
      <c r="V72" s="319">
        <f t="shared" ref="V72" si="23">U72+U73</f>
        <v>4</v>
      </c>
      <c r="W72" s="320"/>
      <c r="X72" s="378" t="str">
        <f>AG64</f>
        <v>清原フューチャーズ</v>
      </c>
      <c r="Y72" s="270"/>
      <c r="Z72" s="270"/>
      <c r="AA72" s="270"/>
      <c r="AB72" s="270"/>
      <c r="AC72" s="270"/>
      <c r="AD72" s="271"/>
      <c r="AE72" s="275"/>
      <c r="AF72" s="276"/>
      <c r="AG72" s="276"/>
      <c r="AH72" s="277"/>
      <c r="AI72" s="278">
        <v>8</v>
      </c>
      <c r="AJ72" s="279"/>
      <c r="AK72" s="279">
        <v>9</v>
      </c>
      <c r="AL72" s="279"/>
      <c r="AM72" s="279">
        <v>7</v>
      </c>
      <c r="AN72" s="280"/>
      <c r="AO72" s="265">
        <v>8</v>
      </c>
      <c r="AP72" s="266"/>
      <c r="AS72" s="54">
        <v>2</v>
      </c>
      <c r="AT72" s="54">
        <v>4</v>
      </c>
      <c r="AY72" s="108"/>
      <c r="AZ72" s="106"/>
      <c r="BA72" s="106"/>
    </row>
    <row r="73" spans="2:53" ht="18" customHeight="1">
      <c r="B73" s="304"/>
      <c r="C73" s="306"/>
      <c r="D73" s="307"/>
      <c r="E73" s="308"/>
      <c r="F73" s="275"/>
      <c r="G73" s="276"/>
      <c r="H73" s="276"/>
      <c r="I73" s="277"/>
      <c r="J73" s="273"/>
      <c r="K73" s="273"/>
      <c r="L73" s="273"/>
      <c r="M73" s="273"/>
      <c r="N73" s="273"/>
      <c r="O73" s="273"/>
      <c r="P73" s="322"/>
      <c r="Q73" s="323"/>
      <c r="R73" s="316"/>
      <c r="S73" s="61">
        <v>0</v>
      </c>
      <c r="T73" s="62" t="s">
        <v>250</v>
      </c>
      <c r="U73" s="61">
        <v>2</v>
      </c>
      <c r="V73" s="281"/>
      <c r="W73" s="324"/>
      <c r="X73" s="272"/>
      <c r="Y73" s="273"/>
      <c r="Z73" s="273"/>
      <c r="AA73" s="273"/>
      <c r="AB73" s="273"/>
      <c r="AC73" s="273"/>
      <c r="AD73" s="274"/>
      <c r="AE73" s="275"/>
      <c r="AF73" s="276"/>
      <c r="AG73" s="276"/>
      <c r="AH73" s="277"/>
      <c r="AI73" s="278"/>
      <c r="AJ73" s="279"/>
      <c r="AK73" s="279"/>
      <c r="AL73" s="279"/>
      <c r="AM73" s="279"/>
      <c r="AN73" s="280"/>
      <c r="AO73" s="281"/>
      <c r="AP73" s="282"/>
      <c r="AY73" s="108"/>
      <c r="AZ73" s="106"/>
      <c r="BA73" s="106"/>
    </row>
    <row r="74" spans="2:53" ht="18" customHeight="1">
      <c r="B74" s="304"/>
      <c r="C74" s="306"/>
      <c r="D74" s="307"/>
      <c r="E74" s="308"/>
      <c r="F74" s="275"/>
      <c r="G74" s="276"/>
      <c r="H74" s="276"/>
      <c r="I74" s="277"/>
      <c r="J74" s="377"/>
      <c r="K74" s="270"/>
      <c r="L74" s="270"/>
      <c r="M74" s="270"/>
      <c r="N74" s="270"/>
      <c r="O74" s="270"/>
      <c r="P74" s="313"/>
      <c r="Q74" s="315">
        <f t="shared" ref="Q74" si="24">S74+S75</f>
        <v>0</v>
      </c>
      <c r="R74" s="316"/>
      <c r="S74" s="63"/>
      <c r="T74" s="64" t="s">
        <v>250</v>
      </c>
      <c r="U74" s="63"/>
      <c r="V74" s="319">
        <f t="shared" ref="V74" si="25">U74+U75</f>
        <v>0</v>
      </c>
      <c r="W74" s="320"/>
      <c r="X74" s="378"/>
      <c r="Y74" s="270"/>
      <c r="Z74" s="270"/>
      <c r="AA74" s="270"/>
      <c r="AB74" s="270"/>
      <c r="AC74" s="270"/>
      <c r="AD74" s="271"/>
      <c r="AE74" s="275"/>
      <c r="AF74" s="276"/>
      <c r="AG74" s="276"/>
      <c r="AH74" s="277"/>
      <c r="AI74" s="278"/>
      <c r="AJ74" s="279"/>
      <c r="AK74" s="279"/>
      <c r="AL74" s="279"/>
      <c r="AM74" s="279"/>
      <c r="AN74" s="280"/>
      <c r="AO74" s="265"/>
      <c r="AP74" s="266"/>
      <c r="AS74" s="54">
        <v>7</v>
      </c>
      <c r="AT74" s="54">
        <v>9</v>
      </c>
    </row>
    <row r="75" spans="2:53" ht="18" customHeight="1">
      <c r="B75" s="304"/>
      <c r="C75" s="306"/>
      <c r="D75" s="307"/>
      <c r="E75" s="308"/>
      <c r="F75" s="275"/>
      <c r="G75" s="276"/>
      <c r="H75" s="276"/>
      <c r="I75" s="277"/>
      <c r="J75" s="273"/>
      <c r="K75" s="273"/>
      <c r="L75" s="273"/>
      <c r="M75" s="273"/>
      <c r="N75" s="273"/>
      <c r="O75" s="273"/>
      <c r="P75" s="322"/>
      <c r="Q75" s="323"/>
      <c r="R75" s="316"/>
      <c r="S75" s="61"/>
      <c r="T75" s="62" t="s">
        <v>250</v>
      </c>
      <c r="U75" s="61"/>
      <c r="V75" s="281"/>
      <c r="W75" s="324"/>
      <c r="X75" s="272"/>
      <c r="Y75" s="273"/>
      <c r="Z75" s="273"/>
      <c r="AA75" s="273"/>
      <c r="AB75" s="273"/>
      <c r="AC75" s="273"/>
      <c r="AD75" s="274"/>
      <c r="AE75" s="275"/>
      <c r="AF75" s="276"/>
      <c r="AG75" s="276"/>
      <c r="AH75" s="277"/>
      <c r="AI75" s="278"/>
      <c r="AJ75" s="279"/>
      <c r="AK75" s="279"/>
      <c r="AL75" s="279"/>
      <c r="AM75" s="279"/>
      <c r="AN75" s="280"/>
      <c r="AO75" s="281"/>
      <c r="AP75" s="282"/>
    </row>
    <row r="76" spans="2:53" ht="18" customHeight="1">
      <c r="B76" s="304"/>
      <c r="C76" s="306"/>
      <c r="D76" s="307"/>
      <c r="E76" s="308"/>
      <c r="F76" s="275"/>
      <c r="G76" s="276"/>
      <c r="H76" s="276"/>
      <c r="I76" s="277"/>
      <c r="J76" s="312"/>
      <c r="K76" s="270"/>
      <c r="L76" s="270"/>
      <c r="M76" s="270"/>
      <c r="N76" s="270"/>
      <c r="O76" s="270"/>
      <c r="P76" s="313"/>
      <c r="Q76" s="315">
        <f t="shared" ref="Q76" si="26">S76+S77</f>
        <v>0</v>
      </c>
      <c r="R76" s="316"/>
      <c r="S76" s="63"/>
      <c r="T76" s="64" t="s">
        <v>250</v>
      </c>
      <c r="U76" s="63"/>
      <c r="V76" s="319">
        <f t="shared" ref="V76" si="27">U76+U77</f>
        <v>0</v>
      </c>
      <c r="W76" s="320"/>
      <c r="X76" s="269"/>
      <c r="Y76" s="270"/>
      <c r="Z76" s="270"/>
      <c r="AA76" s="270"/>
      <c r="AB76" s="270"/>
      <c r="AC76" s="270"/>
      <c r="AD76" s="271"/>
      <c r="AE76" s="275"/>
      <c r="AF76" s="276"/>
      <c r="AG76" s="276"/>
      <c r="AH76" s="277"/>
      <c r="AI76" s="278"/>
      <c r="AJ76" s="279"/>
      <c r="AK76" s="279"/>
      <c r="AL76" s="279"/>
      <c r="AM76" s="279"/>
      <c r="AN76" s="280"/>
      <c r="AO76" s="265"/>
      <c r="AP76" s="266"/>
      <c r="AS76" s="54">
        <v>3</v>
      </c>
      <c r="AT76" s="54">
        <v>5</v>
      </c>
    </row>
    <row r="77" spans="2:53" ht="18" customHeight="1">
      <c r="B77" s="304"/>
      <c r="C77" s="306"/>
      <c r="D77" s="307"/>
      <c r="E77" s="308"/>
      <c r="F77" s="275"/>
      <c r="G77" s="276"/>
      <c r="H77" s="276"/>
      <c r="I77" s="277"/>
      <c r="J77" s="273"/>
      <c r="K77" s="273"/>
      <c r="L77" s="273"/>
      <c r="M77" s="273"/>
      <c r="N77" s="273"/>
      <c r="O77" s="273"/>
      <c r="P77" s="322"/>
      <c r="Q77" s="323"/>
      <c r="R77" s="316"/>
      <c r="S77" s="61"/>
      <c r="T77" s="62" t="s">
        <v>250</v>
      </c>
      <c r="U77" s="61"/>
      <c r="V77" s="281"/>
      <c r="W77" s="324"/>
      <c r="X77" s="272"/>
      <c r="Y77" s="273"/>
      <c r="Z77" s="273"/>
      <c r="AA77" s="273"/>
      <c r="AB77" s="273"/>
      <c r="AC77" s="273"/>
      <c r="AD77" s="274"/>
      <c r="AE77" s="275"/>
      <c r="AF77" s="276"/>
      <c r="AG77" s="276"/>
      <c r="AH77" s="277"/>
      <c r="AI77" s="278"/>
      <c r="AJ77" s="279"/>
      <c r="AK77" s="279"/>
      <c r="AL77" s="279"/>
      <c r="AM77" s="279"/>
      <c r="AN77" s="280"/>
      <c r="AO77" s="281"/>
      <c r="AP77" s="282"/>
    </row>
    <row r="78" spans="2:53" ht="18" customHeight="1">
      <c r="B78" s="304"/>
      <c r="C78" s="306"/>
      <c r="D78" s="307"/>
      <c r="E78" s="308"/>
      <c r="F78" s="275"/>
      <c r="G78" s="276"/>
      <c r="H78" s="276"/>
      <c r="I78" s="277"/>
      <c r="J78" s="312"/>
      <c r="K78" s="270"/>
      <c r="L78" s="270"/>
      <c r="M78" s="270"/>
      <c r="N78" s="270"/>
      <c r="O78" s="270"/>
      <c r="P78" s="313"/>
      <c r="Q78" s="315">
        <f t="shared" ref="Q78" si="28">S78+S79</f>
        <v>0</v>
      </c>
      <c r="R78" s="316"/>
      <c r="S78" s="63"/>
      <c r="T78" s="64" t="s">
        <v>250</v>
      </c>
      <c r="U78" s="63"/>
      <c r="V78" s="319">
        <f t="shared" ref="V78" si="29">U78+U79</f>
        <v>0</v>
      </c>
      <c r="W78" s="320"/>
      <c r="X78" s="269"/>
      <c r="Y78" s="270"/>
      <c r="Z78" s="270"/>
      <c r="AA78" s="270"/>
      <c r="AB78" s="270"/>
      <c r="AC78" s="270"/>
      <c r="AD78" s="271"/>
      <c r="AE78" s="275"/>
      <c r="AF78" s="276"/>
      <c r="AG78" s="276"/>
      <c r="AH78" s="277"/>
      <c r="AI78" s="278"/>
      <c r="AJ78" s="279"/>
      <c r="AK78" s="279"/>
      <c r="AL78" s="279"/>
      <c r="AM78" s="279"/>
      <c r="AN78" s="280"/>
      <c r="AO78" s="265"/>
      <c r="AP78" s="266"/>
      <c r="AS78" s="54">
        <v>8</v>
      </c>
      <c r="AT78" s="54">
        <v>1</v>
      </c>
    </row>
    <row r="79" spans="2:53" ht="18" customHeight="1" thickBot="1">
      <c r="B79" s="305"/>
      <c r="C79" s="309"/>
      <c r="D79" s="310"/>
      <c r="E79" s="311"/>
      <c r="F79" s="298"/>
      <c r="G79" s="299"/>
      <c r="H79" s="299"/>
      <c r="I79" s="300"/>
      <c r="J79" s="296"/>
      <c r="K79" s="296"/>
      <c r="L79" s="296"/>
      <c r="M79" s="296"/>
      <c r="N79" s="296"/>
      <c r="O79" s="296"/>
      <c r="P79" s="314"/>
      <c r="Q79" s="317"/>
      <c r="R79" s="318"/>
      <c r="S79" s="65"/>
      <c r="T79" s="66" t="s">
        <v>250</v>
      </c>
      <c r="U79" s="65"/>
      <c r="V79" s="267"/>
      <c r="W79" s="321"/>
      <c r="X79" s="295"/>
      <c r="Y79" s="296"/>
      <c r="Z79" s="296"/>
      <c r="AA79" s="296"/>
      <c r="AB79" s="296"/>
      <c r="AC79" s="296"/>
      <c r="AD79" s="297"/>
      <c r="AE79" s="298"/>
      <c r="AF79" s="299"/>
      <c r="AG79" s="299"/>
      <c r="AH79" s="300"/>
      <c r="AI79" s="301"/>
      <c r="AJ79" s="302"/>
      <c r="AK79" s="302"/>
      <c r="AL79" s="302"/>
      <c r="AM79" s="302"/>
      <c r="AN79" s="303"/>
      <c r="AO79" s="267"/>
      <c r="AP79" s="268"/>
    </row>
    <row r="80" spans="2:53" ht="18" customHeight="1" thickBot="1">
      <c r="B80" s="67"/>
      <c r="C80" s="68"/>
      <c r="D80" s="68"/>
      <c r="E80" s="68"/>
      <c r="F80" s="67"/>
      <c r="G80" s="67"/>
      <c r="H80" s="67"/>
      <c r="I80" s="67"/>
      <c r="J80" s="67"/>
      <c r="K80" s="69"/>
      <c r="L80" s="69"/>
      <c r="M80" s="70"/>
      <c r="N80" s="71"/>
      <c r="O80" s="70"/>
      <c r="P80" s="69"/>
      <c r="Q80" s="69"/>
      <c r="R80" s="67"/>
      <c r="S80" s="67"/>
      <c r="T80" s="67"/>
      <c r="U80" s="67"/>
      <c r="V80" s="67"/>
      <c r="W80" s="72"/>
      <c r="X80" s="72"/>
      <c r="Y80" s="72"/>
      <c r="Z80" s="72"/>
      <c r="AA80" s="72"/>
      <c r="AB80" s="72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</row>
    <row r="81" spans="1:53" ht="30" customHeight="1" thickBot="1">
      <c r="B81" s="54"/>
      <c r="C81" s="54"/>
      <c r="D81" s="287" t="s">
        <v>251</v>
      </c>
      <c r="E81" s="288"/>
      <c r="F81" s="288"/>
      <c r="G81" s="288"/>
      <c r="H81" s="288"/>
      <c r="I81" s="288"/>
      <c r="J81" s="288" t="s">
        <v>246</v>
      </c>
      <c r="K81" s="288"/>
      <c r="L81" s="288"/>
      <c r="M81" s="288"/>
      <c r="N81" s="288"/>
      <c r="O81" s="288"/>
      <c r="P81" s="288"/>
      <c r="Q81" s="288"/>
      <c r="R81" s="288" t="s">
        <v>252</v>
      </c>
      <c r="S81" s="288"/>
      <c r="T81" s="288"/>
      <c r="U81" s="288"/>
      <c r="V81" s="288"/>
      <c r="W81" s="288"/>
      <c r="X81" s="288"/>
      <c r="Y81" s="288"/>
      <c r="Z81" s="288"/>
      <c r="AA81" s="288" t="s">
        <v>253</v>
      </c>
      <c r="AB81" s="288"/>
      <c r="AC81" s="288"/>
      <c r="AD81" s="288" t="s">
        <v>254</v>
      </c>
      <c r="AE81" s="288"/>
      <c r="AF81" s="288"/>
      <c r="AG81" s="288"/>
      <c r="AH81" s="288"/>
      <c r="AI81" s="288"/>
      <c r="AJ81" s="288"/>
      <c r="AK81" s="288"/>
      <c r="AL81" s="288"/>
      <c r="AM81" s="289"/>
      <c r="AN81" s="54"/>
      <c r="AO81" s="54"/>
      <c r="AP81" s="54"/>
    </row>
    <row r="82" spans="1:53" ht="30" customHeight="1">
      <c r="B82" s="54"/>
      <c r="C82" s="54"/>
      <c r="D82" s="290" t="s">
        <v>255</v>
      </c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2"/>
      <c r="AB82" s="292"/>
      <c r="AC82" s="292"/>
      <c r="AD82" s="293"/>
      <c r="AE82" s="293"/>
      <c r="AF82" s="293"/>
      <c r="AG82" s="293"/>
      <c r="AH82" s="293"/>
      <c r="AI82" s="293"/>
      <c r="AJ82" s="293"/>
      <c r="AK82" s="293"/>
      <c r="AL82" s="293"/>
      <c r="AM82" s="294"/>
      <c r="AN82" s="54"/>
      <c r="AO82" s="54"/>
      <c r="AP82" s="54"/>
    </row>
    <row r="83" spans="1:53" ht="30" customHeight="1">
      <c r="B83" s="54"/>
      <c r="C83" s="54"/>
      <c r="D83" s="261" t="s">
        <v>255</v>
      </c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262"/>
      <c r="Z83" s="262"/>
      <c r="AA83" s="262"/>
      <c r="AB83" s="262"/>
      <c r="AC83" s="262"/>
      <c r="AD83" s="263"/>
      <c r="AE83" s="263"/>
      <c r="AF83" s="263"/>
      <c r="AG83" s="263"/>
      <c r="AH83" s="263"/>
      <c r="AI83" s="263"/>
      <c r="AJ83" s="263"/>
      <c r="AK83" s="263"/>
      <c r="AL83" s="263"/>
      <c r="AM83" s="264"/>
      <c r="AN83" s="54"/>
      <c r="AO83" s="54"/>
      <c r="AP83" s="54"/>
    </row>
    <row r="84" spans="1:53" ht="30" customHeight="1" thickBot="1">
      <c r="B84" s="54"/>
      <c r="C84" s="54"/>
      <c r="D84" s="283" t="s">
        <v>255</v>
      </c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5"/>
      <c r="AE84" s="285"/>
      <c r="AF84" s="285"/>
      <c r="AG84" s="285"/>
      <c r="AH84" s="285"/>
      <c r="AI84" s="285"/>
      <c r="AJ84" s="285"/>
      <c r="AK84" s="285"/>
      <c r="AL84" s="285"/>
      <c r="AM84" s="286"/>
      <c r="AN84" s="54"/>
      <c r="AO84" s="54"/>
      <c r="AP84" s="54"/>
      <c r="AQ84" s="52">
        <v>3</v>
      </c>
    </row>
    <row r="85" spans="1:53" ht="18" customHeight="1">
      <c r="A85" s="372" t="s">
        <v>313</v>
      </c>
      <c r="B85" s="372"/>
      <c r="C85" s="372"/>
      <c r="D85" s="372"/>
      <c r="E85" s="372"/>
      <c r="F85" s="372"/>
      <c r="G85" s="372"/>
      <c r="H85" s="372"/>
      <c r="I85" s="372"/>
      <c r="J85" s="372"/>
      <c r="K85" s="372"/>
      <c r="L85" s="372"/>
      <c r="M85" s="372"/>
      <c r="N85" s="372"/>
      <c r="O85" s="372"/>
      <c r="P85" s="372"/>
      <c r="Q85" s="372"/>
      <c r="R85" s="372"/>
      <c r="S85" s="372"/>
      <c r="T85" s="372"/>
      <c r="U85" s="372"/>
      <c r="V85" s="372"/>
      <c r="W85" s="372"/>
      <c r="X85" s="372"/>
      <c r="Y85" s="372"/>
      <c r="Z85" s="372"/>
      <c r="AA85" s="372"/>
      <c r="AB85" s="372"/>
      <c r="AC85" s="372"/>
      <c r="AD85" s="372"/>
      <c r="AE85" s="372"/>
      <c r="AF85" s="372"/>
      <c r="AG85" s="372"/>
      <c r="AH85" s="372"/>
      <c r="AI85" s="372"/>
      <c r="AJ85" s="372"/>
      <c r="AK85" s="372"/>
      <c r="AL85" s="372"/>
      <c r="AM85" s="372"/>
      <c r="AN85" s="372"/>
      <c r="AO85" s="372"/>
      <c r="AP85" s="372"/>
      <c r="AQ85" s="372"/>
    </row>
    <row r="86" spans="1:53" ht="18" customHeight="1">
      <c r="A86" s="372"/>
      <c r="B86" s="372"/>
      <c r="C86" s="372"/>
      <c r="D86" s="372"/>
      <c r="E86" s="372"/>
      <c r="F86" s="372"/>
      <c r="G86" s="372"/>
      <c r="H86" s="372"/>
      <c r="I86" s="372"/>
      <c r="J86" s="372"/>
      <c r="K86" s="372"/>
      <c r="L86" s="372"/>
      <c r="M86" s="372"/>
      <c r="N86" s="372"/>
      <c r="O86" s="372"/>
      <c r="P86" s="372"/>
      <c r="Q86" s="372"/>
      <c r="R86" s="372"/>
      <c r="S86" s="372"/>
      <c r="T86" s="372"/>
      <c r="U86" s="372"/>
      <c r="V86" s="372"/>
      <c r="W86" s="372"/>
      <c r="X86" s="372"/>
      <c r="Y86" s="372"/>
      <c r="Z86" s="372"/>
      <c r="AA86" s="372"/>
      <c r="AB86" s="372"/>
      <c r="AC86" s="372"/>
      <c r="AD86" s="372"/>
      <c r="AE86" s="372"/>
      <c r="AF86" s="372"/>
      <c r="AG86" s="372"/>
      <c r="AH86" s="372"/>
      <c r="AI86" s="372"/>
      <c r="AJ86" s="372"/>
      <c r="AK86" s="372"/>
      <c r="AL86" s="372"/>
      <c r="AM86" s="372"/>
      <c r="AN86" s="372"/>
      <c r="AO86" s="372"/>
      <c r="AP86" s="372"/>
      <c r="AQ86" s="372"/>
    </row>
    <row r="87" spans="1:53" ht="18" customHeight="1">
      <c r="A87" s="372"/>
      <c r="B87" s="372"/>
      <c r="C87" s="372"/>
      <c r="D87" s="372"/>
      <c r="E87" s="372"/>
      <c r="F87" s="372"/>
      <c r="G87" s="372"/>
      <c r="H87" s="372"/>
      <c r="I87" s="372"/>
      <c r="J87" s="372"/>
      <c r="K87" s="372"/>
      <c r="L87" s="372"/>
      <c r="M87" s="372"/>
      <c r="N87" s="372"/>
      <c r="O87" s="372"/>
      <c r="P87" s="372"/>
      <c r="Q87" s="372"/>
      <c r="R87" s="372"/>
      <c r="S87" s="372"/>
      <c r="T87" s="372"/>
      <c r="U87" s="372"/>
      <c r="V87" s="372"/>
      <c r="W87" s="372"/>
      <c r="X87" s="372"/>
      <c r="Y87" s="372"/>
      <c r="Z87" s="372"/>
      <c r="AA87" s="372"/>
      <c r="AB87" s="372"/>
      <c r="AC87" s="372"/>
      <c r="AD87" s="372"/>
      <c r="AE87" s="372"/>
      <c r="AF87" s="372"/>
      <c r="AG87" s="372"/>
      <c r="AH87" s="372"/>
      <c r="AI87" s="372"/>
      <c r="AJ87" s="372"/>
      <c r="AK87" s="372"/>
      <c r="AL87" s="372"/>
      <c r="AM87" s="372"/>
      <c r="AN87" s="372"/>
      <c r="AO87" s="372"/>
      <c r="AP87" s="372"/>
      <c r="AQ87" s="372"/>
    </row>
    <row r="88" spans="1:53" ht="24.95" customHeight="1">
      <c r="B88" s="54"/>
      <c r="C88" s="373" t="s">
        <v>239</v>
      </c>
      <c r="D88" s="373"/>
      <c r="E88" s="373"/>
      <c r="F88" s="373"/>
      <c r="G88" s="374" t="s">
        <v>351</v>
      </c>
      <c r="H88" s="373"/>
      <c r="I88" s="373"/>
      <c r="J88" s="373"/>
      <c r="K88" s="373"/>
      <c r="L88" s="373"/>
      <c r="M88" s="373"/>
      <c r="N88" s="373"/>
      <c r="O88" s="373"/>
      <c r="P88" s="373" t="s">
        <v>240</v>
      </c>
      <c r="Q88" s="373"/>
      <c r="R88" s="373"/>
      <c r="S88" s="373"/>
      <c r="T88" s="586" t="s">
        <v>338</v>
      </c>
      <c r="U88" s="373"/>
      <c r="V88" s="373"/>
      <c r="W88" s="373"/>
      <c r="X88" s="373"/>
      <c r="Y88" s="373"/>
      <c r="Z88" s="373"/>
      <c r="AA88" s="373"/>
      <c r="AB88" s="373"/>
      <c r="AC88" s="373" t="s">
        <v>241</v>
      </c>
      <c r="AD88" s="373"/>
      <c r="AE88" s="373"/>
      <c r="AF88" s="373"/>
      <c r="AG88" s="375">
        <v>44114</v>
      </c>
      <c r="AH88" s="376"/>
      <c r="AI88" s="376"/>
      <c r="AJ88" s="376"/>
      <c r="AK88" s="376"/>
      <c r="AL88" s="376"/>
      <c r="AM88" s="590" t="s">
        <v>256</v>
      </c>
      <c r="AN88" s="590"/>
      <c r="AO88" s="591"/>
      <c r="AP88" s="73"/>
    </row>
    <row r="89" spans="1:53" ht="18" customHeight="1">
      <c r="B89" s="54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4"/>
      <c r="X89" s="74"/>
      <c r="Y89" s="74"/>
      <c r="Z89" s="74"/>
      <c r="AA89" s="74"/>
      <c r="AB89" s="74"/>
      <c r="AC89" s="74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</row>
    <row r="90" spans="1:53" ht="24.95" customHeight="1">
      <c r="B90" s="54"/>
      <c r="C90" s="412">
        <v>1</v>
      </c>
      <c r="D90" s="412"/>
      <c r="E90" s="413" t="s">
        <v>338</v>
      </c>
      <c r="F90" s="413"/>
      <c r="G90" s="413"/>
      <c r="H90" s="413"/>
      <c r="I90" s="413"/>
      <c r="J90" s="413"/>
      <c r="K90" s="413"/>
      <c r="L90" s="413"/>
      <c r="M90" s="413"/>
      <c r="N90" s="413"/>
      <c r="O90" s="55"/>
      <c r="P90" s="55"/>
      <c r="Q90" s="414">
        <v>4</v>
      </c>
      <c r="R90" s="414"/>
      <c r="S90" s="413" t="s">
        <v>343</v>
      </c>
      <c r="T90" s="413"/>
      <c r="U90" s="413"/>
      <c r="V90" s="413"/>
      <c r="W90" s="413"/>
      <c r="X90" s="413"/>
      <c r="Y90" s="413"/>
      <c r="Z90" s="413"/>
      <c r="AA90" s="413"/>
      <c r="AB90" s="413"/>
      <c r="AC90" s="56"/>
      <c r="AD90" s="55"/>
      <c r="AE90" s="414">
        <v>7</v>
      </c>
      <c r="AF90" s="414"/>
      <c r="AG90" s="413" t="s">
        <v>348</v>
      </c>
      <c r="AH90" s="413"/>
      <c r="AI90" s="413"/>
      <c r="AJ90" s="413"/>
      <c r="AK90" s="413"/>
      <c r="AL90" s="413"/>
      <c r="AM90" s="413"/>
      <c r="AN90" s="413"/>
      <c r="AO90" s="413"/>
      <c r="AP90" s="413"/>
    </row>
    <row r="91" spans="1:53" ht="24.95" customHeight="1">
      <c r="B91" s="54"/>
      <c r="C91" s="359">
        <v>2</v>
      </c>
      <c r="D91" s="359"/>
      <c r="E91" s="360" t="s">
        <v>339</v>
      </c>
      <c r="F91" s="361"/>
      <c r="G91" s="361"/>
      <c r="H91" s="361"/>
      <c r="I91" s="361"/>
      <c r="J91" s="361"/>
      <c r="K91" s="361"/>
      <c r="L91" s="361"/>
      <c r="M91" s="361"/>
      <c r="N91" s="362"/>
      <c r="O91" s="55"/>
      <c r="P91" s="55"/>
      <c r="Q91" s="363">
        <v>5</v>
      </c>
      <c r="R91" s="363"/>
      <c r="S91" s="364" t="s">
        <v>344</v>
      </c>
      <c r="T91" s="364"/>
      <c r="U91" s="364"/>
      <c r="V91" s="364"/>
      <c r="W91" s="364"/>
      <c r="X91" s="364"/>
      <c r="Y91" s="364"/>
      <c r="Z91" s="364"/>
      <c r="AA91" s="364"/>
      <c r="AB91" s="364"/>
      <c r="AC91" s="56"/>
      <c r="AD91" s="55"/>
      <c r="AE91" s="365">
        <v>8</v>
      </c>
      <c r="AF91" s="365"/>
      <c r="AG91" s="366" t="s">
        <v>349</v>
      </c>
      <c r="AH91" s="366"/>
      <c r="AI91" s="366"/>
      <c r="AJ91" s="366"/>
      <c r="AK91" s="366"/>
      <c r="AL91" s="366"/>
      <c r="AM91" s="366"/>
      <c r="AN91" s="366"/>
      <c r="AO91" s="366"/>
      <c r="AP91" s="366"/>
    </row>
    <row r="92" spans="1:53" ht="24.95" customHeight="1">
      <c r="B92" s="54"/>
      <c r="C92" s="352">
        <v>3</v>
      </c>
      <c r="D92" s="352"/>
      <c r="E92" s="353" t="s">
        <v>341</v>
      </c>
      <c r="F92" s="354"/>
      <c r="G92" s="354"/>
      <c r="H92" s="354"/>
      <c r="I92" s="354"/>
      <c r="J92" s="354"/>
      <c r="K92" s="354"/>
      <c r="L92" s="354"/>
      <c r="M92" s="354"/>
      <c r="N92" s="355"/>
      <c r="O92" s="55"/>
      <c r="P92" s="55"/>
      <c r="Q92" s="356">
        <v>6</v>
      </c>
      <c r="R92" s="356"/>
      <c r="S92" s="353" t="s">
        <v>346</v>
      </c>
      <c r="T92" s="354"/>
      <c r="U92" s="354"/>
      <c r="V92" s="354"/>
      <c r="W92" s="354"/>
      <c r="X92" s="354"/>
      <c r="Y92" s="354"/>
      <c r="Z92" s="354"/>
      <c r="AA92" s="354"/>
      <c r="AB92" s="355"/>
      <c r="AC92" s="56"/>
      <c r="AD92" s="55"/>
      <c r="AE92" s="357">
        <v>9</v>
      </c>
      <c r="AF92" s="357"/>
      <c r="AG92" s="358" t="s">
        <v>331</v>
      </c>
      <c r="AH92" s="358"/>
      <c r="AI92" s="358"/>
      <c r="AJ92" s="358"/>
      <c r="AK92" s="358"/>
      <c r="AL92" s="358"/>
      <c r="AM92" s="358"/>
      <c r="AN92" s="358"/>
      <c r="AO92" s="358"/>
      <c r="AP92" s="358"/>
    </row>
    <row r="93" spans="1:53" ht="18" customHeight="1">
      <c r="B93" s="54"/>
      <c r="C93" s="75"/>
      <c r="D93" s="73"/>
      <c r="E93" s="73"/>
      <c r="F93" s="73"/>
      <c r="G93" s="73"/>
      <c r="H93" s="73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73"/>
      <c r="U93" s="54"/>
      <c r="V93" s="73"/>
      <c r="W93" s="54"/>
      <c r="X93" s="73"/>
      <c r="Y93" s="54"/>
      <c r="Z93" s="73"/>
      <c r="AA93" s="54"/>
      <c r="AB93" s="73"/>
      <c r="AC93" s="73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</row>
    <row r="94" spans="1:53" ht="21.95" customHeight="1" thickBot="1">
      <c r="B94" s="54" t="s">
        <v>243</v>
      </c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</row>
    <row r="95" spans="1:53" ht="21.95" customHeight="1" thickBot="1">
      <c r="B95" s="58"/>
      <c r="C95" s="348" t="s">
        <v>244</v>
      </c>
      <c r="D95" s="349"/>
      <c r="E95" s="333"/>
      <c r="F95" s="348" t="s">
        <v>245</v>
      </c>
      <c r="G95" s="349"/>
      <c r="H95" s="349"/>
      <c r="I95" s="333"/>
      <c r="J95" s="349" t="s">
        <v>246</v>
      </c>
      <c r="K95" s="349"/>
      <c r="L95" s="349"/>
      <c r="M95" s="349"/>
      <c r="N95" s="349"/>
      <c r="O95" s="349"/>
      <c r="P95" s="350"/>
      <c r="Q95" s="351" t="s">
        <v>247</v>
      </c>
      <c r="R95" s="351"/>
      <c r="S95" s="351"/>
      <c r="T95" s="351"/>
      <c r="U95" s="351"/>
      <c r="V95" s="351"/>
      <c r="W95" s="351"/>
      <c r="X95" s="332" t="s">
        <v>246</v>
      </c>
      <c r="Y95" s="349"/>
      <c r="Z95" s="349"/>
      <c r="AA95" s="349"/>
      <c r="AB95" s="349"/>
      <c r="AC95" s="349"/>
      <c r="AD95" s="333"/>
      <c r="AE95" s="348" t="s">
        <v>245</v>
      </c>
      <c r="AF95" s="349"/>
      <c r="AG95" s="349"/>
      <c r="AH95" s="333"/>
      <c r="AI95" s="330" t="s">
        <v>248</v>
      </c>
      <c r="AJ95" s="331"/>
      <c r="AK95" s="331"/>
      <c r="AL95" s="331"/>
      <c r="AM95" s="331"/>
      <c r="AN95" s="331"/>
      <c r="AO95" s="332" t="s">
        <v>249</v>
      </c>
      <c r="AP95" s="333"/>
    </row>
    <row r="96" spans="1:53" ht="18" customHeight="1">
      <c r="B96" s="410">
        <v>1</v>
      </c>
      <c r="C96" s="335">
        <v>0.375</v>
      </c>
      <c r="D96" s="336"/>
      <c r="E96" s="337"/>
      <c r="F96" s="338"/>
      <c r="G96" s="339"/>
      <c r="H96" s="339"/>
      <c r="I96" s="340"/>
      <c r="J96" s="379" t="str">
        <f>E90</f>
        <v>上三川ＳＣ</v>
      </c>
      <c r="K96" s="342"/>
      <c r="L96" s="342"/>
      <c r="M96" s="342"/>
      <c r="N96" s="342"/>
      <c r="O96" s="342"/>
      <c r="P96" s="343"/>
      <c r="Q96" s="344">
        <f>S96+S97</f>
        <v>0</v>
      </c>
      <c r="R96" s="345"/>
      <c r="S96" s="76"/>
      <c r="T96" s="77" t="s">
        <v>250</v>
      </c>
      <c r="U96" s="76"/>
      <c r="V96" s="328">
        <f>U96+U97</f>
        <v>0</v>
      </c>
      <c r="W96" s="411"/>
      <c r="X96" s="380" t="str">
        <f>S90</f>
        <v>ウェストフットコムU-11E</v>
      </c>
      <c r="Y96" s="342"/>
      <c r="Z96" s="342"/>
      <c r="AA96" s="342"/>
      <c r="AB96" s="342"/>
      <c r="AC96" s="342"/>
      <c r="AD96" s="347"/>
      <c r="AE96" s="338"/>
      <c r="AF96" s="339"/>
      <c r="AG96" s="339"/>
      <c r="AH96" s="340"/>
      <c r="AI96" s="325">
        <v>7</v>
      </c>
      <c r="AJ96" s="326"/>
      <c r="AK96" s="326">
        <v>1</v>
      </c>
      <c r="AL96" s="326"/>
      <c r="AM96" s="326">
        <v>4</v>
      </c>
      <c r="AN96" s="327"/>
      <c r="AO96" s="328">
        <v>7</v>
      </c>
      <c r="AP96" s="329"/>
      <c r="AS96" s="54">
        <v>4</v>
      </c>
      <c r="AT96" s="54">
        <v>7</v>
      </c>
      <c r="AY96" s="106"/>
      <c r="AZ96" s="256"/>
      <c r="BA96" s="257"/>
    </row>
    <row r="97" spans="2:53" ht="18" customHeight="1">
      <c r="B97" s="304"/>
      <c r="C97" s="306"/>
      <c r="D97" s="307"/>
      <c r="E97" s="308"/>
      <c r="F97" s="275"/>
      <c r="G97" s="276"/>
      <c r="H97" s="276"/>
      <c r="I97" s="277"/>
      <c r="J97" s="273"/>
      <c r="K97" s="273"/>
      <c r="L97" s="273"/>
      <c r="M97" s="273"/>
      <c r="N97" s="273"/>
      <c r="O97" s="273"/>
      <c r="P97" s="322"/>
      <c r="Q97" s="323"/>
      <c r="R97" s="316"/>
      <c r="S97" s="61"/>
      <c r="T97" s="62" t="s">
        <v>250</v>
      </c>
      <c r="U97" s="61"/>
      <c r="V97" s="281"/>
      <c r="W97" s="324"/>
      <c r="X97" s="272"/>
      <c r="Y97" s="273"/>
      <c r="Z97" s="273"/>
      <c r="AA97" s="273"/>
      <c r="AB97" s="273"/>
      <c r="AC97" s="273"/>
      <c r="AD97" s="274"/>
      <c r="AE97" s="275"/>
      <c r="AF97" s="276"/>
      <c r="AG97" s="276"/>
      <c r="AH97" s="277"/>
      <c r="AI97" s="278"/>
      <c r="AJ97" s="279"/>
      <c r="AK97" s="279"/>
      <c r="AL97" s="279"/>
      <c r="AM97" s="279"/>
      <c r="AN97" s="280"/>
      <c r="AO97" s="281"/>
      <c r="AP97" s="282"/>
      <c r="AY97" s="106"/>
      <c r="AZ97" s="258"/>
      <c r="BA97" s="259"/>
    </row>
    <row r="98" spans="2:53" ht="18" customHeight="1">
      <c r="B98" s="304">
        <v>2</v>
      </c>
      <c r="C98" s="306">
        <v>0.41666666666666669</v>
      </c>
      <c r="D98" s="307"/>
      <c r="E98" s="308"/>
      <c r="F98" s="275"/>
      <c r="G98" s="276"/>
      <c r="H98" s="276"/>
      <c r="I98" s="277"/>
      <c r="J98" s="377" t="str">
        <f>S90</f>
        <v>ウェストフットコムU-11E</v>
      </c>
      <c r="K98" s="270"/>
      <c r="L98" s="270"/>
      <c r="M98" s="270"/>
      <c r="N98" s="270"/>
      <c r="O98" s="270"/>
      <c r="P98" s="313"/>
      <c r="Q98" s="315">
        <f t="shared" ref="Q98" si="30">S98+S99</f>
        <v>0</v>
      </c>
      <c r="R98" s="316"/>
      <c r="S98" s="63"/>
      <c r="T98" s="64" t="s">
        <v>250</v>
      </c>
      <c r="U98" s="63"/>
      <c r="V98" s="319">
        <f t="shared" ref="V98" si="31">U98+U99</f>
        <v>0</v>
      </c>
      <c r="W98" s="320"/>
      <c r="X98" s="378" t="str">
        <f>AG90</f>
        <v>ジュベニール</v>
      </c>
      <c r="Y98" s="270"/>
      <c r="Z98" s="270"/>
      <c r="AA98" s="270"/>
      <c r="AB98" s="270"/>
      <c r="AC98" s="270"/>
      <c r="AD98" s="271"/>
      <c r="AE98" s="275"/>
      <c r="AF98" s="276"/>
      <c r="AG98" s="276"/>
      <c r="AH98" s="277"/>
      <c r="AI98" s="278">
        <v>1</v>
      </c>
      <c r="AJ98" s="279"/>
      <c r="AK98" s="279">
        <v>4</v>
      </c>
      <c r="AL98" s="279"/>
      <c r="AM98" s="279">
        <v>7</v>
      </c>
      <c r="AN98" s="280"/>
      <c r="AO98" s="265">
        <v>1</v>
      </c>
      <c r="AP98" s="266"/>
      <c r="AS98" s="54">
        <v>5</v>
      </c>
      <c r="AT98" s="54">
        <v>8</v>
      </c>
      <c r="AY98" s="107"/>
      <c r="AZ98" s="258"/>
      <c r="BA98" s="260"/>
    </row>
    <row r="99" spans="2:53" ht="18" customHeight="1">
      <c r="B99" s="304"/>
      <c r="C99" s="306"/>
      <c r="D99" s="307"/>
      <c r="E99" s="308"/>
      <c r="F99" s="275"/>
      <c r="G99" s="276"/>
      <c r="H99" s="276"/>
      <c r="I99" s="277"/>
      <c r="J99" s="273"/>
      <c r="K99" s="273"/>
      <c r="L99" s="273"/>
      <c r="M99" s="273"/>
      <c r="N99" s="273"/>
      <c r="O99" s="273"/>
      <c r="P99" s="322"/>
      <c r="Q99" s="323"/>
      <c r="R99" s="316"/>
      <c r="S99" s="61"/>
      <c r="T99" s="62" t="s">
        <v>250</v>
      </c>
      <c r="U99" s="61"/>
      <c r="V99" s="281"/>
      <c r="W99" s="324"/>
      <c r="X99" s="272"/>
      <c r="Y99" s="273"/>
      <c r="Z99" s="273"/>
      <c r="AA99" s="273"/>
      <c r="AB99" s="273"/>
      <c r="AC99" s="273"/>
      <c r="AD99" s="274"/>
      <c r="AE99" s="275"/>
      <c r="AF99" s="276"/>
      <c r="AG99" s="276"/>
      <c r="AH99" s="277"/>
      <c r="AI99" s="278"/>
      <c r="AJ99" s="279"/>
      <c r="AK99" s="279"/>
      <c r="AL99" s="279"/>
      <c r="AM99" s="279"/>
      <c r="AN99" s="280"/>
      <c r="AO99" s="281"/>
      <c r="AP99" s="282"/>
      <c r="AY99" s="108"/>
      <c r="AZ99" s="106"/>
      <c r="BA99" s="106"/>
    </row>
    <row r="100" spans="2:53" ht="18" customHeight="1">
      <c r="B100" s="304">
        <v>3</v>
      </c>
      <c r="C100" s="306">
        <v>0.45833333333333331</v>
      </c>
      <c r="D100" s="307"/>
      <c r="E100" s="308"/>
      <c r="F100" s="275"/>
      <c r="G100" s="276"/>
      <c r="H100" s="276"/>
      <c r="I100" s="277"/>
      <c r="J100" s="377" t="str">
        <f>E90</f>
        <v>上三川ＳＣ</v>
      </c>
      <c r="K100" s="270"/>
      <c r="L100" s="270"/>
      <c r="M100" s="270"/>
      <c r="N100" s="270"/>
      <c r="O100" s="270"/>
      <c r="P100" s="313"/>
      <c r="Q100" s="315">
        <f t="shared" ref="Q100" si="32">S100+S101</f>
        <v>0</v>
      </c>
      <c r="R100" s="316"/>
      <c r="S100" s="63"/>
      <c r="T100" s="64" t="s">
        <v>250</v>
      </c>
      <c r="U100" s="63"/>
      <c r="V100" s="319">
        <f t="shared" ref="V100" si="33">U100+U101</f>
        <v>0</v>
      </c>
      <c r="W100" s="320"/>
      <c r="X100" s="378" t="str">
        <f>AG90</f>
        <v>ジュベニール</v>
      </c>
      <c r="Y100" s="270"/>
      <c r="Z100" s="270"/>
      <c r="AA100" s="270"/>
      <c r="AB100" s="270"/>
      <c r="AC100" s="270"/>
      <c r="AD100" s="271"/>
      <c r="AE100" s="275"/>
      <c r="AF100" s="276"/>
      <c r="AG100" s="276"/>
      <c r="AH100" s="277"/>
      <c r="AI100" s="278">
        <v>4</v>
      </c>
      <c r="AJ100" s="279"/>
      <c r="AK100" s="279">
        <v>7</v>
      </c>
      <c r="AL100" s="279"/>
      <c r="AM100" s="279">
        <v>1</v>
      </c>
      <c r="AN100" s="280"/>
      <c r="AO100" s="265">
        <v>4</v>
      </c>
      <c r="AP100" s="266"/>
      <c r="AS100" s="54">
        <v>6</v>
      </c>
      <c r="AT100" s="54">
        <v>9</v>
      </c>
      <c r="AY100" s="108"/>
      <c r="AZ100" s="106"/>
      <c r="BA100" s="106"/>
    </row>
    <row r="101" spans="2:53" ht="18" customHeight="1">
      <c r="B101" s="304"/>
      <c r="C101" s="306"/>
      <c r="D101" s="307"/>
      <c r="E101" s="308"/>
      <c r="F101" s="275"/>
      <c r="G101" s="276"/>
      <c r="H101" s="276"/>
      <c r="I101" s="277"/>
      <c r="J101" s="273"/>
      <c r="K101" s="273"/>
      <c r="L101" s="273"/>
      <c r="M101" s="273"/>
      <c r="N101" s="273"/>
      <c r="O101" s="273"/>
      <c r="P101" s="322"/>
      <c r="Q101" s="323"/>
      <c r="R101" s="316"/>
      <c r="S101" s="61"/>
      <c r="T101" s="62" t="s">
        <v>250</v>
      </c>
      <c r="U101" s="61"/>
      <c r="V101" s="281"/>
      <c r="W101" s="324"/>
      <c r="X101" s="272"/>
      <c r="Y101" s="273"/>
      <c r="Z101" s="273"/>
      <c r="AA101" s="273"/>
      <c r="AB101" s="273"/>
      <c r="AC101" s="273"/>
      <c r="AD101" s="274"/>
      <c r="AE101" s="275"/>
      <c r="AF101" s="276"/>
      <c r="AG101" s="276"/>
      <c r="AH101" s="277"/>
      <c r="AI101" s="278"/>
      <c r="AJ101" s="279"/>
      <c r="AK101" s="279"/>
      <c r="AL101" s="279"/>
      <c r="AM101" s="279"/>
      <c r="AN101" s="280"/>
      <c r="AO101" s="281"/>
      <c r="AP101" s="282"/>
      <c r="AY101" s="108"/>
      <c r="AZ101" s="106"/>
      <c r="BA101" s="106"/>
    </row>
    <row r="102" spans="2:53" ht="18" customHeight="1">
      <c r="B102" s="304"/>
      <c r="C102" s="306"/>
      <c r="D102" s="307"/>
      <c r="E102" s="308"/>
      <c r="F102" s="275"/>
      <c r="G102" s="276"/>
      <c r="H102" s="276"/>
      <c r="I102" s="277"/>
      <c r="J102" s="377"/>
      <c r="K102" s="270"/>
      <c r="L102" s="270"/>
      <c r="M102" s="270"/>
      <c r="N102" s="270"/>
      <c r="O102" s="270"/>
      <c r="P102" s="313"/>
      <c r="Q102" s="315">
        <f t="shared" ref="Q102" si="34">S102+S103</f>
        <v>0</v>
      </c>
      <c r="R102" s="316"/>
      <c r="S102" s="63"/>
      <c r="T102" s="64" t="s">
        <v>250</v>
      </c>
      <c r="U102" s="63"/>
      <c r="V102" s="319">
        <f t="shared" ref="V102" si="35">U102+U103</f>
        <v>0</v>
      </c>
      <c r="W102" s="320"/>
      <c r="X102" s="378"/>
      <c r="Y102" s="270"/>
      <c r="Z102" s="270"/>
      <c r="AA102" s="270"/>
      <c r="AB102" s="270"/>
      <c r="AC102" s="270"/>
      <c r="AD102" s="271"/>
      <c r="AE102" s="275"/>
      <c r="AF102" s="276"/>
      <c r="AG102" s="276"/>
      <c r="AH102" s="277"/>
      <c r="AI102" s="278"/>
      <c r="AJ102" s="279"/>
      <c r="AK102" s="279"/>
      <c r="AL102" s="279"/>
      <c r="AM102" s="279"/>
      <c r="AN102" s="280"/>
      <c r="AO102" s="265"/>
      <c r="AP102" s="266"/>
      <c r="AS102" s="54">
        <v>1</v>
      </c>
      <c r="AT102" s="54">
        <v>4</v>
      </c>
    </row>
    <row r="103" spans="2:53" ht="18" customHeight="1">
      <c r="B103" s="304"/>
      <c r="C103" s="306"/>
      <c r="D103" s="307"/>
      <c r="E103" s="308"/>
      <c r="F103" s="275"/>
      <c r="G103" s="276"/>
      <c r="H103" s="276"/>
      <c r="I103" s="277"/>
      <c r="J103" s="273"/>
      <c r="K103" s="273"/>
      <c r="L103" s="273"/>
      <c r="M103" s="273"/>
      <c r="N103" s="273"/>
      <c r="O103" s="273"/>
      <c r="P103" s="322"/>
      <c r="Q103" s="323"/>
      <c r="R103" s="316"/>
      <c r="S103" s="61"/>
      <c r="T103" s="62" t="s">
        <v>250</v>
      </c>
      <c r="U103" s="61"/>
      <c r="V103" s="281"/>
      <c r="W103" s="324"/>
      <c r="X103" s="272"/>
      <c r="Y103" s="273"/>
      <c r="Z103" s="273"/>
      <c r="AA103" s="273"/>
      <c r="AB103" s="273"/>
      <c r="AC103" s="273"/>
      <c r="AD103" s="274"/>
      <c r="AE103" s="275"/>
      <c r="AF103" s="276"/>
      <c r="AG103" s="276"/>
      <c r="AH103" s="277"/>
      <c r="AI103" s="278"/>
      <c r="AJ103" s="279"/>
      <c r="AK103" s="279"/>
      <c r="AL103" s="279"/>
      <c r="AM103" s="279"/>
      <c r="AN103" s="280"/>
      <c r="AO103" s="281"/>
      <c r="AP103" s="282"/>
    </row>
    <row r="104" spans="2:53" ht="18" customHeight="1">
      <c r="B104" s="304"/>
      <c r="C104" s="306"/>
      <c r="D104" s="307"/>
      <c r="E104" s="308"/>
      <c r="F104" s="275"/>
      <c r="G104" s="276"/>
      <c r="H104" s="276"/>
      <c r="I104" s="277"/>
      <c r="J104" s="312"/>
      <c r="K104" s="270"/>
      <c r="L104" s="270"/>
      <c r="M104" s="270"/>
      <c r="N104" s="270"/>
      <c r="O104" s="270"/>
      <c r="P104" s="313"/>
      <c r="Q104" s="315">
        <f t="shared" ref="Q104" si="36">S104+S105</f>
        <v>0</v>
      </c>
      <c r="R104" s="316"/>
      <c r="S104" s="63"/>
      <c r="T104" s="64" t="s">
        <v>250</v>
      </c>
      <c r="U104" s="63"/>
      <c r="V104" s="319">
        <f t="shared" ref="V104" si="37">U104+U105</f>
        <v>0</v>
      </c>
      <c r="W104" s="320"/>
      <c r="X104" s="269"/>
      <c r="Y104" s="270"/>
      <c r="Z104" s="270"/>
      <c r="AA104" s="270"/>
      <c r="AB104" s="270"/>
      <c r="AC104" s="270"/>
      <c r="AD104" s="271"/>
      <c r="AE104" s="275"/>
      <c r="AF104" s="276"/>
      <c r="AG104" s="276"/>
      <c r="AH104" s="277"/>
      <c r="AI104" s="278"/>
      <c r="AJ104" s="279"/>
      <c r="AK104" s="279"/>
      <c r="AL104" s="279"/>
      <c r="AM104" s="279"/>
      <c r="AN104" s="280"/>
      <c r="AO104" s="265"/>
      <c r="AP104" s="266"/>
      <c r="AS104" s="54">
        <v>2</v>
      </c>
      <c r="AT104" s="54">
        <v>5</v>
      </c>
    </row>
    <row r="105" spans="2:53" ht="18" customHeight="1">
      <c r="B105" s="304"/>
      <c r="C105" s="306"/>
      <c r="D105" s="307"/>
      <c r="E105" s="308"/>
      <c r="F105" s="275"/>
      <c r="G105" s="276"/>
      <c r="H105" s="276"/>
      <c r="I105" s="277"/>
      <c r="J105" s="273"/>
      <c r="K105" s="273"/>
      <c r="L105" s="273"/>
      <c r="M105" s="273"/>
      <c r="N105" s="273"/>
      <c r="O105" s="273"/>
      <c r="P105" s="322"/>
      <c r="Q105" s="323"/>
      <c r="R105" s="316"/>
      <c r="S105" s="61"/>
      <c r="T105" s="62" t="s">
        <v>250</v>
      </c>
      <c r="U105" s="61"/>
      <c r="V105" s="281"/>
      <c r="W105" s="324"/>
      <c r="X105" s="272"/>
      <c r="Y105" s="273"/>
      <c r="Z105" s="273"/>
      <c r="AA105" s="273"/>
      <c r="AB105" s="273"/>
      <c r="AC105" s="273"/>
      <c r="AD105" s="274"/>
      <c r="AE105" s="275"/>
      <c r="AF105" s="276"/>
      <c r="AG105" s="276"/>
      <c r="AH105" s="277"/>
      <c r="AI105" s="278"/>
      <c r="AJ105" s="279"/>
      <c r="AK105" s="279"/>
      <c r="AL105" s="279"/>
      <c r="AM105" s="279"/>
      <c r="AN105" s="280"/>
      <c r="AO105" s="281"/>
      <c r="AP105" s="282"/>
    </row>
    <row r="106" spans="2:53" ht="18" customHeight="1">
      <c r="B106" s="304"/>
      <c r="C106" s="306"/>
      <c r="D106" s="307"/>
      <c r="E106" s="308"/>
      <c r="F106" s="275"/>
      <c r="G106" s="276"/>
      <c r="H106" s="276"/>
      <c r="I106" s="277"/>
      <c r="J106" s="312"/>
      <c r="K106" s="270"/>
      <c r="L106" s="270"/>
      <c r="M106" s="270"/>
      <c r="N106" s="270"/>
      <c r="O106" s="270"/>
      <c r="P106" s="313"/>
      <c r="Q106" s="315">
        <f t="shared" ref="Q106" si="38">S106+S107</f>
        <v>0</v>
      </c>
      <c r="R106" s="316"/>
      <c r="S106" s="63"/>
      <c r="T106" s="64" t="s">
        <v>250</v>
      </c>
      <c r="U106" s="63"/>
      <c r="V106" s="265">
        <f t="shared" ref="V106" si="39">U106+U107</f>
        <v>0</v>
      </c>
      <c r="W106" s="409"/>
      <c r="X106" s="269"/>
      <c r="Y106" s="270"/>
      <c r="Z106" s="270"/>
      <c r="AA106" s="270"/>
      <c r="AB106" s="270"/>
      <c r="AC106" s="270"/>
      <c r="AD106" s="271"/>
      <c r="AE106" s="275"/>
      <c r="AF106" s="276"/>
      <c r="AG106" s="276"/>
      <c r="AH106" s="277"/>
      <c r="AI106" s="278"/>
      <c r="AJ106" s="279"/>
      <c r="AK106" s="279"/>
      <c r="AL106" s="279"/>
      <c r="AM106" s="279"/>
      <c r="AN106" s="280"/>
      <c r="AO106" s="265"/>
      <c r="AP106" s="266"/>
      <c r="AS106" s="54">
        <v>3</v>
      </c>
      <c r="AT106" s="54">
        <v>6</v>
      </c>
    </row>
    <row r="107" spans="2:53" ht="18" customHeight="1" thickBot="1">
      <c r="B107" s="305"/>
      <c r="C107" s="309"/>
      <c r="D107" s="310"/>
      <c r="E107" s="311"/>
      <c r="F107" s="298"/>
      <c r="G107" s="299"/>
      <c r="H107" s="299"/>
      <c r="I107" s="300"/>
      <c r="J107" s="296"/>
      <c r="K107" s="296"/>
      <c r="L107" s="296"/>
      <c r="M107" s="296"/>
      <c r="N107" s="296"/>
      <c r="O107" s="296"/>
      <c r="P107" s="314"/>
      <c r="Q107" s="317"/>
      <c r="R107" s="318"/>
      <c r="S107" s="65"/>
      <c r="T107" s="66" t="s">
        <v>250</v>
      </c>
      <c r="U107" s="65"/>
      <c r="V107" s="267"/>
      <c r="W107" s="321"/>
      <c r="X107" s="295"/>
      <c r="Y107" s="296"/>
      <c r="Z107" s="296"/>
      <c r="AA107" s="296"/>
      <c r="AB107" s="296"/>
      <c r="AC107" s="296"/>
      <c r="AD107" s="297"/>
      <c r="AE107" s="298"/>
      <c r="AF107" s="299"/>
      <c r="AG107" s="299"/>
      <c r="AH107" s="300"/>
      <c r="AI107" s="301"/>
      <c r="AJ107" s="302"/>
      <c r="AK107" s="302"/>
      <c r="AL107" s="302"/>
      <c r="AM107" s="302"/>
      <c r="AN107" s="303"/>
      <c r="AO107" s="267"/>
      <c r="AP107" s="268"/>
    </row>
    <row r="108" spans="2:53" ht="18" customHeight="1" thickBot="1">
      <c r="B108" s="67"/>
      <c r="C108" s="68"/>
      <c r="D108" s="68"/>
      <c r="E108" s="68"/>
      <c r="F108" s="67"/>
      <c r="G108" s="67"/>
      <c r="H108" s="67"/>
      <c r="I108" s="67"/>
      <c r="J108" s="67"/>
      <c r="K108" s="69"/>
      <c r="L108" s="69"/>
      <c r="M108" s="70"/>
      <c r="N108" s="71"/>
      <c r="O108" s="70"/>
      <c r="P108" s="69"/>
      <c r="Q108" s="69"/>
      <c r="R108" s="67"/>
      <c r="S108" s="67"/>
      <c r="T108" s="67"/>
      <c r="U108" s="67"/>
      <c r="V108" s="67"/>
      <c r="W108" s="72"/>
      <c r="X108" s="72"/>
      <c r="Y108" s="72"/>
      <c r="Z108" s="72"/>
      <c r="AA108" s="72"/>
      <c r="AB108" s="72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</row>
    <row r="109" spans="2:53" ht="30" customHeight="1" thickBot="1">
      <c r="B109" s="54"/>
      <c r="C109" s="54"/>
      <c r="D109" s="287" t="s">
        <v>251</v>
      </c>
      <c r="E109" s="288"/>
      <c r="F109" s="288"/>
      <c r="G109" s="288"/>
      <c r="H109" s="288"/>
      <c r="I109" s="288"/>
      <c r="J109" s="288" t="s">
        <v>246</v>
      </c>
      <c r="K109" s="288"/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 t="s">
        <v>253</v>
      </c>
      <c r="AB109" s="288"/>
      <c r="AC109" s="288"/>
      <c r="AD109" s="288" t="s">
        <v>254</v>
      </c>
      <c r="AE109" s="288"/>
      <c r="AF109" s="288"/>
      <c r="AG109" s="288"/>
      <c r="AH109" s="288"/>
      <c r="AI109" s="288"/>
      <c r="AJ109" s="288"/>
      <c r="AK109" s="288"/>
      <c r="AL109" s="288"/>
      <c r="AM109" s="289"/>
      <c r="AN109" s="54"/>
      <c r="AO109" s="54"/>
      <c r="AP109" s="54"/>
    </row>
    <row r="110" spans="2:53" ht="30" customHeight="1">
      <c r="B110" s="54"/>
      <c r="C110" s="54"/>
      <c r="D110" s="290" t="s">
        <v>255</v>
      </c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2"/>
      <c r="AB110" s="292"/>
      <c r="AC110" s="292"/>
      <c r="AD110" s="293"/>
      <c r="AE110" s="293"/>
      <c r="AF110" s="293"/>
      <c r="AG110" s="293"/>
      <c r="AH110" s="293"/>
      <c r="AI110" s="293"/>
      <c r="AJ110" s="293"/>
      <c r="AK110" s="293"/>
      <c r="AL110" s="293"/>
      <c r="AM110" s="294"/>
      <c r="AN110" s="54"/>
      <c r="AO110" s="54"/>
      <c r="AP110" s="54"/>
    </row>
    <row r="111" spans="2:53" ht="30" customHeight="1">
      <c r="B111" s="54"/>
      <c r="C111" s="54"/>
      <c r="D111" s="261" t="s">
        <v>255</v>
      </c>
      <c r="E111" s="262"/>
      <c r="F111" s="262"/>
      <c r="G111" s="262"/>
      <c r="H111" s="262"/>
      <c r="I111" s="262"/>
      <c r="J111" s="262"/>
      <c r="K111" s="262"/>
      <c r="L111" s="262"/>
      <c r="M111" s="262"/>
      <c r="N111" s="262"/>
      <c r="O111" s="262"/>
      <c r="P111" s="262"/>
      <c r="Q111" s="262"/>
      <c r="R111" s="262"/>
      <c r="S111" s="262"/>
      <c r="T111" s="262"/>
      <c r="U111" s="262"/>
      <c r="V111" s="262"/>
      <c r="W111" s="262"/>
      <c r="X111" s="262"/>
      <c r="Y111" s="262"/>
      <c r="Z111" s="262"/>
      <c r="AA111" s="262"/>
      <c r="AB111" s="262"/>
      <c r="AC111" s="262"/>
      <c r="AD111" s="263"/>
      <c r="AE111" s="263"/>
      <c r="AF111" s="263"/>
      <c r="AG111" s="263"/>
      <c r="AH111" s="263"/>
      <c r="AI111" s="263"/>
      <c r="AJ111" s="263"/>
      <c r="AK111" s="263"/>
      <c r="AL111" s="263"/>
      <c r="AM111" s="264"/>
      <c r="AN111" s="54"/>
      <c r="AO111" s="54"/>
      <c r="AP111" s="54"/>
    </row>
    <row r="112" spans="2:53" ht="30" customHeight="1" thickBot="1">
      <c r="B112" s="54"/>
      <c r="C112" s="54"/>
      <c r="D112" s="283" t="s">
        <v>255</v>
      </c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5"/>
      <c r="AE112" s="285"/>
      <c r="AF112" s="285"/>
      <c r="AG112" s="285"/>
      <c r="AH112" s="285"/>
      <c r="AI112" s="285"/>
      <c r="AJ112" s="285"/>
      <c r="AK112" s="285"/>
      <c r="AL112" s="285"/>
      <c r="AM112" s="286"/>
      <c r="AN112" s="54"/>
      <c r="AO112" s="54"/>
      <c r="AP112" s="54"/>
      <c r="AQ112" s="52">
        <v>4</v>
      </c>
    </row>
    <row r="113" spans="1:53" ht="18" customHeight="1">
      <c r="A113" s="372" t="s">
        <v>314</v>
      </c>
      <c r="B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372"/>
      <c r="X113" s="372"/>
      <c r="Y113" s="372"/>
      <c r="Z113" s="372"/>
      <c r="AA113" s="372"/>
      <c r="AB113" s="372"/>
      <c r="AC113" s="372"/>
      <c r="AD113" s="372"/>
      <c r="AE113" s="372"/>
      <c r="AF113" s="372"/>
      <c r="AG113" s="372"/>
      <c r="AH113" s="372"/>
      <c r="AI113" s="372"/>
      <c r="AJ113" s="372"/>
      <c r="AK113" s="372"/>
      <c r="AL113" s="372"/>
      <c r="AM113" s="372"/>
      <c r="AN113" s="372"/>
      <c r="AO113" s="372"/>
      <c r="AP113" s="372"/>
      <c r="AQ113" s="372"/>
    </row>
    <row r="114" spans="1:53" ht="18" customHeight="1">
      <c r="A114" s="372"/>
      <c r="B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372"/>
      <c r="AB114" s="372"/>
      <c r="AC114" s="372"/>
      <c r="AD114" s="372"/>
      <c r="AE114" s="372"/>
      <c r="AF114" s="372"/>
      <c r="AG114" s="372"/>
      <c r="AH114" s="372"/>
      <c r="AI114" s="372"/>
      <c r="AJ114" s="372"/>
      <c r="AK114" s="372"/>
      <c r="AL114" s="372"/>
      <c r="AM114" s="372"/>
      <c r="AN114" s="372"/>
      <c r="AO114" s="372"/>
      <c r="AP114" s="372"/>
      <c r="AQ114" s="372"/>
    </row>
    <row r="115" spans="1:53" ht="18" customHeight="1">
      <c r="A115" s="372"/>
      <c r="B115" s="372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372"/>
      <c r="AB115" s="372"/>
      <c r="AC115" s="372"/>
      <c r="AD115" s="372"/>
      <c r="AE115" s="372"/>
      <c r="AF115" s="372"/>
      <c r="AG115" s="372"/>
      <c r="AH115" s="372"/>
      <c r="AI115" s="372"/>
      <c r="AJ115" s="372"/>
      <c r="AK115" s="372"/>
      <c r="AL115" s="372"/>
      <c r="AM115" s="372"/>
      <c r="AN115" s="372"/>
      <c r="AO115" s="372"/>
      <c r="AP115" s="372"/>
      <c r="AQ115" s="372"/>
    </row>
    <row r="116" spans="1:53" ht="24.95" customHeight="1">
      <c r="B116" s="54"/>
      <c r="C116" s="373" t="s">
        <v>239</v>
      </c>
      <c r="D116" s="373"/>
      <c r="E116" s="373"/>
      <c r="F116" s="373"/>
      <c r="G116" s="374" t="s">
        <v>354</v>
      </c>
      <c r="H116" s="373"/>
      <c r="I116" s="373"/>
      <c r="J116" s="373"/>
      <c r="K116" s="373"/>
      <c r="L116" s="373"/>
      <c r="M116" s="373"/>
      <c r="N116" s="373"/>
      <c r="O116" s="373"/>
      <c r="P116" s="373" t="s">
        <v>240</v>
      </c>
      <c r="Q116" s="373"/>
      <c r="R116" s="373"/>
      <c r="S116" s="373"/>
      <c r="T116" s="374" t="s">
        <v>345</v>
      </c>
      <c r="U116" s="373"/>
      <c r="V116" s="373"/>
      <c r="W116" s="373"/>
      <c r="X116" s="373"/>
      <c r="Y116" s="373"/>
      <c r="Z116" s="373"/>
      <c r="AA116" s="373"/>
      <c r="AB116" s="373"/>
      <c r="AC116" s="373" t="s">
        <v>241</v>
      </c>
      <c r="AD116" s="373"/>
      <c r="AE116" s="373"/>
      <c r="AF116" s="373"/>
      <c r="AG116" s="375">
        <v>44114</v>
      </c>
      <c r="AH116" s="376"/>
      <c r="AI116" s="376"/>
      <c r="AJ116" s="376"/>
      <c r="AK116" s="376"/>
      <c r="AL116" s="376"/>
      <c r="AM116" s="590" t="s">
        <v>256</v>
      </c>
      <c r="AN116" s="590"/>
      <c r="AO116" s="591"/>
      <c r="AP116" s="73"/>
    </row>
    <row r="117" spans="1:53" ht="18" customHeight="1">
      <c r="B117" s="54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4"/>
      <c r="X117" s="74"/>
      <c r="Y117" s="74"/>
      <c r="Z117" s="74"/>
      <c r="AA117" s="74"/>
      <c r="AB117" s="74"/>
      <c r="AC117" s="74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</row>
    <row r="118" spans="1:53" ht="24.95" customHeight="1">
      <c r="B118" s="54"/>
      <c r="C118" s="404">
        <v>1</v>
      </c>
      <c r="D118" s="404"/>
      <c r="E118" s="405" t="s">
        <v>337</v>
      </c>
      <c r="F118" s="405"/>
      <c r="G118" s="405"/>
      <c r="H118" s="405"/>
      <c r="I118" s="405"/>
      <c r="J118" s="405"/>
      <c r="K118" s="405"/>
      <c r="L118" s="405"/>
      <c r="M118" s="405"/>
      <c r="N118" s="405"/>
      <c r="O118" s="78"/>
      <c r="P118" s="78"/>
      <c r="Q118" s="406">
        <v>4</v>
      </c>
      <c r="R118" s="406"/>
      <c r="S118" s="405" t="s">
        <v>343</v>
      </c>
      <c r="T118" s="405"/>
      <c r="U118" s="405"/>
      <c r="V118" s="405"/>
      <c r="W118" s="405"/>
      <c r="X118" s="405"/>
      <c r="Y118" s="405"/>
      <c r="Z118" s="405"/>
      <c r="AA118" s="405"/>
      <c r="AB118" s="405"/>
      <c r="AC118" s="79"/>
      <c r="AD118" s="78"/>
      <c r="AE118" s="406">
        <v>7</v>
      </c>
      <c r="AF118" s="406"/>
      <c r="AG118" s="405" t="s">
        <v>348</v>
      </c>
      <c r="AH118" s="405"/>
      <c r="AI118" s="405"/>
      <c r="AJ118" s="405"/>
      <c r="AK118" s="405"/>
      <c r="AL118" s="405"/>
      <c r="AM118" s="405"/>
      <c r="AN118" s="405"/>
      <c r="AO118" s="405"/>
      <c r="AP118" s="405"/>
    </row>
    <row r="119" spans="1:53" ht="24.95" customHeight="1">
      <c r="B119" s="54"/>
      <c r="C119" s="398">
        <v>2</v>
      </c>
      <c r="D119" s="398"/>
      <c r="E119" s="399" t="s">
        <v>339</v>
      </c>
      <c r="F119" s="400"/>
      <c r="G119" s="400"/>
      <c r="H119" s="400"/>
      <c r="I119" s="400"/>
      <c r="J119" s="400"/>
      <c r="K119" s="400"/>
      <c r="L119" s="400"/>
      <c r="M119" s="400"/>
      <c r="N119" s="401"/>
      <c r="O119" s="55"/>
      <c r="P119" s="55"/>
      <c r="Q119" s="385">
        <v>5</v>
      </c>
      <c r="R119" s="385"/>
      <c r="S119" s="386" t="s">
        <v>345</v>
      </c>
      <c r="T119" s="386"/>
      <c r="U119" s="386"/>
      <c r="V119" s="386"/>
      <c r="W119" s="386"/>
      <c r="X119" s="386"/>
      <c r="Y119" s="386"/>
      <c r="Z119" s="386"/>
      <c r="AA119" s="386"/>
      <c r="AB119" s="386"/>
      <c r="AC119" s="56"/>
      <c r="AD119" s="55"/>
      <c r="AE119" s="402">
        <v>8</v>
      </c>
      <c r="AF119" s="402"/>
      <c r="AG119" s="403" t="s">
        <v>349</v>
      </c>
      <c r="AH119" s="403"/>
      <c r="AI119" s="403"/>
      <c r="AJ119" s="403"/>
      <c r="AK119" s="403"/>
      <c r="AL119" s="403"/>
      <c r="AM119" s="403"/>
      <c r="AN119" s="403"/>
      <c r="AO119" s="403"/>
      <c r="AP119" s="403"/>
    </row>
    <row r="120" spans="1:53" ht="24.95" customHeight="1">
      <c r="B120" s="54"/>
      <c r="C120" s="352">
        <v>3</v>
      </c>
      <c r="D120" s="352"/>
      <c r="E120" s="353" t="s">
        <v>341</v>
      </c>
      <c r="F120" s="354"/>
      <c r="G120" s="354"/>
      <c r="H120" s="354"/>
      <c r="I120" s="354"/>
      <c r="J120" s="354"/>
      <c r="K120" s="354"/>
      <c r="L120" s="354"/>
      <c r="M120" s="354"/>
      <c r="N120" s="355"/>
      <c r="O120" s="55"/>
      <c r="P120" s="55"/>
      <c r="Q120" s="356">
        <v>6</v>
      </c>
      <c r="R120" s="356"/>
      <c r="S120" s="353" t="s">
        <v>347</v>
      </c>
      <c r="T120" s="354"/>
      <c r="U120" s="354"/>
      <c r="V120" s="354"/>
      <c r="W120" s="354"/>
      <c r="X120" s="354"/>
      <c r="Y120" s="354"/>
      <c r="Z120" s="354"/>
      <c r="AA120" s="354"/>
      <c r="AB120" s="355"/>
      <c r="AC120" s="56"/>
      <c r="AD120" s="55"/>
      <c r="AE120" s="357">
        <v>9</v>
      </c>
      <c r="AF120" s="357"/>
      <c r="AG120" s="358" t="s">
        <v>331</v>
      </c>
      <c r="AH120" s="358"/>
      <c r="AI120" s="358"/>
      <c r="AJ120" s="358"/>
      <c r="AK120" s="358"/>
      <c r="AL120" s="358"/>
      <c r="AM120" s="358"/>
      <c r="AN120" s="358"/>
      <c r="AO120" s="358"/>
      <c r="AP120" s="358"/>
    </row>
    <row r="121" spans="1:53" ht="18" customHeight="1">
      <c r="B121" s="54"/>
      <c r="C121" s="75"/>
      <c r="D121" s="73"/>
      <c r="E121" s="73"/>
      <c r="F121" s="73"/>
      <c r="G121" s="73"/>
      <c r="H121" s="73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73"/>
      <c r="U121" s="54"/>
      <c r="V121" s="73"/>
      <c r="W121" s="54"/>
      <c r="X121" s="73"/>
      <c r="Y121" s="54"/>
      <c r="Z121" s="73"/>
      <c r="AA121" s="54"/>
      <c r="AB121" s="73"/>
      <c r="AC121" s="73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</row>
    <row r="122" spans="1:53" ht="21.95" customHeight="1" thickBot="1">
      <c r="B122" s="54" t="s">
        <v>243</v>
      </c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</row>
    <row r="123" spans="1:53" ht="21.95" customHeight="1" thickBot="1">
      <c r="B123" s="58"/>
      <c r="C123" s="348" t="s">
        <v>244</v>
      </c>
      <c r="D123" s="349"/>
      <c r="E123" s="333"/>
      <c r="F123" s="348" t="s">
        <v>245</v>
      </c>
      <c r="G123" s="349"/>
      <c r="H123" s="349"/>
      <c r="I123" s="333"/>
      <c r="J123" s="349" t="s">
        <v>246</v>
      </c>
      <c r="K123" s="349"/>
      <c r="L123" s="349"/>
      <c r="M123" s="349"/>
      <c r="N123" s="349"/>
      <c r="O123" s="349"/>
      <c r="P123" s="350"/>
      <c r="Q123" s="351" t="s">
        <v>247</v>
      </c>
      <c r="R123" s="351"/>
      <c r="S123" s="351"/>
      <c r="T123" s="351"/>
      <c r="U123" s="351"/>
      <c r="V123" s="351"/>
      <c r="W123" s="351"/>
      <c r="X123" s="332" t="s">
        <v>246</v>
      </c>
      <c r="Y123" s="349"/>
      <c r="Z123" s="349"/>
      <c r="AA123" s="349"/>
      <c r="AB123" s="349"/>
      <c r="AC123" s="349"/>
      <c r="AD123" s="333"/>
      <c r="AE123" s="348" t="s">
        <v>245</v>
      </c>
      <c r="AF123" s="349"/>
      <c r="AG123" s="349"/>
      <c r="AH123" s="333"/>
      <c r="AI123" s="330" t="s">
        <v>248</v>
      </c>
      <c r="AJ123" s="331"/>
      <c r="AK123" s="331"/>
      <c r="AL123" s="331"/>
      <c r="AM123" s="331"/>
      <c r="AN123" s="331"/>
      <c r="AO123" s="332" t="s">
        <v>249</v>
      </c>
      <c r="AP123" s="333"/>
    </row>
    <row r="124" spans="1:53" ht="18" customHeight="1">
      <c r="B124" s="334">
        <v>1</v>
      </c>
      <c r="C124" s="335">
        <v>0.54166666666666663</v>
      </c>
      <c r="D124" s="336"/>
      <c r="E124" s="337"/>
      <c r="F124" s="338"/>
      <c r="G124" s="339"/>
      <c r="H124" s="339"/>
      <c r="I124" s="340"/>
      <c r="J124" s="379" t="str">
        <f>E119</f>
        <v>カテット白沢セカンド</v>
      </c>
      <c r="K124" s="342"/>
      <c r="L124" s="342"/>
      <c r="M124" s="342"/>
      <c r="N124" s="342"/>
      <c r="O124" s="342"/>
      <c r="P124" s="343"/>
      <c r="Q124" s="344">
        <f>S124+S125</f>
        <v>0</v>
      </c>
      <c r="R124" s="345"/>
      <c r="S124" s="59"/>
      <c r="T124" s="60" t="s">
        <v>250</v>
      </c>
      <c r="U124" s="59"/>
      <c r="V124" s="319">
        <f>U124+U125</f>
        <v>0</v>
      </c>
      <c r="W124" s="320"/>
      <c r="X124" s="380" t="str">
        <f>S119</f>
        <v>国本ＪＳＣ</v>
      </c>
      <c r="Y124" s="342"/>
      <c r="Z124" s="342"/>
      <c r="AA124" s="342"/>
      <c r="AB124" s="342"/>
      <c r="AC124" s="342"/>
      <c r="AD124" s="347"/>
      <c r="AE124" s="338"/>
      <c r="AF124" s="339"/>
      <c r="AG124" s="339"/>
      <c r="AH124" s="340"/>
      <c r="AI124" s="325">
        <v>8</v>
      </c>
      <c r="AJ124" s="326"/>
      <c r="AK124" s="326">
        <v>2</v>
      </c>
      <c r="AL124" s="326"/>
      <c r="AM124" s="326">
        <v>5</v>
      </c>
      <c r="AN124" s="327"/>
      <c r="AO124" s="328">
        <v>8</v>
      </c>
      <c r="AP124" s="329"/>
      <c r="AS124" s="54">
        <v>3</v>
      </c>
      <c r="AT124" s="54">
        <v>7</v>
      </c>
      <c r="AY124" s="106"/>
      <c r="AZ124" s="256"/>
      <c r="BA124" s="257"/>
    </row>
    <row r="125" spans="1:53" ht="18" customHeight="1">
      <c r="B125" s="304"/>
      <c r="C125" s="306"/>
      <c r="D125" s="307"/>
      <c r="E125" s="308"/>
      <c r="F125" s="275"/>
      <c r="G125" s="276"/>
      <c r="H125" s="276"/>
      <c r="I125" s="277"/>
      <c r="J125" s="273"/>
      <c r="K125" s="273"/>
      <c r="L125" s="273"/>
      <c r="M125" s="273"/>
      <c r="N125" s="273"/>
      <c r="O125" s="273"/>
      <c r="P125" s="322"/>
      <c r="Q125" s="323"/>
      <c r="R125" s="316"/>
      <c r="S125" s="61"/>
      <c r="T125" s="62" t="s">
        <v>250</v>
      </c>
      <c r="U125" s="61"/>
      <c r="V125" s="281"/>
      <c r="W125" s="324"/>
      <c r="X125" s="272"/>
      <c r="Y125" s="273"/>
      <c r="Z125" s="273"/>
      <c r="AA125" s="273"/>
      <c r="AB125" s="273"/>
      <c r="AC125" s="273"/>
      <c r="AD125" s="274"/>
      <c r="AE125" s="275"/>
      <c r="AF125" s="276"/>
      <c r="AG125" s="276"/>
      <c r="AH125" s="277"/>
      <c r="AI125" s="278"/>
      <c r="AJ125" s="279"/>
      <c r="AK125" s="279"/>
      <c r="AL125" s="279"/>
      <c r="AM125" s="279"/>
      <c r="AN125" s="280"/>
      <c r="AO125" s="281"/>
      <c r="AP125" s="282"/>
      <c r="AY125" s="106"/>
      <c r="AZ125" s="258"/>
      <c r="BA125" s="259"/>
    </row>
    <row r="126" spans="1:53" ht="18" customHeight="1">
      <c r="B126" s="304">
        <v>2</v>
      </c>
      <c r="C126" s="306">
        <v>0.58333333333333337</v>
      </c>
      <c r="D126" s="307"/>
      <c r="E126" s="308"/>
      <c r="F126" s="275"/>
      <c r="G126" s="276"/>
      <c r="H126" s="276"/>
      <c r="I126" s="277"/>
      <c r="J126" s="377" t="str">
        <f>S119</f>
        <v>国本ＪＳＣ</v>
      </c>
      <c r="K126" s="270"/>
      <c r="L126" s="270"/>
      <c r="M126" s="270"/>
      <c r="N126" s="270"/>
      <c r="O126" s="270"/>
      <c r="P126" s="313"/>
      <c r="Q126" s="315">
        <f t="shared" ref="Q126" si="40">S126+S127</f>
        <v>0</v>
      </c>
      <c r="R126" s="316"/>
      <c r="S126" s="63"/>
      <c r="T126" s="64" t="s">
        <v>250</v>
      </c>
      <c r="U126" s="63"/>
      <c r="V126" s="319">
        <f t="shared" ref="V126" si="41">U126+U127</f>
        <v>0</v>
      </c>
      <c r="W126" s="320"/>
      <c r="X126" s="378" t="str">
        <f>AG119</f>
        <v>上三川ＦＣ</v>
      </c>
      <c r="Y126" s="270"/>
      <c r="Z126" s="270"/>
      <c r="AA126" s="270"/>
      <c r="AB126" s="270"/>
      <c r="AC126" s="270"/>
      <c r="AD126" s="271"/>
      <c r="AE126" s="275"/>
      <c r="AF126" s="276"/>
      <c r="AG126" s="276"/>
      <c r="AH126" s="277"/>
      <c r="AI126" s="278">
        <v>2</v>
      </c>
      <c r="AJ126" s="279"/>
      <c r="AK126" s="279">
        <v>5</v>
      </c>
      <c r="AL126" s="279"/>
      <c r="AM126" s="279">
        <v>8</v>
      </c>
      <c r="AN126" s="280"/>
      <c r="AO126" s="265">
        <v>2</v>
      </c>
      <c r="AP126" s="266"/>
      <c r="AS126" s="54">
        <v>4</v>
      </c>
      <c r="AT126" s="54">
        <v>8</v>
      </c>
      <c r="AY126" s="107"/>
      <c r="AZ126" s="258"/>
      <c r="BA126" s="260"/>
    </row>
    <row r="127" spans="1:53" ht="18" customHeight="1">
      <c r="B127" s="304"/>
      <c r="C127" s="306"/>
      <c r="D127" s="307"/>
      <c r="E127" s="308"/>
      <c r="F127" s="275"/>
      <c r="G127" s="276"/>
      <c r="H127" s="276"/>
      <c r="I127" s="277"/>
      <c r="J127" s="273"/>
      <c r="K127" s="273"/>
      <c r="L127" s="273"/>
      <c r="M127" s="273"/>
      <c r="N127" s="273"/>
      <c r="O127" s="273"/>
      <c r="P127" s="322"/>
      <c r="Q127" s="323"/>
      <c r="R127" s="316"/>
      <c r="S127" s="61"/>
      <c r="T127" s="62" t="s">
        <v>250</v>
      </c>
      <c r="U127" s="61"/>
      <c r="V127" s="281"/>
      <c r="W127" s="324"/>
      <c r="X127" s="272"/>
      <c r="Y127" s="273"/>
      <c r="Z127" s="273"/>
      <c r="AA127" s="273"/>
      <c r="AB127" s="273"/>
      <c r="AC127" s="273"/>
      <c r="AD127" s="274"/>
      <c r="AE127" s="275"/>
      <c r="AF127" s="276"/>
      <c r="AG127" s="276"/>
      <c r="AH127" s="277"/>
      <c r="AI127" s="278"/>
      <c r="AJ127" s="279"/>
      <c r="AK127" s="279"/>
      <c r="AL127" s="279"/>
      <c r="AM127" s="279"/>
      <c r="AN127" s="280"/>
      <c r="AO127" s="281"/>
      <c r="AP127" s="282"/>
      <c r="AY127" s="108"/>
      <c r="AZ127" s="106"/>
      <c r="BA127" s="106"/>
    </row>
    <row r="128" spans="1:53" ht="18" customHeight="1">
      <c r="B128" s="304">
        <v>3</v>
      </c>
      <c r="C128" s="306">
        <v>0.625</v>
      </c>
      <c r="D128" s="307"/>
      <c r="E128" s="308"/>
      <c r="F128" s="275"/>
      <c r="G128" s="276"/>
      <c r="H128" s="276"/>
      <c r="I128" s="277"/>
      <c r="J128" s="377" t="str">
        <f>E119</f>
        <v>カテット白沢セカンド</v>
      </c>
      <c r="K128" s="270"/>
      <c r="L128" s="270"/>
      <c r="M128" s="270"/>
      <c r="N128" s="270"/>
      <c r="O128" s="270"/>
      <c r="P128" s="313"/>
      <c r="Q128" s="315">
        <f t="shared" ref="Q128" si="42">S128+S129</f>
        <v>0</v>
      </c>
      <c r="R128" s="316"/>
      <c r="S128" s="63"/>
      <c r="T128" s="64" t="s">
        <v>250</v>
      </c>
      <c r="U128" s="63"/>
      <c r="V128" s="319">
        <f t="shared" ref="V128" si="43">U128+U129</f>
        <v>0</v>
      </c>
      <c r="W128" s="320"/>
      <c r="X128" s="378" t="str">
        <f>AG119</f>
        <v>上三川ＦＣ</v>
      </c>
      <c r="Y128" s="270"/>
      <c r="Z128" s="270"/>
      <c r="AA128" s="270"/>
      <c r="AB128" s="270"/>
      <c r="AC128" s="270"/>
      <c r="AD128" s="271"/>
      <c r="AE128" s="275"/>
      <c r="AF128" s="276"/>
      <c r="AG128" s="276"/>
      <c r="AH128" s="277"/>
      <c r="AI128" s="278">
        <v>5</v>
      </c>
      <c r="AJ128" s="279"/>
      <c r="AK128" s="279">
        <v>8</v>
      </c>
      <c r="AL128" s="279"/>
      <c r="AM128" s="279">
        <v>2</v>
      </c>
      <c r="AN128" s="280"/>
      <c r="AO128" s="265">
        <v>5</v>
      </c>
      <c r="AP128" s="266"/>
      <c r="AS128" s="54">
        <v>5</v>
      </c>
      <c r="AT128" s="54">
        <v>9</v>
      </c>
      <c r="AY128" s="108"/>
      <c r="AZ128" s="106"/>
      <c r="BA128" s="106"/>
    </row>
    <row r="129" spans="1:53" ht="18" customHeight="1">
      <c r="B129" s="304"/>
      <c r="C129" s="306"/>
      <c r="D129" s="307"/>
      <c r="E129" s="308"/>
      <c r="F129" s="275"/>
      <c r="G129" s="276"/>
      <c r="H129" s="276"/>
      <c r="I129" s="277"/>
      <c r="J129" s="273"/>
      <c r="K129" s="273"/>
      <c r="L129" s="273"/>
      <c r="M129" s="273"/>
      <c r="N129" s="273"/>
      <c r="O129" s="273"/>
      <c r="P129" s="322"/>
      <c r="Q129" s="323"/>
      <c r="R129" s="316"/>
      <c r="S129" s="61"/>
      <c r="T129" s="62" t="s">
        <v>250</v>
      </c>
      <c r="U129" s="61"/>
      <c r="V129" s="281"/>
      <c r="W129" s="324"/>
      <c r="X129" s="272"/>
      <c r="Y129" s="273"/>
      <c r="Z129" s="273"/>
      <c r="AA129" s="273"/>
      <c r="AB129" s="273"/>
      <c r="AC129" s="273"/>
      <c r="AD129" s="274"/>
      <c r="AE129" s="275"/>
      <c r="AF129" s="276"/>
      <c r="AG129" s="276"/>
      <c r="AH129" s="277"/>
      <c r="AI129" s="278"/>
      <c r="AJ129" s="279"/>
      <c r="AK129" s="279"/>
      <c r="AL129" s="279"/>
      <c r="AM129" s="279"/>
      <c r="AN129" s="280"/>
      <c r="AO129" s="281"/>
      <c r="AP129" s="282"/>
      <c r="AY129" s="108"/>
      <c r="AZ129" s="106"/>
      <c r="BA129" s="106"/>
    </row>
    <row r="130" spans="1:53" ht="18" customHeight="1">
      <c r="B130" s="304"/>
      <c r="C130" s="306"/>
      <c r="D130" s="307"/>
      <c r="E130" s="308"/>
      <c r="F130" s="275"/>
      <c r="G130" s="276"/>
      <c r="H130" s="276"/>
      <c r="I130" s="277"/>
      <c r="J130" s="377"/>
      <c r="K130" s="270"/>
      <c r="L130" s="270"/>
      <c r="M130" s="270"/>
      <c r="N130" s="270"/>
      <c r="O130" s="270"/>
      <c r="P130" s="313"/>
      <c r="Q130" s="315">
        <f t="shared" ref="Q130" si="44">S130+S131</f>
        <v>0</v>
      </c>
      <c r="R130" s="316"/>
      <c r="S130" s="63"/>
      <c r="T130" s="64" t="s">
        <v>250</v>
      </c>
      <c r="U130" s="63"/>
      <c r="V130" s="319">
        <f t="shared" ref="V130" si="45">U130+U131</f>
        <v>0</v>
      </c>
      <c r="W130" s="320"/>
      <c r="X130" s="378"/>
      <c r="Y130" s="270"/>
      <c r="Z130" s="270"/>
      <c r="AA130" s="270"/>
      <c r="AB130" s="270"/>
      <c r="AC130" s="270"/>
      <c r="AD130" s="271"/>
      <c r="AE130" s="275"/>
      <c r="AF130" s="276"/>
      <c r="AG130" s="276"/>
      <c r="AH130" s="277"/>
      <c r="AI130" s="278"/>
      <c r="AJ130" s="279"/>
      <c r="AK130" s="279"/>
      <c r="AL130" s="279"/>
      <c r="AM130" s="279"/>
      <c r="AN130" s="280"/>
      <c r="AO130" s="265"/>
      <c r="AP130" s="266"/>
      <c r="AS130" s="54">
        <v>6</v>
      </c>
      <c r="AT130" s="54">
        <v>1</v>
      </c>
    </row>
    <row r="131" spans="1:53" ht="18" customHeight="1">
      <c r="B131" s="304"/>
      <c r="C131" s="306"/>
      <c r="D131" s="307"/>
      <c r="E131" s="308"/>
      <c r="F131" s="275"/>
      <c r="G131" s="276"/>
      <c r="H131" s="276"/>
      <c r="I131" s="277"/>
      <c r="J131" s="273"/>
      <c r="K131" s="273"/>
      <c r="L131" s="273"/>
      <c r="M131" s="273"/>
      <c r="N131" s="273"/>
      <c r="O131" s="273"/>
      <c r="P131" s="322"/>
      <c r="Q131" s="323"/>
      <c r="R131" s="316"/>
      <c r="S131" s="61"/>
      <c r="T131" s="62" t="s">
        <v>250</v>
      </c>
      <c r="U131" s="61"/>
      <c r="V131" s="281"/>
      <c r="W131" s="324"/>
      <c r="X131" s="272"/>
      <c r="Y131" s="273"/>
      <c r="Z131" s="273"/>
      <c r="AA131" s="273"/>
      <c r="AB131" s="273"/>
      <c r="AC131" s="273"/>
      <c r="AD131" s="274"/>
      <c r="AE131" s="275"/>
      <c r="AF131" s="276"/>
      <c r="AG131" s="276"/>
      <c r="AH131" s="277"/>
      <c r="AI131" s="278"/>
      <c r="AJ131" s="279"/>
      <c r="AK131" s="279"/>
      <c r="AL131" s="279"/>
      <c r="AM131" s="279"/>
      <c r="AN131" s="280"/>
      <c r="AO131" s="281"/>
      <c r="AP131" s="282"/>
    </row>
    <row r="132" spans="1:53" ht="18" customHeight="1">
      <c r="B132" s="304"/>
      <c r="C132" s="306"/>
      <c r="D132" s="307"/>
      <c r="E132" s="308"/>
      <c r="F132" s="275"/>
      <c r="G132" s="276"/>
      <c r="H132" s="276"/>
      <c r="I132" s="277"/>
      <c r="J132" s="312"/>
      <c r="K132" s="270"/>
      <c r="L132" s="270"/>
      <c r="M132" s="270"/>
      <c r="N132" s="270"/>
      <c r="O132" s="270"/>
      <c r="P132" s="313"/>
      <c r="Q132" s="315">
        <f t="shared" ref="Q132" si="46">S132+S133</f>
        <v>0</v>
      </c>
      <c r="R132" s="316"/>
      <c r="S132" s="63"/>
      <c r="T132" s="64" t="s">
        <v>250</v>
      </c>
      <c r="U132" s="63"/>
      <c r="V132" s="319">
        <f t="shared" ref="V132" si="47">U132+U133</f>
        <v>0</v>
      </c>
      <c r="W132" s="320"/>
      <c r="X132" s="269"/>
      <c r="Y132" s="270"/>
      <c r="Z132" s="270"/>
      <c r="AA132" s="270"/>
      <c r="AB132" s="270"/>
      <c r="AC132" s="270"/>
      <c r="AD132" s="271"/>
      <c r="AE132" s="275"/>
      <c r="AF132" s="276"/>
      <c r="AG132" s="276"/>
      <c r="AH132" s="277"/>
      <c r="AI132" s="278"/>
      <c r="AJ132" s="279"/>
      <c r="AK132" s="279"/>
      <c r="AL132" s="279"/>
      <c r="AM132" s="279"/>
      <c r="AN132" s="280"/>
      <c r="AO132" s="265"/>
      <c r="AP132" s="266"/>
      <c r="AS132" s="54">
        <v>7</v>
      </c>
      <c r="AT132" s="54">
        <v>2</v>
      </c>
    </row>
    <row r="133" spans="1:53" ht="18" customHeight="1">
      <c r="B133" s="304"/>
      <c r="C133" s="306"/>
      <c r="D133" s="307"/>
      <c r="E133" s="308"/>
      <c r="F133" s="275"/>
      <c r="G133" s="276"/>
      <c r="H133" s="276"/>
      <c r="I133" s="277"/>
      <c r="J133" s="273"/>
      <c r="K133" s="273"/>
      <c r="L133" s="273"/>
      <c r="M133" s="273"/>
      <c r="N133" s="273"/>
      <c r="O133" s="273"/>
      <c r="P133" s="322"/>
      <c r="Q133" s="323"/>
      <c r="R133" s="316"/>
      <c r="S133" s="61"/>
      <c r="T133" s="62" t="s">
        <v>250</v>
      </c>
      <c r="U133" s="61"/>
      <c r="V133" s="281"/>
      <c r="W133" s="324"/>
      <c r="X133" s="272"/>
      <c r="Y133" s="273"/>
      <c r="Z133" s="273"/>
      <c r="AA133" s="273"/>
      <c r="AB133" s="273"/>
      <c r="AC133" s="273"/>
      <c r="AD133" s="274"/>
      <c r="AE133" s="275"/>
      <c r="AF133" s="276"/>
      <c r="AG133" s="276"/>
      <c r="AH133" s="277"/>
      <c r="AI133" s="278"/>
      <c r="AJ133" s="279"/>
      <c r="AK133" s="279"/>
      <c r="AL133" s="279"/>
      <c r="AM133" s="279"/>
      <c r="AN133" s="280"/>
      <c r="AO133" s="281"/>
      <c r="AP133" s="282"/>
    </row>
    <row r="134" spans="1:53" ht="18" customHeight="1">
      <c r="B134" s="304"/>
      <c r="C134" s="306"/>
      <c r="D134" s="307"/>
      <c r="E134" s="308"/>
      <c r="F134" s="275"/>
      <c r="G134" s="276"/>
      <c r="H134" s="276"/>
      <c r="I134" s="277"/>
      <c r="J134" s="312"/>
      <c r="K134" s="270"/>
      <c r="L134" s="270"/>
      <c r="M134" s="270"/>
      <c r="N134" s="270"/>
      <c r="O134" s="270"/>
      <c r="P134" s="313"/>
      <c r="Q134" s="315">
        <f t="shared" ref="Q134" si="48">S134+S135</f>
        <v>0</v>
      </c>
      <c r="R134" s="316"/>
      <c r="S134" s="63"/>
      <c r="T134" s="64" t="s">
        <v>250</v>
      </c>
      <c r="U134" s="63"/>
      <c r="V134" s="319">
        <f t="shared" ref="V134" si="49">U134+U135</f>
        <v>0</v>
      </c>
      <c r="W134" s="320"/>
      <c r="X134" s="269"/>
      <c r="Y134" s="270"/>
      <c r="Z134" s="270"/>
      <c r="AA134" s="270"/>
      <c r="AB134" s="270"/>
      <c r="AC134" s="270"/>
      <c r="AD134" s="271"/>
      <c r="AE134" s="275"/>
      <c r="AF134" s="276"/>
      <c r="AG134" s="276"/>
      <c r="AH134" s="277"/>
      <c r="AI134" s="278"/>
      <c r="AJ134" s="279"/>
      <c r="AK134" s="279"/>
      <c r="AL134" s="279"/>
      <c r="AM134" s="279"/>
      <c r="AN134" s="280"/>
      <c r="AO134" s="265"/>
      <c r="AP134" s="266"/>
      <c r="AS134" s="54">
        <v>8</v>
      </c>
      <c r="AT134" s="54">
        <v>3</v>
      </c>
    </row>
    <row r="135" spans="1:53" ht="18" customHeight="1" thickBot="1">
      <c r="B135" s="305"/>
      <c r="C135" s="309"/>
      <c r="D135" s="310"/>
      <c r="E135" s="311"/>
      <c r="F135" s="298"/>
      <c r="G135" s="299"/>
      <c r="H135" s="299"/>
      <c r="I135" s="300"/>
      <c r="J135" s="296"/>
      <c r="K135" s="296"/>
      <c r="L135" s="296"/>
      <c r="M135" s="296"/>
      <c r="N135" s="296"/>
      <c r="O135" s="296"/>
      <c r="P135" s="314"/>
      <c r="Q135" s="317"/>
      <c r="R135" s="318"/>
      <c r="S135" s="65"/>
      <c r="T135" s="66" t="s">
        <v>250</v>
      </c>
      <c r="U135" s="65"/>
      <c r="V135" s="267"/>
      <c r="W135" s="321"/>
      <c r="X135" s="295"/>
      <c r="Y135" s="296"/>
      <c r="Z135" s="296"/>
      <c r="AA135" s="296"/>
      <c r="AB135" s="296"/>
      <c r="AC135" s="296"/>
      <c r="AD135" s="297"/>
      <c r="AE135" s="298"/>
      <c r="AF135" s="299"/>
      <c r="AG135" s="299"/>
      <c r="AH135" s="300"/>
      <c r="AI135" s="301"/>
      <c r="AJ135" s="302"/>
      <c r="AK135" s="302"/>
      <c r="AL135" s="302"/>
      <c r="AM135" s="302"/>
      <c r="AN135" s="303"/>
      <c r="AO135" s="267"/>
      <c r="AP135" s="268"/>
    </row>
    <row r="136" spans="1:53" ht="18" customHeight="1" thickBot="1">
      <c r="B136" s="67"/>
      <c r="C136" s="68"/>
      <c r="D136" s="68"/>
      <c r="E136" s="68"/>
      <c r="F136" s="67"/>
      <c r="G136" s="67"/>
      <c r="H136" s="67"/>
      <c r="I136" s="67"/>
      <c r="J136" s="67"/>
      <c r="K136" s="69"/>
      <c r="L136" s="69"/>
      <c r="M136" s="70"/>
      <c r="N136" s="71"/>
      <c r="O136" s="70"/>
      <c r="P136" s="69"/>
      <c r="Q136" s="69"/>
      <c r="R136" s="67"/>
      <c r="S136" s="67"/>
      <c r="T136" s="67"/>
      <c r="U136" s="67"/>
      <c r="V136" s="67"/>
      <c r="W136" s="72"/>
      <c r="X136" s="72"/>
      <c r="Y136" s="72"/>
      <c r="Z136" s="72"/>
      <c r="AA136" s="72"/>
      <c r="AB136" s="72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</row>
    <row r="137" spans="1:53" ht="30" customHeight="1" thickBot="1">
      <c r="B137" s="54"/>
      <c r="C137" s="54"/>
      <c r="D137" s="287" t="s">
        <v>251</v>
      </c>
      <c r="E137" s="288"/>
      <c r="F137" s="288"/>
      <c r="G137" s="288"/>
      <c r="H137" s="288"/>
      <c r="I137" s="288"/>
      <c r="J137" s="288" t="s">
        <v>246</v>
      </c>
      <c r="K137" s="288"/>
      <c r="L137" s="288"/>
      <c r="M137" s="288"/>
      <c r="N137" s="288"/>
      <c r="O137" s="288"/>
      <c r="P137" s="288"/>
      <c r="Q137" s="288"/>
      <c r="R137" s="288" t="s">
        <v>252</v>
      </c>
      <c r="S137" s="288"/>
      <c r="T137" s="288"/>
      <c r="U137" s="288"/>
      <c r="V137" s="288"/>
      <c r="W137" s="288"/>
      <c r="X137" s="288"/>
      <c r="Y137" s="288"/>
      <c r="Z137" s="288"/>
      <c r="AA137" s="288" t="s">
        <v>253</v>
      </c>
      <c r="AB137" s="288"/>
      <c r="AC137" s="288"/>
      <c r="AD137" s="288" t="s">
        <v>254</v>
      </c>
      <c r="AE137" s="288"/>
      <c r="AF137" s="288"/>
      <c r="AG137" s="288"/>
      <c r="AH137" s="288"/>
      <c r="AI137" s="288"/>
      <c r="AJ137" s="288"/>
      <c r="AK137" s="288"/>
      <c r="AL137" s="288"/>
      <c r="AM137" s="289"/>
      <c r="AN137" s="54"/>
      <c r="AO137" s="54"/>
      <c r="AP137" s="54"/>
    </row>
    <row r="138" spans="1:53" ht="30" customHeight="1">
      <c r="B138" s="54"/>
      <c r="C138" s="54"/>
      <c r="D138" s="290" t="s">
        <v>255</v>
      </c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2"/>
      <c r="AB138" s="292"/>
      <c r="AC138" s="292"/>
      <c r="AD138" s="293"/>
      <c r="AE138" s="293"/>
      <c r="AF138" s="293"/>
      <c r="AG138" s="293"/>
      <c r="AH138" s="293"/>
      <c r="AI138" s="293"/>
      <c r="AJ138" s="293"/>
      <c r="AK138" s="293"/>
      <c r="AL138" s="293"/>
      <c r="AM138" s="294"/>
      <c r="AN138" s="54"/>
      <c r="AO138" s="54"/>
      <c r="AP138" s="54"/>
    </row>
    <row r="139" spans="1:53" ht="30" customHeight="1">
      <c r="B139" s="54"/>
      <c r="C139" s="54"/>
      <c r="D139" s="261" t="s">
        <v>255</v>
      </c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3"/>
      <c r="AE139" s="263"/>
      <c r="AF139" s="263"/>
      <c r="AG139" s="263"/>
      <c r="AH139" s="263"/>
      <c r="AI139" s="263"/>
      <c r="AJ139" s="263"/>
      <c r="AK139" s="263"/>
      <c r="AL139" s="263"/>
      <c r="AM139" s="264"/>
      <c r="AN139" s="54"/>
      <c r="AO139" s="54"/>
      <c r="AP139" s="54"/>
    </row>
    <row r="140" spans="1:53" ht="30" customHeight="1" thickBot="1">
      <c r="B140" s="54"/>
      <c r="C140" s="54"/>
      <c r="D140" s="283" t="s">
        <v>255</v>
      </c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5"/>
      <c r="AE140" s="285"/>
      <c r="AF140" s="285"/>
      <c r="AG140" s="285"/>
      <c r="AH140" s="285"/>
      <c r="AI140" s="285"/>
      <c r="AJ140" s="285"/>
      <c r="AK140" s="285"/>
      <c r="AL140" s="285"/>
      <c r="AM140" s="286"/>
      <c r="AN140" s="54"/>
      <c r="AO140" s="54"/>
      <c r="AP140" s="54"/>
      <c r="AQ140" s="52">
        <v>5</v>
      </c>
    </row>
    <row r="141" spans="1:53" ht="18" customHeight="1">
      <c r="A141" s="372" t="s">
        <v>314</v>
      </c>
      <c r="B141" s="372"/>
      <c r="C141" s="372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  <c r="N141" s="372"/>
      <c r="O141" s="372"/>
      <c r="P141" s="372"/>
      <c r="Q141" s="372"/>
      <c r="R141" s="372"/>
      <c r="S141" s="372"/>
      <c r="T141" s="372"/>
      <c r="U141" s="372"/>
      <c r="V141" s="372"/>
      <c r="W141" s="372"/>
      <c r="X141" s="372"/>
      <c r="Y141" s="372"/>
      <c r="Z141" s="372"/>
      <c r="AA141" s="372"/>
      <c r="AB141" s="372"/>
      <c r="AC141" s="372"/>
      <c r="AD141" s="372"/>
      <c r="AE141" s="372"/>
      <c r="AF141" s="372"/>
      <c r="AG141" s="372"/>
      <c r="AH141" s="372"/>
      <c r="AI141" s="372"/>
      <c r="AJ141" s="372"/>
      <c r="AK141" s="372"/>
      <c r="AL141" s="372"/>
      <c r="AM141" s="372"/>
      <c r="AN141" s="372"/>
      <c r="AO141" s="372"/>
      <c r="AP141" s="372"/>
      <c r="AQ141" s="372"/>
    </row>
    <row r="142" spans="1:53" ht="18" customHeight="1">
      <c r="A142" s="372"/>
      <c r="B142" s="372"/>
      <c r="C142" s="372"/>
      <c r="D142" s="372"/>
      <c r="E142" s="372"/>
      <c r="F142" s="372"/>
      <c r="G142" s="372"/>
      <c r="H142" s="372"/>
      <c r="I142" s="372"/>
      <c r="J142" s="372"/>
      <c r="K142" s="372"/>
      <c r="L142" s="372"/>
      <c r="M142" s="372"/>
      <c r="N142" s="372"/>
      <c r="O142" s="372"/>
      <c r="P142" s="372"/>
      <c r="Q142" s="372"/>
      <c r="R142" s="372"/>
      <c r="S142" s="372"/>
      <c r="T142" s="372"/>
      <c r="U142" s="372"/>
      <c r="V142" s="372"/>
      <c r="W142" s="372"/>
      <c r="X142" s="372"/>
      <c r="Y142" s="372"/>
      <c r="Z142" s="372"/>
      <c r="AA142" s="372"/>
      <c r="AB142" s="372"/>
      <c r="AC142" s="372"/>
      <c r="AD142" s="372"/>
      <c r="AE142" s="372"/>
      <c r="AF142" s="372"/>
      <c r="AG142" s="372"/>
      <c r="AH142" s="372"/>
      <c r="AI142" s="372"/>
      <c r="AJ142" s="372"/>
      <c r="AK142" s="372"/>
      <c r="AL142" s="372"/>
      <c r="AM142" s="372"/>
      <c r="AN142" s="372"/>
      <c r="AO142" s="372"/>
      <c r="AP142" s="372"/>
      <c r="AQ142" s="372"/>
    </row>
    <row r="143" spans="1:53" ht="18" customHeight="1">
      <c r="A143" s="372"/>
      <c r="B143" s="372"/>
      <c r="C143" s="372"/>
      <c r="D143" s="372"/>
      <c r="E143" s="372"/>
      <c r="F143" s="372"/>
      <c r="G143" s="372"/>
      <c r="H143" s="372"/>
      <c r="I143" s="372"/>
      <c r="J143" s="372"/>
      <c r="K143" s="372"/>
      <c r="L143" s="372"/>
      <c r="M143" s="372"/>
      <c r="N143" s="372"/>
      <c r="O143" s="372"/>
      <c r="P143" s="372"/>
      <c r="Q143" s="372"/>
      <c r="R143" s="372"/>
      <c r="S143" s="372"/>
      <c r="T143" s="372"/>
      <c r="U143" s="372"/>
      <c r="V143" s="372"/>
      <c r="W143" s="372"/>
      <c r="X143" s="372"/>
      <c r="Y143" s="372"/>
      <c r="Z143" s="372"/>
      <c r="AA143" s="372"/>
      <c r="AB143" s="372"/>
      <c r="AC143" s="372"/>
      <c r="AD143" s="372"/>
      <c r="AE143" s="372"/>
      <c r="AF143" s="372"/>
      <c r="AG143" s="372"/>
      <c r="AH143" s="372"/>
      <c r="AI143" s="372"/>
      <c r="AJ143" s="372"/>
      <c r="AK143" s="372"/>
      <c r="AL143" s="372"/>
      <c r="AM143" s="372"/>
      <c r="AN143" s="372"/>
      <c r="AO143" s="372"/>
      <c r="AP143" s="372"/>
      <c r="AQ143" s="372"/>
    </row>
    <row r="144" spans="1:53" ht="24.95" customHeight="1">
      <c r="B144" s="54"/>
      <c r="C144" s="373" t="s">
        <v>239</v>
      </c>
      <c r="D144" s="373"/>
      <c r="E144" s="373"/>
      <c r="F144" s="373"/>
      <c r="G144" s="374" t="s">
        <v>352</v>
      </c>
      <c r="H144" s="373"/>
      <c r="I144" s="373"/>
      <c r="J144" s="373"/>
      <c r="K144" s="373"/>
      <c r="L144" s="373"/>
      <c r="M144" s="373"/>
      <c r="N144" s="373"/>
      <c r="O144" s="373"/>
      <c r="P144" s="373" t="s">
        <v>240</v>
      </c>
      <c r="Q144" s="373"/>
      <c r="R144" s="373"/>
      <c r="S144" s="373"/>
      <c r="T144" s="374" t="s">
        <v>353</v>
      </c>
      <c r="U144" s="373"/>
      <c r="V144" s="373"/>
      <c r="W144" s="373"/>
      <c r="X144" s="373"/>
      <c r="Y144" s="373"/>
      <c r="Z144" s="373"/>
      <c r="AA144" s="373"/>
      <c r="AB144" s="373"/>
      <c r="AC144" s="373" t="s">
        <v>241</v>
      </c>
      <c r="AD144" s="373"/>
      <c r="AE144" s="373"/>
      <c r="AF144" s="373"/>
      <c r="AG144" s="375">
        <v>44114</v>
      </c>
      <c r="AH144" s="376"/>
      <c r="AI144" s="376"/>
      <c r="AJ144" s="376"/>
      <c r="AK144" s="376"/>
      <c r="AL144" s="376"/>
      <c r="AM144" s="590" t="s">
        <v>256</v>
      </c>
      <c r="AN144" s="590"/>
      <c r="AO144" s="591"/>
      <c r="AP144" s="73"/>
    </row>
    <row r="145" spans="2:53" ht="18" customHeight="1">
      <c r="B145" s="54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4"/>
      <c r="X145" s="74"/>
      <c r="Y145" s="74"/>
      <c r="Z145" s="74"/>
      <c r="AA145" s="74"/>
      <c r="AB145" s="74"/>
      <c r="AC145" s="74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</row>
    <row r="146" spans="2:53" ht="24.95" customHeight="1">
      <c r="B146" s="54"/>
      <c r="C146" s="369">
        <v>1</v>
      </c>
      <c r="D146" s="369"/>
      <c r="E146" s="370" t="s">
        <v>337</v>
      </c>
      <c r="F146" s="370"/>
      <c r="G146" s="370"/>
      <c r="H146" s="370"/>
      <c r="I146" s="370"/>
      <c r="J146" s="370"/>
      <c r="K146" s="370"/>
      <c r="L146" s="370"/>
      <c r="M146" s="370"/>
      <c r="N146" s="370"/>
      <c r="O146" s="55"/>
      <c r="P146" s="55"/>
      <c r="Q146" s="371">
        <v>4</v>
      </c>
      <c r="R146" s="371"/>
      <c r="S146" s="370" t="s">
        <v>343</v>
      </c>
      <c r="T146" s="370"/>
      <c r="U146" s="370"/>
      <c r="V146" s="370"/>
      <c r="W146" s="370"/>
      <c r="X146" s="370"/>
      <c r="Y146" s="370"/>
      <c r="Z146" s="370"/>
      <c r="AA146" s="370"/>
      <c r="AB146" s="370"/>
      <c r="AC146" s="56"/>
      <c r="AD146" s="55"/>
      <c r="AE146" s="371">
        <v>7</v>
      </c>
      <c r="AF146" s="371"/>
      <c r="AG146" s="370" t="s">
        <v>348</v>
      </c>
      <c r="AH146" s="370"/>
      <c r="AI146" s="370"/>
      <c r="AJ146" s="370"/>
      <c r="AK146" s="370"/>
      <c r="AL146" s="370"/>
      <c r="AM146" s="370"/>
      <c r="AN146" s="370"/>
      <c r="AO146" s="370"/>
      <c r="AP146" s="370"/>
    </row>
    <row r="147" spans="2:53" ht="24.95" customHeight="1">
      <c r="B147" s="54"/>
      <c r="C147" s="359">
        <v>2</v>
      </c>
      <c r="D147" s="359"/>
      <c r="E147" s="360" t="s">
        <v>339</v>
      </c>
      <c r="F147" s="361"/>
      <c r="G147" s="361"/>
      <c r="H147" s="361"/>
      <c r="I147" s="361"/>
      <c r="J147" s="361"/>
      <c r="K147" s="361"/>
      <c r="L147" s="361"/>
      <c r="M147" s="361"/>
      <c r="N147" s="362"/>
      <c r="O147" s="55"/>
      <c r="P147" s="55"/>
      <c r="Q147" s="363">
        <v>5</v>
      </c>
      <c r="R147" s="363"/>
      <c r="S147" s="364" t="s">
        <v>344</v>
      </c>
      <c r="T147" s="364"/>
      <c r="U147" s="364"/>
      <c r="V147" s="364"/>
      <c r="W147" s="364"/>
      <c r="X147" s="364"/>
      <c r="Y147" s="364"/>
      <c r="Z147" s="364"/>
      <c r="AA147" s="364"/>
      <c r="AB147" s="364"/>
      <c r="AC147" s="56"/>
      <c r="AD147" s="55"/>
      <c r="AE147" s="365">
        <v>8</v>
      </c>
      <c r="AF147" s="365"/>
      <c r="AG147" s="366" t="s">
        <v>349</v>
      </c>
      <c r="AH147" s="366"/>
      <c r="AI147" s="366"/>
      <c r="AJ147" s="366"/>
      <c r="AK147" s="366"/>
      <c r="AL147" s="366"/>
      <c r="AM147" s="366"/>
      <c r="AN147" s="366"/>
      <c r="AO147" s="366"/>
      <c r="AP147" s="366"/>
    </row>
    <row r="148" spans="2:53" ht="24.95" customHeight="1">
      <c r="B148" s="54"/>
      <c r="C148" s="395">
        <v>3</v>
      </c>
      <c r="D148" s="395"/>
      <c r="E148" s="382" t="s">
        <v>341</v>
      </c>
      <c r="F148" s="383"/>
      <c r="G148" s="383"/>
      <c r="H148" s="383"/>
      <c r="I148" s="383"/>
      <c r="J148" s="383"/>
      <c r="K148" s="383"/>
      <c r="L148" s="383"/>
      <c r="M148" s="383"/>
      <c r="N148" s="384"/>
      <c r="O148" s="55"/>
      <c r="P148" s="55"/>
      <c r="Q148" s="381">
        <v>6</v>
      </c>
      <c r="R148" s="381"/>
      <c r="S148" s="382" t="s">
        <v>347</v>
      </c>
      <c r="T148" s="383"/>
      <c r="U148" s="383"/>
      <c r="V148" s="383"/>
      <c r="W148" s="383"/>
      <c r="X148" s="383"/>
      <c r="Y148" s="383"/>
      <c r="Z148" s="383"/>
      <c r="AA148" s="383"/>
      <c r="AB148" s="384"/>
      <c r="AC148" s="56"/>
      <c r="AD148" s="55"/>
      <c r="AE148" s="396">
        <v>9</v>
      </c>
      <c r="AF148" s="396"/>
      <c r="AG148" s="397" t="s">
        <v>331</v>
      </c>
      <c r="AH148" s="397"/>
      <c r="AI148" s="397"/>
      <c r="AJ148" s="397"/>
      <c r="AK148" s="397"/>
      <c r="AL148" s="397"/>
      <c r="AM148" s="397"/>
      <c r="AN148" s="397"/>
      <c r="AO148" s="397"/>
      <c r="AP148" s="397"/>
    </row>
    <row r="149" spans="2:53" ht="18" customHeight="1">
      <c r="B149" s="54"/>
      <c r="C149" s="75"/>
      <c r="D149" s="73"/>
      <c r="E149" s="73"/>
      <c r="F149" s="73"/>
      <c r="G149" s="73"/>
      <c r="H149" s="73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73"/>
      <c r="U149" s="54"/>
      <c r="V149" s="73"/>
      <c r="W149" s="54"/>
      <c r="X149" s="73"/>
      <c r="Y149" s="54"/>
      <c r="Z149" s="73"/>
      <c r="AA149" s="54"/>
      <c r="AB149" s="73"/>
      <c r="AC149" s="73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</row>
    <row r="150" spans="2:53" ht="21.95" customHeight="1" thickBot="1">
      <c r="B150" s="54" t="s">
        <v>243</v>
      </c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</row>
    <row r="151" spans="2:53" ht="21.95" customHeight="1" thickBot="1">
      <c r="B151" s="58"/>
      <c r="C151" s="348" t="s">
        <v>244</v>
      </c>
      <c r="D151" s="349"/>
      <c r="E151" s="333"/>
      <c r="F151" s="348" t="s">
        <v>245</v>
      </c>
      <c r="G151" s="349"/>
      <c r="H151" s="349"/>
      <c r="I151" s="333"/>
      <c r="J151" s="349" t="s">
        <v>246</v>
      </c>
      <c r="K151" s="349"/>
      <c r="L151" s="349"/>
      <c r="M151" s="349"/>
      <c r="N151" s="349"/>
      <c r="O151" s="349"/>
      <c r="P151" s="350"/>
      <c r="Q151" s="351" t="s">
        <v>247</v>
      </c>
      <c r="R151" s="351"/>
      <c r="S151" s="351"/>
      <c r="T151" s="351"/>
      <c r="U151" s="351"/>
      <c r="V151" s="351"/>
      <c r="W151" s="351"/>
      <c r="X151" s="332" t="s">
        <v>246</v>
      </c>
      <c r="Y151" s="349"/>
      <c r="Z151" s="349"/>
      <c r="AA151" s="349"/>
      <c r="AB151" s="349"/>
      <c r="AC151" s="349"/>
      <c r="AD151" s="333"/>
      <c r="AE151" s="348" t="s">
        <v>245</v>
      </c>
      <c r="AF151" s="349"/>
      <c r="AG151" s="349"/>
      <c r="AH151" s="333"/>
      <c r="AI151" s="330" t="s">
        <v>248</v>
      </c>
      <c r="AJ151" s="331"/>
      <c r="AK151" s="331"/>
      <c r="AL151" s="331"/>
      <c r="AM151" s="331"/>
      <c r="AN151" s="331"/>
      <c r="AO151" s="332" t="s">
        <v>249</v>
      </c>
      <c r="AP151" s="333"/>
    </row>
    <row r="152" spans="2:53" ht="18" customHeight="1">
      <c r="B152" s="334">
        <v>1</v>
      </c>
      <c r="C152" s="335">
        <v>0.375</v>
      </c>
      <c r="D152" s="336"/>
      <c r="E152" s="337"/>
      <c r="F152" s="338"/>
      <c r="G152" s="339"/>
      <c r="H152" s="339"/>
      <c r="I152" s="340"/>
      <c r="J152" s="379" t="str">
        <f>E148</f>
        <v>富士見ＳＳＳ Ｄ</v>
      </c>
      <c r="K152" s="342"/>
      <c r="L152" s="342"/>
      <c r="M152" s="342"/>
      <c r="N152" s="342"/>
      <c r="O152" s="342"/>
      <c r="P152" s="343"/>
      <c r="Q152" s="344">
        <f>S152+S153</f>
        <v>0</v>
      </c>
      <c r="R152" s="345"/>
      <c r="S152" s="59"/>
      <c r="T152" s="60" t="s">
        <v>250</v>
      </c>
      <c r="U152" s="59"/>
      <c r="V152" s="319">
        <f>U152+U153</f>
        <v>0</v>
      </c>
      <c r="W152" s="320"/>
      <c r="X152" s="380" t="str">
        <f>S148</f>
        <v>サウス宇都宮ＳＣ</v>
      </c>
      <c r="Y152" s="342"/>
      <c r="Z152" s="342"/>
      <c r="AA152" s="342"/>
      <c r="AB152" s="342"/>
      <c r="AC152" s="342"/>
      <c r="AD152" s="347"/>
      <c r="AE152" s="338"/>
      <c r="AF152" s="339"/>
      <c r="AG152" s="339"/>
      <c r="AH152" s="340"/>
      <c r="AI152" s="325">
        <v>9</v>
      </c>
      <c r="AJ152" s="326"/>
      <c r="AK152" s="326">
        <v>3</v>
      </c>
      <c r="AL152" s="326"/>
      <c r="AM152" s="326">
        <v>6</v>
      </c>
      <c r="AN152" s="327"/>
      <c r="AO152" s="328">
        <v>9</v>
      </c>
      <c r="AP152" s="329"/>
      <c r="AS152" s="54">
        <v>3</v>
      </c>
      <c r="AT152" s="54">
        <v>7</v>
      </c>
      <c r="AY152" s="106"/>
      <c r="AZ152" s="256"/>
      <c r="BA152" s="257"/>
    </row>
    <row r="153" spans="2:53" ht="18" customHeight="1">
      <c r="B153" s="304"/>
      <c r="C153" s="306"/>
      <c r="D153" s="307"/>
      <c r="E153" s="308"/>
      <c r="F153" s="275"/>
      <c r="G153" s="276"/>
      <c r="H153" s="276"/>
      <c r="I153" s="277"/>
      <c r="J153" s="273"/>
      <c r="K153" s="273"/>
      <c r="L153" s="273"/>
      <c r="M153" s="273"/>
      <c r="N153" s="273"/>
      <c r="O153" s="273"/>
      <c r="P153" s="322"/>
      <c r="Q153" s="323"/>
      <c r="R153" s="316"/>
      <c r="S153" s="61"/>
      <c r="T153" s="62" t="s">
        <v>250</v>
      </c>
      <c r="U153" s="61"/>
      <c r="V153" s="281"/>
      <c r="W153" s="324"/>
      <c r="X153" s="272"/>
      <c r="Y153" s="273"/>
      <c r="Z153" s="273"/>
      <c r="AA153" s="273"/>
      <c r="AB153" s="273"/>
      <c r="AC153" s="273"/>
      <c r="AD153" s="274"/>
      <c r="AE153" s="275"/>
      <c r="AF153" s="276"/>
      <c r="AG153" s="276"/>
      <c r="AH153" s="277"/>
      <c r="AI153" s="278"/>
      <c r="AJ153" s="279"/>
      <c r="AK153" s="279"/>
      <c r="AL153" s="279"/>
      <c r="AM153" s="279"/>
      <c r="AN153" s="280"/>
      <c r="AO153" s="281"/>
      <c r="AP153" s="282"/>
      <c r="AY153" s="106"/>
      <c r="AZ153" s="258"/>
      <c r="BA153" s="259"/>
    </row>
    <row r="154" spans="2:53" ht="18" customHeight="1">
      <c r="B154" s="304">
        <v>2</v>
      </c>
      <c r="C154" s="306">
        <v>0.41666666666666669</v>
      </c>
      <c r="D154" s="307"/>
      <c r="E154" s="308"/>
      <c r="F154" s="275"/>
      <c r="G154" s="276"/>
      <c r="H154" s="276"/>
      <c r="I154" s="277"/>
      <c r="J154" s="377" t="str">
        <f>S148</f>
        <v>サウス宇都宮ＳＣ</v>
      </c>
      <c r="K154" s="270"/>
      <c r="L154" s="270"/>
      <c r="M154" s="270"/>
      <c r="N154" s="270"/>
      <c r="O154" s="270"/>
      <c r="P154" s="313"/>
      <c r="Q154" s="315">
        <f t="shared" ref="Q154" si="50">S154+S155</f>
        <v>0</v>
      </c>
      <c r="R154" s="316"/>
      <c r="S154" s="63"/>
      <c r="T154" s="64" t="s">
        <v>250</v>
      </c>
      <c r="U154" s="63"/>
      <c r="V154" s="319">
        <f t="shared" ref="V154" si="51">U154+U155</f>
        <v>0</v>
      </c>
      <c r="W154" s="320"/>
      <c r="X154" s="378" t="str">
        <f>AG148</f>
        <v>清原フューチャーズ</v>
      </c>
      <c r="Y154" s="270"/>
      <c r="Z154" s="270"/>
      <c r="AA154" s="270"/>
      <c r="AB154" s="270"/>
      <c r="AC154" s="270"/>
      <c r="AD154" s="271"/>
      <c r="AE154" s="275"/>
      <c r="AF154" s="276"/>
      <c r="AG154" s="276"/>
      <c r="AH154" s="277"/>
      <c r="AI154" s="278">
        <v>3</v>
      </c>
      <c r="AJ154" s="279"/>
      <c r="AK154" s="279">
        <v>6</v>
      </c>
      <c r="AL154" s="279"/>
      <c r="AM154" s="279">
        <v>9</v>
      </c>
      <c r="AN154" s="280"/>
      <c r="AO154" s="265">
        <v>3</v>
      </c>
      <c r="AP154" s="266"/>
      <c r="AS154" s="54">
        <v>4</v>
      </c>
      <c r="AT154" s="54">
        <v>8</v>
      </c>
      <c r="AY154" s="107"/>
      <c r="AZ154" s="258"/>
      <c r="BA154" s="260"/>
    </row>
    <row r="155" spans="2:53" ht="18" customHeight="1">
      <c r="B155" s="304"/>
      <c r="C155" s="306"/>
      <c r="D155" s="307"/>
      <c r="E155" s="308"/>
      <c r="F155" s="275"/>
      <c r="G155" s="276"/>
      <c r="H155" s="276"/>
      <c r="I155" s="277"/>
      <c r="J155" s="273"/>
      <c r="K155" s="273"/>
      <c r="L155" s="273"/>
      <c r="M155" s="273"/>
      <c r="N155" s="273"/>
      <c r="O155" s="273"/>
      <c r="P155" s="322"/>
      <c r="Q155" s="323"/>
      <c r="R155" s="316"/>
      <c r="S155" s="61"/>
      <c r="T155" s="62" t="s">
        <v>250</v>
      </c>
      <c r="U155" s="61"/>
      <c r="V155" s="281"/>
      <c r="W155" s="324"/>
      <c r="X155" s="272"/>
      <c r="Y155" s="273"/>
      <c r="Z155" s="273"/>
      <c r="AA155" s="273"/>
      <c r="AB155" s="273"/>
      <c r="AC155" s="273"/>
      <c r="AD155" s="274"/>
      <c r="AE155" s="275"/>
      <c r="AF155" s="276"/>
      <c r="AG155" s="276"/>
      <c r="AH155" s="277"/>
      <c r="AI155" s="278"/>
      <c r="AJ155" s="279"/>
      <c r="AK155" s="279"/>
      <c r="AL155" s="279"/>
      <c r="AM155" s="279"/>
      <c r="AN155" s="280"/>
      <c r="AO155" s="281"/>
      <c r="AP155" s="282"/>
      <c r="AY155" s="108"/>
      <c r="AZ155" s="106"/>
      <c r="BA155" s="106"/>
    </row>
    <row r="156" spans="2:53" ht="18" customHeight="1">
      <c r="B156" s="304">
        <v>3</v>
      </c>
      <c r="C156" s="306">
        <v>0.45833333333333331</v>
      </c>
      <c r="D156" s="307"/>
      <c r="E156" s="308"/>
      <c r="F156" s="275"/>
      <c r="G156" s="276"/>
      <c r="H156" s="276"/>
      <c r="I156" s="277"/>
      <c r="J156" s="377" t="str">
        <f>AG148</f>
        <v>清原フューチャーズ</v>
      </c>
      <c r="K156" s="270"/>
      <c r="L156" s="270"/>
      <c r="M156" s="270"/>
      <c r="N156" s="270"/>
      <c r="O156" s="270"/>
      <c r="P156" s="313"/>
      <c r="Q156" s="315">
        <f t="shared" ref="Q156" si="52">S156+S157</f>
        <v>0</v>
      </c>
      <c r="R156" s="316"/>
      <c r="S156" s="63"/>
      <c r="T156" s="64" t="s">
        <v>250</v>
      </c>
      <c r="U156" s="63"/>
      <c r="V156" s="319">
        <f t="shared" ref="V156" si="53">U156+U157</f>
        <v>0</v>
      </c>
      <c r="W156" s="320"/>
      <c r="X156" s="378" t="str">
        <f>E148</f>
        <v>富士見ＳＳＳ Ｄ</v>
      </c>
      <c r="Y156" s="270"/>
      <c r="Z156" s="270"/>
      <c r="AA156" s="270"/>
      <c r="AB156" s="270"/>
      <c r="AC156" s="270"/>
      <c r="AD156" s="271"/>
      <c r="AE156" s="275"/>
      <c r="AF156" s="276"/>
      <c r="AG156" s="276"/>
      <c r="AH156" s="277"/>
      <c r="AI156" s="278">
        <v>6</v>
      </c>
      <c r="AJ156" s="279"/>
      <c r="AK156" s="279">
        <v>9</v>
      </c>
      <c r="AL156" s="279"/>
      <c r="AM156" s="279">
        <v>3</v>
      </c>
      <c r="AN156" s="280"/>
      <c r="AO156" s="265">
        <v>6</v>
      </c>
      <c r="AP156" s="266"/>
      <c r="AS156" s="54">
        <v>5</v>
      </c>
      <c r="AT156" s="54">
        <v>9</v>
      </c>
      <c r="AY156" s="108"/>
      <c r="AZ156" s="106"/>
      <c r="BA156" s="106"/>
    </row>
    <row r="157" spans="2:53" ht="18" customHeight="1">
      <c r="B157" s="304"/>
      <c r="C157" s="306"/>
      <c r="D157" s="307"/>
      <c r="E157" s="308"/>
      <c r="F157" s="275"/>
      <c r="G157" s="276"/>
      <c r="H157" s="276"/>
      <c r="I157" s="277"/>
      <c r="J157" s="273"/>
      <c r="K157" s="273"/>
      <c r="L157" s="273"/>
      <c r="M157" s="273"/>
      <c r="N157" s="273"/>
      <c r="O157" s="273"/>
      <c r="P157" s="322"/>
      <c r="Q157" s="323"/>
      <c r="R157" s="316"/>
      <c r="S157" s="61"/>
      <c r="T157" s="62" t="s">
        <v>250</v>
      </c>
      <c r="U157" s="61"/>
      <c r="V157" s="281"/>
      <c r="W157" s="324"/>
      <c r="X157" s="272"/>
      <c r="Y157" s="273"/>
      <c r="Z157" s="273"/>
      <c r="AA157" s="273"/>
      <c r="AB157" s="273"/>
      <c r="AC157" s="273"/>
      <c r="AD157" s="274"/>
      <c r="AE157" s="275"/>
      <c r="AF157" s="276"/>
      <c r="AG157" s="276"/>
      <c r="AH157" s="277"/>
      <c r="AI157" s="278"/>
      <c r="AJ157" s="279"/>
      <c r="AK157" s="279"/>
      <c r="AL157" s="279"/>
      <c r="AM157" s="279"/>
      <c r="AN157" s="280"/>
      <c r="AO157" s="281"/>
      <c r="AP157" s="282"/>
      <c r="AY157" s="108"/>
      <c r="AZ157" s="106"/>
      <c r="BA157" s="106"/>
    </row>
    <row r="158" spans="2:53" ht="18" customHeight="1">
      <c r="B158" s="304">
        <v>4</v>
      </c>
      <c r="C158" s="306"/>
      <c r="D158" s="307"/>
      <c r="E158" s="308"/>
      <c r="F158" s="275"/>
      <c r="G158" s="276"/>
      <c r="H158" s="276"/>
      <c r="I158" s="277"/>
      <c r="J158" s="312"/>
      <c r="K158" s="270"/>
      <c r="L158" s="270"/>
      <c r="M158" s="270"/>
      <c r="N158" s="270"/>
      <c r="O158" s="270"/>
      <c r="P158" s="313"/>
      <c r="Q158" s="315">
        <f t="shared" ref="Q158" si="54">S158+S159</f>
        <v>0</v>
      </c>
      <c r="R158" s="316"/>
      <c r="S158" s="63"/>
      <c r="T158" s="64" t="s">
        <v>250</v>
      </c>
      <c r="U158" s="63"/>
      <c r="V158" s="319">
        <f t="shared" ref="V158" si="55">U158+U159</f>
        <v>0</v>
      </c>
      <c r="W158" s="320"/>
      <c r="X158" s="269"/>
      <c r="Y158" s="270"/>
      <c r="Z158" s="270"/>
      <c r="AA158" s="270"/>
      <c r="AB158" s="270"/>
      <c r="AC158" s="270"/>
      <c r="AD158" s="271"/>
      <c r="AE158" s="275"/>
      <c r="AF158" s="276"/>
      <c r="AG158" s="276"/>
      <c r="AH158" s="277"/>
      <c r="AI158" s="278"/>
      <c r="AJ158" s="279"/>
      <c r="AK158" s="279"/>
      <c r="AL158" s="279"/>
      <c r="AM158" s="279"/>
      <c r="AN158" s="280"/>
      <c r="AO158" s="265"/>
      <c r="AP158" s="266"/>
      <c r="AS158" s="54">
        <v>6</v>
      </c>
      <c r="AT158" s="54">
        <v>1</v>
      </c>
    </row>
    <row r="159" spans="2:53" ht="18" customHeight="1">
      <c r="B159" s="304"/>
      <c r="C159" s="306"/>
      <c r="D159" s="307"/>
      <c r="E159" s="308"/>
      <c r="F159" s="275"/>
      <c r="G159" s="276"/>
      <c r="H159" s="276"/>
      <c r="I159" s="277"/>
      <c r="J159" s="273"/>
      <c r="K159" s="273"/>
      <c r="L159" s="273"/>
      <c r="M159" s="273"/>
      <c r="N159" s="273"/>
      <c r="O159" s="273"/>
      <c r="P159" s="322"/>
      <c r="Q159" s="323"/>
      <c r="R159" s="316"/>
      <c r="S159" s="61"/>
      <c r="T159" s="62" t="s">
        <v>250</v>
      </c>
      <c r="U159" s="61"/>
      <c r="V159" s="281"/>
      <c r="W159" s="324"/>
      <c r="X159" s="272"/>
      <c r="Y159" s="273"/>
      <c r="Z159" s="273"/>
      <c r="AA159" s="273"/>
      <c r="AB159" s="273"/>
      <c r="AC159" s="273"/>
      <c r="AD159" s="274"/>
      <c r="AE159" s="275"/>
      <c r="AF159" s="276"/>
      <c r="AG159" s="276"/>
      <c r="AH159" s="277"/>
      <c r="AI159" s="278"/>
      <c r="AJ159" s="279"/>
      <c r="AK159" s="279"/>
      <c r="AL159" s="279"/>
      <c r="AM159" s="279"/>
      <c r="AN159" s="280"/>
      <c r="AO159" s="281"/>
      <c r="AP159" s="282"/>
    </row>
    <row r="160" spans="2:53" ht="18" customHeight="1">
      <c r="B160" s="304">
        <v>5</v>
      </c>
      <c r="C160" s="306"/>
      <c r="D160" s="307"/>
      <c r="E160" s="308"/>
      <c r="F160" s="275"/>
      <c r="G160" s="276"/>
      <c r="H160" s="276"/>
      <c r="I160" s="277"/>
      <c r="J160" s="312"/>
      <c r="K160" s="270"/>
      <c r="L160" s="270"/>
      <c r="M160" s="270"/>
      <c r="N160" s="270"/>
      <c r="O160" s="270"/>
      <c r="P160" s="313"/>
      <c r="Q160" s="315">
        <f t="shared" ref="Q160" si="56">S160+S161</f>
        <v>0</v>
      </c>
      <c r="R160" s="316"/>
      <c r="S160" s="63"/>
      <c r="T160" s="64" t="s">
        <v>250</v>
      </c>
      <c r="U160" s="63"/>
      <c r="V160" s="319">
        <f t="shared" ref="V160" si="57">U160+U161</f>
        <v>0</v>
      </c>
      <c r="W160" s="320"/>
      <c r="X160" s="269"/>
      <c r="Y160" s="270"/>
      <c r="Z160" s="270"/>
      <c r="AA160" s="270"/>
      <c r="AB160" s="270"/>
      <c r="AC160" s="270"/>
      <c r="AD160" s="271"/>
      <c r="AE160" s="275"/>
      <c r="AF160" s="276"/>
      <c r="AG160" s="276"/>
      <c r="AH160" s="277"/>
      <c r="AI160" s="278"/>
      <c r="AJ160" s="279"/>
      <c r="AK160" s="279"/>
      <c r="AL160" s="279"/>
      <c r="AM160" s="279"/>
      <c r="AN160" s="280"/>
      <c r="AO160" s="265"/>
      <c r="AP160" s="266"/>
      <c r="AS160" s="54">
        <v>7</v>
      </c>
      <c r="AT160" s="54">
        <v>2</v>
      </c>
    </row>
    <row r="161" spans="1:46" ht="18" customHeight="1">
      <c r="B161" s="304"/>
      <c r="C161" s="306"/>
      <c r="D161" s="307"/>
      <c r="E161" s="308"/>
      <c r="F161" s="275"/>
      <c r="G161" s="276"/>
      <c r="H161" s="276"/>
      <c r="I161" s="277"/>
      <c r="J161" s="273"/>
      <c r="K161" s="273"/>
      <c r="L161" s="273"/>
      <c r="M161" s="273"/>
      <c r="N161" s="273"/>
      <c r="O161" s="273"/>
      <c r="P161" s="322"/>
      <c r="Q161" s="323"/>
      <c r="R161" s="316"/>
      <c r="S161" s="61"/>
      <c r="T161" s="62" t="s">
        <v>250</v>
      </c>
      <c r="U161" s="61"/>
      <c r="V161" s="281"/>
      <c r="W161" s="324"/>
      <c r="X161" s="272"/>
      <c r="Y161" s="273"/>
      <c r="Z161" s="273"/>
      <c r="AA161" s="273"/>
      <c r="AB161" s="273"/>
      <c r="AC161" s="273"/>
      <c r="AD161" s="274"/>
      <c r="AE161" s="275"/>
      <c r="AF161" s="276"/>
      <c r="AG161" s="276"/>
      <c r="AH161" s="277"/>
      <c r="AI161" s="278"/>
      <c r="AJ161" s="279"/>
      <c r="AK161" s="279"/>
      <c r="AL161" s="279"/>
      <c r="AM161" s="279"/>
      <c r="AN161" s="280"/>
      <c r="AO161" s="281"/>
      <c r="AP161" s="282"/>
    </row>
    <row r="162" spans="1:46" ht="18" customHeight="1">
      <c r="B162" s="304">
        <v>6</v>
      </c>
      <c r="C162" s="306"/>
      <c r="D162" s="307"/>
      <c r="E162" s="308"/>
      <c r="F162" s="275"/>
      <c r="G162" s="276"/>
      <c r="H162" s="276"/>
      <c r="I162" s="277"/>
      <c r="J162" s="312"/>
      <c r="K162" s="270"/>
      <c r="L162" s="270"/>
      <c r="M162" s="270"/>
      <c r="N162" s="270"/>
      <c r="O162" s="270"/>
      <c r="P162" s="313"/>
      <c r="Q162" s="315">
        <f t="shared" ref="Q162" si="58">S162+S163</f>
        <v>0</v>
      </c>
      <c r="R162" s="316"/>
      <c r="S162" s="63"/>
      <c r="T162" s="64" t="s">
        <v>250</v>
      </c>
      <c r="U162" s="63"/>
      <c r="V162" s="319">
        <f t="shared" ref="V162" si="59">U162+U163</f>
        <v>0</v>
      </c>
      <c r="W162" s="320"/>
      <c r="X162" s="269"/>
      <c r="Y162" s="270"/>
      <c r="Z162" s="270"/>
      <c r="AA162" s="270"/>
      <c r="AB162" s="270"/>
      <c r="AC162" s="270"/>
      <c r="AD162" s="271"/>
      <c r="AE162" s="275"/>
      <c r="AF162" s="276"/>
      <c r="AG162" s="276"/>
      <c r="AH162" s="277"/>
      <c r="AI162" s="278"/>
      <c r="AJ162" s="279"/>
      <c r="AK162" s="279"/>
      <c r="AL162" s="279"/>
      <c r="AM162" s="279"/>
      <c r="AN162" s="280"/>
      <c r="AO162" s="265"/>
      <c r="AP162" s="266"/>
      <c r="AS162" s="54">
        <v>8</v>
      </c>
      <c r="AT162" s="54">
        <v>3</v>
      </c>
    </row>
    <row r="163" spans="1:46" ht="18" customHeight="1" thickBot="1">
      <c r="B163" s="305"/>
      <c r="C163" s="309"/>
      <c r="D163" s="310"/>
      <c r="E163" s="311"/>
      <c r="F163" s="298"/>
      <c r="G163" s="299"/>
      <c r="H163" s="299"/>
      <c r="I163" s="300"/>
      <c r="J163" s="296"/>
      <c r="K163" s="296"/>
      <c r="L163" s="296"/>
      <c r="M163" s="296"/>
      <c r="N163" s="296"/>
      <c r="O163" s="296"/>
      <c r="P163" s="314"/>
      <c r="Q163" s="317"/>
      <c r="R163" s="318"/>
      <c r="S163" s="65"/>
      <c r="T163" s="66" t="s">
        <v>250</v>
      </c>
      <c r="U163" s="65"/>
      <c r="V163" s="267"/>
      <c r="W163" s="321"/>
      <c r="X163" s="295"/>
      <c r="Y163" s="296"/>
      <c r="Z163" s="296"/>
      <c r="AA163" s="296"/>
      <c r="AB163" s="296"/>
      <c r="AC163" s="296"/>
      <c r="AD163" s="297"/>
      <c r="AE163" s="298"/>
      <c r="AF163" s="299"/>
      <c r="AG163" s="299"/>
      <c r="AH163" s="300"/>
      <c r="AI163" s="301"/>
      <c r="AJ163" s="302"/>
      <c r="AK163" s="302"/>
      <c r="AL163" s="302"/>
      <c r="AM163" s="302"/>
      <c r="AN163" s="303"/>
      <c r="AO163" s="267"/>
      <c r="AP163" s="268"/>
    </row>
    <row r="164" spans="1:46" ht="18" customHeight="1" thickBot="1">
      <c r="B164" s="67"/>
      <c r="C164" s="68"/>
      <c r="D164" s="68"/>
      <c r="E164" s="68"/>
      <c r="F164" s="67"/>
      <c r="G164" s="67"/>
      <c r="H164" s="67"/>
      <c r="I164" s="67"/>
      <c r="J164" s="67"/>
      <c r="K164" s="69"/>
      <c r="L164" s="69"/>
      <c r="M164" s="70"/>
      <c r="N164" s="71"/>
      <c r="O164" s="70"/>
      <c r="P164" s="69"/>
      <c r="Q164" s="69"/>
      <c r="R164" s="67"/>
      <c r="S164" s="67"/>
      <c r="T164" s="67"/>
      <c r="U164" s="67"/>
      <c r="V164" s="67"/>
      <c r="W164" s="72"/>
      <c r="X164" s="72"/>
      <c r="Y164" s="72"/>
      <c r="Z164" s="72"/>
      <c r="AA164" s="72"/>
      <c r="AB164" s="72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</row>
    <row r="165" spans="1:46" ht="30" customHeight="1" thickBot="1">
      <c r="B165" s="54"/>
      <c r="C165" s="54"/>
      <c r="D165" s="287" t="s">
        <v>251</v>
      </c>
      <c r="E165" s="288"/>
      <c r="F165" s="288"/>
      <c r="G165" s="288"/>
      <c r="H165" s="288"/>
      <c r="I165" s="288"/>
      <c r="J165" s="288" t="s">
        <v>246</v>
      </c>
      <c r="K165" s="288"/>
      <c r="L165" s="288"/>
      <c r="M165" s="288"/>
      <c r="N165" s="288"/>
      <c r="O165" s="288"/>
      <c r="P165" s="288"/>
      <c r="Q165" s="288"/>
      <c r="R165" s="288" t="s">
        <v>252</v>
      </c>
      <c r="S165" s="288"/>
      <c r="T165" s="288"/>
      <c r="U165" s="288"/>
      <c r="V165" s="288"/>
      <c r="W165" s="288"/>
      <c r="X165" s="288"/>
      <c r="Y165" s="288"/>
      <c r="Z165" s="288"/>
      <c r="AA165" s="288" t="s">
        <v>253</v>
      </c>
      <c r="AB165" s="288"/>
      <c r="AC165" s="288"/>
      <c r="AD165" s="288" t="s">
        <v>254</v>
      </c>
      <c r="AE165" s="288"/>
      <c r="AF165" s="288"/>
      <c r="AG165" s="288"/>
      <c r="AH165" s="288"/>
      <c r="AI165" s="288"/>
      <c r="AJ165" s="288"/>
      <c r="AK165" s="288"/>
      <c r="AL165" s="288"/>
      <c r="AM165" s="289"/>
      <c r="AN165" s="54"/>
      <c r="AO165" s="54"/>
      <c r="AP165" s="54"/>
    </row>
    <row r="166" spans="1:46" ht="30" customHeight="1">
      <c r="B166" s="54"/>
      <c r="C166" s="54"/>
      <c r="D166" s="290" t="s">
        <v>255</v>
      </c>
      <c r="E166" s="291"/>
      <c r="F166" s="291"/>
      <c r="G166" s="291"/>
      <c r="H166" s="291"/>
      <c r="I166" s="291"/>
      <c r="J166" s="291"/>
      <c r="K166" s="291"/>
      <c r="L166" s="291"/>
      <c r="M166" s="291"/>
      <c r="N166" s="291"/>
      <c r="O166" s="291"/>
      <c r="P166" s="291"/>
      <c r="Q166" s="291"/>
      <c r="R166" s="291"/>
      <c r="S166" s="291"/>
      <c r="T166" s="291"/>
      <c r="U166" s="291"/>
      <c r="V166" s="291"/>
      <c r="W166" s="291"/>
      <c r="X166" s="291"/>
      <c r="Y166" s="291"/>
      <c r="Z166" s="291"/>
      <c r="AA166" s="292"/>
      <c r="AB166" s="292"/>
      <c r="AC166" s="292"/>
      <c r="AD166" s="293"/>
      <c r="AE166" s="293"/>
      <c r="AF166" s="293"/>
      <c r="AG166" s="293"/>
      <c r="AH166" s="293"/>
      <c r="AI166" s="293"/>
      <c r="AJ166" s="293"/>
      <c r="AK166" s="293"/>
      <c r="AL166" s="293"/>
      <c r="AM166" s="294"/>
      <c r="AN166" s="54"/>
      <c r="AO166" s="54"/>
      <c r="AP166" s="54"/>
    </row>
    <row r="167" spans="1:46" ht="30" customHeight="1">
      <c r="B167" s="54"/>
      <c r="C167" s="54"/>
      <c r="D167" s="261" t="s">
        <v>255</v>
      </c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62"/>
      <c r="P167" s="262"/>
      <c r="Q167" s="262"/>
      <c r="R167" s="262"/>
      <c r="S167" s="262"/>
      <c r="T167" s="262"/>
      <c r="U167" s="262"/>
      <c r="V167" s="262"/>
      <c r="W167" s="262"/>
      <c r="X167" s="262"/>
      <c r="Y167" s="262"/>
      <c r="Z167" s="262"/>
      <c r="AA167" s="262"/>
      <c r="AB167" s="262"/>
      <c r="AC167" s="262"/>
      <c r="AD167" s="263"/>
      <c r="AE167" s="263"/>
      <c r="AF167" s="263"/>
      <c r="AG167" s="263"/>
      <c r="AH167" s="263"/>
      <c r="AI167" s="263"/>
      <c r="AJ167" s="263"/>
      <c r="AK167" s="263"/>
      <c r="AL167" s="263"/>
      <c r="AM167" s="264"/>
      <c r="AN167" s="54"/>
      <c r="AO167" s="54"/>
      <c r="AP167" s="54"/>
    </row>
    <row r="168" spans="1:46" ht="30" customHeight="1" thickBot="1">
      <c r="B168" s="54"/>
      <c r="C168" s="54"/>
      <c r="D168" s="283" t="s">
        <v>255</v>
      </c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6"/>
      <c r="AN168" s="54"/>
      <c r="AO168" s="54"/>
      <c r="AP168" s="54"/>
      <c r="AQ168" s="52">
        <v>6</v>
      </c>
    </row>
    <row r="169" spans="1:46" ht="18" customHeight="1">
      <c r="A169" s="372" t="s">
        <v>315</v>
      </c>
      <c r="B169" s="372"/>
      <c r="C169" s="372"/>
      <c r="D169" s="372"/>
      <c r="E169" s="372"/>
      <c r="F169" s="372"/>
      <c r="G169" s="372"/>
      <c r="H169" s="372"/>
      <c r="I169" s="372"/>
      <c r="J169" s="372"/>
      <c r="K169" s="372"/>
      <c r="L169" s="372"/>
      <c r="M169" s="372"/>
      <c r="N169" s="372"/>
      <c r="O169" s="372"/>
      <c r="P169" s="372"/>
      <c r="Q169" s="372"/>
      <c r="R169" s="372"/>
      <c r="S169" s="372"/>
      <c r="T169" s="372"/>
      <c r="U169" s="372"/>
      <c r="V169" s="372"/>
      <c r="W169" s="372"/>
      <c r="X169" s="372"/>
      <c r="Y169" s="372"/>
      <c r="Z169" s="372"/>
      <c r="AA169" s="372"/>
      <c r="AB169" s="372"/>
      <c r="AC169" s="372"/>
      <c r="AD169" s="372"/>
      <c r="AE169" s="372"/>
      <c r="AF169" s="372"/>
      <c r="AG169" s="372"/>
      <c r="AH169" s="372"/>
      <c r="AI169" s="372"/>
      <c r="AJ169" s="372"/>
      <c r="AK169" s="372"/>
      <c r="AL169" s="372"/>
      <c r="AM169" s="372"/>
      <c r="AN169" s="372"/>
      <c r="AO169" s="372"/>
      <c r="AP169" s="372"/>
      <c r="AQ169" s="372"/>
    </row>
    <row r="170" spans="1:46" ht="18" customHeight="1">
      <c r="A170" s="372"/>
      <c r="B170" s="372"/>
      <c r="C170" s="372"/>
      <c r="D170" s="372"/>
      <c r="E170" s="372"/>
      <c r="F170" s="372"/>
      <c r="G170" s="372"/>
      <c r="H170" s="372"/>
      <c r="I170" s="372"/>
      <c r="J170" s="372"/>
      <c r="K170" s="372"/>
      <c r="L170" s="372"/>
      <c r="M170" s="372"/>
      <c r="N170" s="372"/>
      <c r="O170" s="372"/>
      <c r="P170" s="372"/>
      <c r="Q170" s="372"/>
      <c r="R170" s="372"/>
      <c r="S170" s="372"/>
      <c r="T170" s="372"/>
      <c r="U170" s="372"/>
      <c r="V170" s="372"/>
      <c r="W170" s="372"/>
      <c r="X170" s="372"/>
      <c r="Y170" s="372"/>
      <c r="Z170" s="372"/>
      <c r="AA170" s="372"/>
      <c r="AB170" s="372"/>
      <c r="AC170" s="372"/>
      <c r="AD170" s="372"/>
      <c r="AE170" s="372"/>
      <c r="AF170" s="372"/>
      <c r="AG170" s="372"/>
      <c r="AH170" s="372"/>
      <c r="AI170" s="372"/>
      <c r="AJ170" s="372"/>
      <c r="AK170" s="372"/>
      <c r="AL170" s="372"/>
      <c r="AM170" s="372"/>
      <c r="AN170" s="372"/>
      <c r="AO170" s="372"/>
      <c r="AP170" s="372"/>
      <c r="AQ170" s="372"/>
    </row>
    <row r="171" spans="1:46" ht="18" customHeight="1">
      <c r="A171" s="372"/>
      <c r="B171" s="372"/>
      <c r="C171" s="372"/>
      <c r="D171" s="372"/>
      <c r="E171" s="372"/>
      <c r="F171" s="372"/>
      <c r="G171" s="372"/>
      <c r="H171" s="372"/>
      <c r="I171" s="372"/>
      <c r="J171" s="372"/>
      <c r="K171" s="372"/>
      <c r="L171" s="372"/>
      <c r="M171" s="372"/>
      <c r="N171" s="372"/>
      <c r="O171" s="372"/>
      <c r="P171" s="372"/>
      <c r="Q171" s="372"/>
      <c r="R171" s="372"/>
      <c r="S171" s="372"/>
      <c r="T171" s="372"/>
      <c r="U171" s="372"/>
      <c r="V171" s="372"/>
      <c r="W171" s="372"/>
      <c r="X171" s="372"/>
      <c r="Y171" s="372"/>
      <c r="Z171" s="372"/>
      <c r="AA171" s="372"/>
      <c r="AB171" s="372"/>
      <c r="AC171" s="372"/>
      <c r="AD171" s="372"/>
      <c r="AE171" s="372"/>
      <c r="AF171" s="372"/>
      <c r="AG171" s="372"/>
      <c r="AH171" s="372"/>
      <c r="AI171" s="372"/>
      <c r="AJ171" s="372"/>
      <c r="AK171" s="372"/>
      <c r="AL171" s="372"/>
      <c r="AM171" s="372"/>
      <c r="AN171" s="372"/>
      <c r="AO171" s="372"/>
      <c r="AP171" s="372"/>
      <c r="AQ171" s="372"/>
    </row>
    <row r="172" spans="1:46" ht="24.95" customHeight="1">
      <c r="B172" s="54"/>
      <c r="C172" s="373" t="s">
        <v>239</v>
      </c>
      <c r="D172" s="373"/>
      <c r="E172" s="373"/>
      <c r="F172" s="373"/>
      <c r="G172" s="374"/>
      <c r="H172" s="373"/>
      <c r="I172" s="373"/>
      <c r="J172" s="373"/>
      <c r="K172" s="373"/>
      <c r="L172" s="373"/>
      <c r="M172" s="373"/>
      <c r="N172" s="373"/>
      <c r="O172" s="373"/>
      <c r="P172" s="373" t="s">
        <v>240</v>
      </c>
      <c r="Q172" s="373"/>
      <c r="R172" s="373"/>
      <c r="S172" s="373"/>
      <c r="T172" s="374"/>
      <c r="U172" s="373"/>
      <c r="V172" s="373"/>
      <c r="W172" s="373"/>
      <c r="X172" s="373"/>
      <c r="Y172" s="373"/>
      <c r="Z172" s="373"/>
      <c r="AA172" s="373"/>
      <c r="AB172" s="373"/>
      <c r="AC172" s="373" t="s">
        <v>241</v>
      </c>
      <c r="AD172" s="373"/>
      <c r="AE172" s="373"/>
      <c r="AF172" s="373"/>
      <c r="AG172" s="375">
        <v>44157</v>
      </c>
      <c r="AH172" s="376"/>
      <c r="AI172" s="376"/>
      <c r="AJ172" s="376"/>
      <c r="AK172" s="376"/>
      <c r="AL172" s="376"/>
      <c r="AM172" s="387" t="s">
        <v>281</v>
      </c>
      <c r="AN172" s="387"/>
      <c r="AO172" s="388"/>
      <c r="AP172" s="73"/>
    </row>
    <row r="173" spans="1:46" ht="18" customHeight="1">
      <c r="B173" s="54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4"/>
      <c r="X173" s="74"/>
      <c r="Y173" s="74"/>
      <c r="Z173" s="74"/>
      <c r="AA173" s="74"/>
      <c r="AB173" s="74"/>
      <c r="AC173" s="74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</row>
    <row r="174" spans="1:46" ht="24.95" customHeight="1">
      <c r="B174" s="54"/>
      <c r="C174" s="369">
        <v>1</v>
      </c>
      <c r="D174" s="369"/>
      <c r="E174" s="370" t="s">
        <v>337</v>
      </c>
      <c r="F174" s="370"/>
      <c r="G174" s="370"/>
      <c r="H174" s="370"/>
      <c r="I174" s="370"/>
      <c r="J174" s="370"/>
      <c r="K174" s="370"/>
      <c r="L174" s="370"/>
      <c r="M174" s="370"/>
      <c r="N174" s="370"/>
      <c r="O174" s="55"/>
      <c r="P174" s="55"/>
      <c r="Q174" s="371">
        <v>4</v>
      </c>
      <c r="R174" s="371"/>
      <c r="S174" s="370" t="s">
        <v>343</v>
      </c>
      <c r="T174" s="370"/>
      <c r="U174" s="370"/>
      <c r="V174" s="370"/>
      <c r="W174" s="370"/>
      <c r="X174" s="370"/>
      <c r="Y174" s="370"/>
      <c r="Z174" s="370"/>
      <c r="AA174" s="370"/>
      <c r="AB174" s="370"/>
      <c r="AC174" s="56"/>
      <c r="AD174" s="55"/>
      <c r="AE174" s="371">
        <v>7</v>
      </c>
      <c r="AF174" s="371"/>
      <c r="AG174" s="370" t="s">
        <v>348</v>
      </c>
      <c r="AH174" s="370"/>
      <c r="AI174" s="370"/>
      <c r="AJ174" s="370"/>
      <c r="AK174" s="370"/>
      <c r="AL174" s="370"/>
      <c r="AM174" s="370"/>
      <c r="AN174" s="370"/>
      <c r="AO174" s="370"/>
      <c r="AP174" s="370"/>
    </row>
    <row r="175" spans="1:46" ht="24.95" customHeight="1">
      <c r="B175" s="54"/>
      <c r="C175" s="359">
        <v>2</v>
      </c>
      <c r="D175" s="359"/>
      <c r="E175" s="360" t="s">
        <v>339</v>
      </c>
      <c r="F175" s="361"/>
      <c r="G175" s="361"/>
      <c r="H175" s="361"/>
      <c r="I175" s="361"/>
      <c r="J175" s="361"/>
      <c r="K175" s="361"/>
      <c r="L175" s="361"/>
      <c r="M175" s="361"/>
      <c r="N175" s="362"/>
      <c r="O175" s="55"/>
      <c r="P175" s="55"/>
      <c r="Q175" s="363">
        <v>5</v>
      </c>
      <c r="R175" s="363"/>
      <c r="S175" s="364" t="s">
        <v>344</v>
      </c>
      <c r="T175" s="364"/>
      <c r="U175" s="364"/>
      <c r="V175" s="364"/>
      <c r="W175" s="364"/>
      <c r="X175" s="364"/>
      <c r="Y175" s="364"/>
      <c r="Z175" s="364"/>
      <c r="AA175" s="364"/>
      <c r="AB175" s="364"/>
      <c r="AC175" s="56"/>
      <c r="AD175" s="55"/>
      <c r="AE175" s="365">
        <v>8</v>
      </c>
      <c r="AF175" s="365"/>
      <c r="AG175" s="366" t="s">
        <v>349</v>
      </c>
      <c r="AH175" s="366"/>
      <c r="AI175" s="366"/>
      <c r="AJ175" s="366"/>
      <c r="AK175" s="366"/>
      <c r="AL175" s="366"/>
      <c r="AM175" s="366"/>
      <c r="AN175" s="366"/>
      <c r="AO175" s="366"/>
      <c r="AP175" s="366"/>
    </row>
    <row r="176" spans="1:46" ht="24.95" customHeight="1">
      <c r="B176" s="54"/>
      <c r="C176" s="352">
        <v>3</v>
      </c>
      <c r="D176" s="352"/>
      <c r="E176" s="353" t="s">
        <v>341</v>
      </c>
      <c r="F176" s="354"/>
      <c r="G176" s="354"/>
      <c r="H176" s="354"/>
      <c r="I176" s="354"/>
      <c r="J176" s="354"/>
      <c r="K176" s="354"/>
      <c r="L176" s="354"/>
      <c r="M176" s="354"/>
      <c r="N176" s="355"/>
      <c r="O176" s="55"/>
      <c r="P176" s="55"/>
      <c r="Q176" s="356">
        <v>6</v>
      </c>
      <c r="R176" s="356"/>
      <c r="S176" s="353" t="s">
        <v>346</v>
      </c>
      <c r="T176" s="354"/>
      <c r="U176" s="354"/>
      <c r="V176" s="354"/>
      <c r="W176" s="354"/>
      <c r="X176" s="354"/>
      <c r="Y176" s="354"/>
      <c r="Z176" s="354"/>
      <c r="AA176" s="354"/>
      <c r="AB176" s="355"/>
      <c r="AC176" s="56"/>
      <c r="AD176" s="55"/>
      <c r="AE176" s="357">
        <v>9</v>
      </c>
      <c r="AF176" s="357"/>
      <c r="AG176" s="358" t="s">
        <v>331</v>
      </c>
      <c r="AH176" s="358"/>
      <c r="AI176" s="358"/>
      <c r="AJ176" s="358"/>
      <c r="AK176" s="358"/>
      <c r="AL176" s="358"/>
      <c r="AM176" s="358"/>
      <c r="AN176" s="358"/>
      <c r="AO176" s="358"/>
      <c r="AP176" s="358"/>
    </row>
    <row r="177" spans="2:46" ht="18" customHeight="1">
      <c r="B177" s="54"/>
      <c r="C177" s="75"/>
      <c r="D177" s="73"/>
      <c r="E177" s="73"/>
      <c r="F177" s="73"/>
      <c r="G177" s="73"/>
      <c r="H177" s="73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73"/>
      <c r="U177" s="54"/>
      <c r="V177" s="73"/>
      <c r="W177" s="54"/>
      <c r="X177" s="73"/>
      <c r="Y177" s="54"/>
      <c r="Z177" s="73"/>
      <c r="AA177" s="54"/>
      <c r="AB177" s="73"/>
      <c r="AC177" s="73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</row>
    <row r="178" spans="2:46" ht="21.95" customHeight="1" thickBot="1">
      <c r="B178" s="54" t="s">
        <v>243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</row>
    <row r="179" spans="2:46" ht="21.95" customHeight="1" thickBot="1">
      <c r="B179" s="58"/>
      <c r="C179" s="348" t="s">
        <v>244</v>
      </c>
      <c r="D179" s="349"/>
      <c r="E179" s="333"/>
      <c r="F179" s="348" t="s">
        <v>245</v>
      </c>
      <c r="G179" s="349"/>
      <c r="H179" s="349"/>
      <c r="I179" s="333"/>
      <c r="J179" s="349" t="s">
        <v>246</v>
      </c>
      <c r="K179" s="349"/>
      <c r="L179" s="349"/>
      <c r="M179" s="349"/>
      <c r="N179" s="349"/>
      <c r="O179" s="349"/>
      <c r="P179" s="350"/>
      <c r="Q179" s="351" t="s">
        <v>247</v>
      </c>
      <c r="R179" s="351"/>
      <c r="S179" s="351"/>
      <c r="T179" s="351"/>
      <c r="U179" s="351"/>
      <c r="V179" s="351"/>
      <c r="W179" s="351"/>
      <c r="X179" s="332" t="s">
        <v>246</v>
      </c>
      <c r="Y179" s="349"/>
      <c r="Z179" s="349"/>
      <c r="AA179" s="349"/>
      <c r="AB179" s="349"/>
      <c r="AC179" s="349"/>
      <c r="AD179" s="333"/>
      <c r="AE179" s="348" t="s">
        <v>245</v>
      </c>
      <c r="AF179" s="349"/>
      <c r="AG179" s="349"/>
      <c r="AH179" s="333"/>
      <c r="AI179" s="330" t="s">
        <v>248</v>
      </c>
      <c r="AJ179" s="331"/>
      <c r="AK179" s="331"/>
      <c r="AL179" s="331"/>
      <c r="AM179" s="331"/>
      <c r="AN179" s="331"/>
      <c r="AO179" s="332" t="s">
        <v>249</v>
      </c>
      <c r="AP179" s="333"/>
    </row>
    <row r="180" spans="2:46" ht="18" customHeight="1">
      <c r="B180" s="334">
        <v>1</v>
      </c>
      <c r="C180" s="335"/>
      <c r="D180" s="336"/>
      <c r="E180" s="337"/>
      <c r="F180" s="338"/>
      <c r="G180" s="339"/>
      <c r="H180" s="339"/>
      <c r="I180" s="340"/>
      <c r="J180" s="341"/>
      <c r="K180" s="342"/>
      <c r="L180" s="342"/>
      <c r="M180" s="342"/>
      <c r="N180" s="342"/>
      <c r="O180" s="342"/>
      <c r="P180" s="343"/>
      <c r="Q180" s="344">
        <f>S180+S181</f>
        <v>0</v>
      </c>
      <c r="R180" s="345"/>
      <c r="S180" s="59"/>
      <c r="T180" s="60" t="s">
        <v>250</v>
      </c>
      <c r="U180" s="59"/>
      <c r="V180" s="319">
        <f>U180+U181</f>
        <v>0</v>
      </c>
      <c r="W180" s="320"/>
      <c r="X180" s="346"/>
      <c r="Y180" s="342"/>
      <c r="Z180" s="342"/>
      <c r="AA180" s="342"/>
      <c r="AB180" s="342"/>
      <c r="AC180" s="342"/>
      <c r="AD180" s="347"/>
      <c r="AE180" s="338"/>
      <c r="AF180" s="339"/>
      <c r="AG180" s="339"/>
      <c r="AH180" s="340"/>
      <c r="AI180" s="325"/>
      <c r="AJ180" s="326"/>
      <c r="AK180" s="326"/>
      <c r="AL180" s="326"/>
      <c r="AM180" s="326"/>
      <c r="AN180" s="327"/>
      <c r="AO180" s="328"/>
      <c r="AP180" s="329"/>
      <c r="AS180" s="54">
        <v>3</v>
      </c>
      <c r="AT180" s="54">
        <v>7</v>
      </c>
    </row>
    <row r="181" spans="2:46" ht="18" customHeight="1">
      <c r="B181" s="304"/>
      <c r="C181" s="306"/>
      <c r="D181" s="307"/>
      <c r="E181" s="308"/>
      <c r="F181" s="275"/>
      <c r="G181" s="276"/>
      <c r="H181" s="276"/>
      <c r="I181" s="277"/>
      <c r="J181" s="273"/>
      <c r="K181" s="273"/>
      <c r="L181" s="273"/>
      <c r="M181" s="273"/>
      <c r="N181" s="273"/>
      <c r="O181" s="273"/>
      <c r="P181" s="322"/>
      <c r="Q181" s="323"/>
      <c r="R181" s="316"/>
      <c r="S181" s="61"/>
      <c r="T181" s="62" t="s">
        <v>250</v>
      </c>
      <c r="U181" s="61"/>
      <c r="V181" s="281"/>
      <c r="W181" s="324"/>
      <c r="X181" s="272"/>
      <c r="Y181" s="273"/>
      <c r="Z181" s="273"/>
      <c r="AA181" s="273"/>
      <c r="AB181" s="273"/>
      <c r="AC181" s="273"/>
      <c r="AD181" s="274"/>
      <c r="AE181" s="275"/>
      <c r="AF181" s="276"/>
      <c r="AG181" s="276"/>
      <c r="AH181" s="277"/>
      <c r="AI181" s="278"/>
      <c r="AJ181" s="279"/>
      <c r="AK181" s="279"/>
      <c r="AL181" s="279"/>
      <c r="AM181" s="279"/>
      <c r="AN181" s="280"/>
      <c r="AO181" s="281"/>
      <c r="AP181" s="282"/>
    </row>
    <row r="182" spans="2:46" ht="18" customHeight="1">
      <c r="B182" s="304">
        <v>2</v>
      </c>
      <c r="C182" s="306"/>
      <c r="D182" s="307"/>
      <c r="E182" s="308"/>
      <c r="F182" s="275"/>
      <c r="G182" s="276"/>
      <c r="H182" s="276"/>
      <c r="I182" s="277"/>
      <c r="J182" s="312"/>
      <c r="K182" s="270"/>
      <c r="L182" s="270"/>
      <c r="M182" s="270"/>
      <c r="N182" s="270"/>
      <c r="O182" s="270"/>
      <c r="P182" s="313"/>
      <c r="Q182" s="315">
        <f t="shared" ref="Q182" si="60">S182+S183</f>
        <v>0</v>
      </c>
      <c r="R182" s="316"/>
      <c r="S182" s="63"/>
      <c r="T182" s="64" t="s">
        <v>250</v>
      </c>
      <c r="U182" s="63"/>
      <c r="V182" s="319">
        <f t="shared" ref="V182" si="61">U182+U183</f>
        <v>0</v>
      </c>
      <c r="W182" s="320"/>
      <c r="X182" s="269"/>
      <c r="Y182" s="270"/>
      <c r="Z182" s="270"/>
      <c r="AA182" s="270"/>
      <c r="AB182" s="270"/>
      <c r="AC182" s="270"/>
      <c r="AD182" s="271"/>
      <c r="AE182" s="275"/>
      <c r="AF182" s="276"/>
      <c r="AG182" s="276"/>
      <c r="AH182" s="277"/>
      <c r="AI182" s="278"/>
      <c r="AJ182" s="279"/>
      <c r="AK182" s="279"/>
      <c r="AL182" s="279"/>
      <c r="AM182" s="279"/>
      <c r="AN182" s="280"/>
      <c r="AO182" s="265"/>
      <c r="AP182" s="266"/>
      <c r="AS182" s="54">
        <v>4</v>
      </c>
      <c r="AT182" s="54">
        <v>8</v>
      </c>
    </row>
    <row r="183" spans="2:46" ht="18" customHeight="1">
      <c r="B183" s="304"/>
      <c r="C183" s="306"/>
      <c r="D183" s="307"/>
      <c r="E183" s="308"/>
      <c r="F183" s="275"/>
      <c r="G183" s="276"/>
      <c r="H183" s="276"/>
      <c r="I183" s="277"/>
      <c r="J183" s="273"/>
      <c r="K183" s="273"/>
      <c r="L183" s="273"/>
      <c r="M183" s="273"/>
      <c r="N183" s="273"/>
      <c r="O183" s="273"/>
      <c r="P183" s="322"/>
      <c r="Q183" s="323"/>
      <c r="R183" s="316"/>
      <c r="S183" s="61"/>
      <c r="T183" s="62" t="s">
        <v>250</v>
      </c>
      <c r="U183" s="61"/>
      <c r="V183" s="281"/>
      <c r="W183" s="324"/>
      <c r="X183" s="272"/>
      <c r="Y183" s="273"/>
      <c r="Z183" s="273"/>
      <c r="AA183" s="273"/>
      <c r="AB183" s="273"/>
      <c r="AC183" s="273"/>
      <c r="AD183" s="274"/>
      <c r="AE183" s="275"/>
      <c r="AF183" s="276"/>
      <c r="AG183" s="276"/>
      <c r="AH183" s="277"/>
      <c r="AI183" s="278"/>
      <c r="AJ183" s="279"/>
      <c r="AK183" s="279"/>
      <c r="AL183" s="279"/>
      <c r="AM183" s="279"/>
      <c r="AN183" s="280"/>
      <c r="AO183" s="281"/>
      <c r="AP183" s="282"/>
    </row>
    <row r="184" spans="2:46" ht="18" customHeight="1">
      <c r="B184" s="304">
        <v>3</v>
      </c>
      <c r="C184" s="306"/>
      <c r="D184" s="307"/>
      <c r="E184" s="308"/>
      <c r="F184" s="275"/>
      <c r="G184" s="276"/>
      <c r="H184" s="276"/>
      <c r="I184" s="277"/>
      <c r="J184" s="312"/>
      <c r="K184" s="270"/>
      <c r="L184" s="270"/>
      <c r="M184" s="270"/>
      <c r="N184" s="270"/>
      <c r="O184" s="270"/>
      <c r="P184" s="313"/>
      <c r="Q184" s="315">
        <f t="shared" ref="Q184" si="62">S184+S185</f>
        <v>0</v>
      </c>
      <c r="R184" s="316"/>
      <c r="S184" s="63"/>
      <c r="T184" s="64" t="s">
        <v>250</v>
      </c>
      <c r="U184" s="63"/>
      <c r="V184" s="319">
        <f t="shared" ref="V184" si="63">U184+U185</f>
        <v>0</v>
      </c>
      <c r="W184" s="320"/>
      <c r="X184" s="269"/>
      <c r="Y184" s="270"/>
      <c r="Z184" s="270"/>
      <c r="AA184" s="270"/>
      <c r="AB184" s="270"/>
      <c r="AC184" s="270"/>
      <c r="AD184" s="271"/>
      <c r="AE184" s="275"/>
      <c r="AF184" s="276"/>
      <c r="AG184" s="276"/>
      <c r="AH184" s="277"/>
      <c r="AI184" s="278"/>
      <c r="AJ184" s="279"/>
      <c r="AK184" s="279"/>
      <c r="AL184" s="279"/>
      <c r="AM184" s="279"/>
      <c r="AN184" s="280"/>
      <c r="AO184" s="265"/>
      <c r="AP184" s="266"/>
      <c r="AS184" s="54">
        <v>5</v>
      </c>
      <c r="AT184" s="54">
        <v>9</v>
      </c>
    </row>
    <row r="185" spans="2:46" ht="18" customHeight="1">
      <c r="B185" s="304"/>
      <c r="C185" s="306"/>
      <c r="D185" s="307"/>
      <c r="E185" s="308"/>
      <c r="F185" s="275"/>
      <c r="G185" s="276"/>
      <c r="H185" s="276"/>
      <c r="I185" s="277"/>
      <c r="J185" s="273"/>
      <c r="K185" s="273"/>
      <c r="L185" s="273"/>
      <c r="M185" s="273"/>
      <c r="N185" s="273"/>
      <c r="O185" s="273"/>
      <c r="P185" s="322"/>
      <c r="Q185" s="323"/>
      <c r="R185" s="316"/>
      <c r="S185" s="61"/>
      <c r="T185" s="62" t="s">
        <v>250</v>
      </c>
      <c r="U185" s="61"/>
      <c r="V185" s="281"/>
      <c r="W185" s="324"/>
      <c r="X185" s="272"/>
      <c r="Y185" s="273"/>
      <c r="Z185" s="273"/>
      <c r="AA185" s="273"/>
      <c r="AB185" s="273"/>
      <c r="AC185" s="273"/>
      <c r="AD185" s="274"/>
      <c r="AE185" s="275"/>
      <c r="AF185" s="276"/>
      <c r="AG185" s="276"/>
      <c r="AH185" s="277"/>
      <c r="AI185" s="278"/>
      <c r="AJ185" s="279"/>
      <c r="AK185" s="279"/>
      <c r="AL185" s="279"/>
      <c r="AM185" s="279"/>
      <c r="AN185" s="280"/>
      <c r="AO185" s="281"/>
      <c r="AP185" s="282"/>
    </row>
    <row r="186" spans="2:46" ht="18" customHeight="1">
      <c r="B186" s="304">
        <v>4</v>
      </c>
      <c r="C186" s="306"/>
      <c r="D186" s="307"/>
      <c r="E186" s="308"/>
      <c r="F186" s="275"/>
      <c r="G186" s="276"/>
      <c r="H186" s="276"/>
      <c r="I186" s="277"/>
      <c r="J186" s="312"/>
      <c r="K186" s="270"/>
      <c r="L186" s="270"/>
      <c r="M186" s="270"/>
      <c r="N186" s="270"/>
      <c r="O186" s="270"/>
      <c r="P186" s="313"/>
      <c r="Q186" s="315">
        <f t="shared" ref="Q186" si="64">S186+S187</f>
        <v>0</v>
      </c>
      <c r="R186" s="316"/>
      <c r="S186" s="63"/>
      <c r="T186" s="64" t="s">
        <v>250</v>
      </c>
      <c r="U186" s="63"/>
      <c r="V186" s="319">
        <f t="shared" ref="V186" si="65">U186+U187</f>
        <v>0</v>
      </c>
      <c r="W186" s="320"/>
      <c r="X186" s="269"/>
      <c r="Y186" s="270"/>
      <c r="Z186" s="270"/>
      <c r="AA186" s="270"/>
      <c r="AB186" s="270"/>
      <c r="AC186" s="270"/>
      <c r="AD186" s="271"/>
      <c r="AE186" s="275"/>
      <c r="AF186" s="276"/>
      <c r="AG186" s="276"/>
      <c r="AH186" s="277"/>
      <c r="AI186" s="278"/>
      <c r="AJ186" s="279"/>
      <c r="AK186" s="279"/>
      <c r="AL186" s="279"/>
      <c r="AM186" s="279"/>
      <c r="AN186" s="280"/>
      <c r="AO186" s="265"/>
      <c r="AP186" s="266"/>
      <c r="AS186" s="54">
        <v>6</v>
      </c>
      <c r="AT186" s="54">
        <v>1</v>
      </c>
    </row>
    <row r="187" spans="2:46" ht="18" customHeight="1">
      <c r="B187" s="304"/>
      <c r="C187" s="306"/>
      <c r="D187" s="307"/>
      <c r="E187" s="308"/>
      <c r="F187" s="275"/>
      <c r="G187" s="276"/>
      <c r="H187" s="276"/>
      <c r="I187" s="277"/>
      <c r="J187" s="273"/>
      <c r="K187" s="273"/>
      <c r="L187" s="273"/>
      <c r="M187" s="273"/>
      <c r="N187" s="273"/>
      <c r="O187" s="273"/>
      <c r="P187" s="322"/>
      <c r="Q187" s="323"/>
      <c r="R187" s="316"/>
      <c r="S187" s="61"/>
      <c r="T187" s="62" t="s">
        <v>250</v>
      </c>
      <c r="U187" s="61"/>
      <c r="V187" s="281"/>
      <c r="W187" s="324"/>
      <c r="X187" s="272"/>
      <c r="Y187" s="273"/>
      <c r="Z187" s="273"/>
      <c r="AA187" s="273"/>
      <c r="AB187" s="273"/>
      <c r="AC187" s="273"/>
      <c r="AD187" s="274"/>
      <c r="AE187" s="275"/>
      <c r="AF187" s="276"/>
      <c r="AG187" s="276"/>
      <c r="AH187" s="277"/>
      <c r="AI187" s="278"/>
      <c r="AJ187" s="279"/>
      <c r="AK187" s="279"/>
      <c r="AL187" s="279"/>
      <c r="AM187" s="279"/>
      <c r="AN187" s="280"/>
      <c r="AO187" s="281"/>
      <c r="AP187" s="282"/>
    </row>
    <row r="188" spans="2:46" ht="18" customHeight="1">
      <c r="B188" s="304">
        <v>5</v>
      </c>
      <c r="C188" s="306"/>
      <c r="D188" s="307"/>
      <c r="E188" s="308"/>
      <c r="F188" s="275"/>
      <c r="G188" s="276"/>
      <c r="H188" s="276"/>
      <c r="I188" s="277"/>
      <c r="J188" s="312"/>
      <c r="K188" s="270"/>
      <c r="L188" s="270"/>
      <c r="M188" s="270"/>
      <c r="N188" s="270"/>
      <c r="O188" s="270"/>
      <c r="P188" s="313"/>
      <c r="Q188" s="315">
        <f t="shared" ref="Q188" si="66">S188+S189</f>
        <v>0</v>
      </c>
      <c r="R188" s="316"/>
      <c r="S188" s="63"/>
      <c r="T188" s="64" t="s">
        <v>250</v>
      </c>
      <c r="U188" s="63"/>
      <c r="V188" s="319">
        <f t="shared" ref="V188" si="67">U188+U189</f>
        <v>0</v>
      </c>
      <c r="W188" s="320"/>
      <c r="X188" s="269"/>
      <c r="Y188" s="270"/>
      <c r="Z188" s="270"/>
      <c r="AA188" s="270"/>
      <c r="AB188" s="270"/>
      <c r="AC188" s="270"/>
      <c r="AD188" s="271"/>
      <c r="AE188" s="275"/>
      <c r="AF188" s="276"/>
      <c r="AG188" s="276"/>
      <c r="AH188" s="277"/>
      <c r="AI188" s="278"/>
      <c r="AJ188" s="279"/>
      <c r="AK188" s="279"/>
      <c r="AL188" s="279"/>
      <c r="AM188" s="279"/>
      <c r="AN188" s="280"/>
      <c r="AO188" s="265"/>
      <c r="AP188" s="266"/>
      <c r="AS188" s="54">
        <v>7</v>
      </c>
      <c r="AT188" s="54">
        <v>2</v>
      </c>
    </row>
    <row r="189" spans="2:46" ht="18" customHeight="1">
      <c r="B189" s="304"/>
      <c r="C189" s="306"/>
      <c r="D189" s="307"/>
      <c r="E189" s="308"/>
      <c r="F189" s="275"/>
      <c r="G189" s="276"/>
      <c r="H189" s="276"/>
      <c r="I189" s="277"/>
      <c r="J189" s="273"/>
      <c r="K189" s="273"/>
      <c r="L189" s="273"/>
      <c r="M189" s="273"/>
      <c r="N189" s="273"/>
      <c r="O189" s="273"/>
      <c r="P189" s="322"/>
      <c r="Q189" s="323"/>
      <c r="R189" s="316"/>
      <c r="S189" s="61"/>
      <c r="T189" s="62" t="s">
        <v>250</v>
      </c>
      <c r="U189" s="61"/>
      <c r="V189" s="281"/>
      <c r="W189" s="324"/>
      <c r="X189" s="272"/>
      <c r="Y189" s="273"/>
      <c r="Z189" s="273"/>
      <c r="AA189" s="273"/>
      <c r="AB189" s="273"/>
      <c r="AC189" s="273"/>
      <c r="AD189" s="274"/>
      <c r="AE189" s="275"/>
      <c r="AF189" s="276"/>
      <c r="AG189" s="276"/>
      <c r="AH189" s="277"/>
      <c r="AI189" s="278"/>
      <c r="AJ189" s="279"/>
      <c r="AK189" s="279"/>
      <c r="AL189" s="279"/>
      <c r="AM189" s="279"/>
      <c r="AN189" s="280"/>
      <c r="AO189" s="281"/>
      <c r="AP189" s="282"/>
    </row>
    <row r="190" spans="2:46" ht="18" customHeight="1">
      <c r="B190" s="304">
        <v>6</v>
      </c>
      <c r="C190" s="306"/>
      <c r="D190" s="307"/>
      <c r="E190" s="308"/>
      <c r="F190" s="275"/>
      <c r="G190" s="276"/>
      <c r="H190" s="276"/>
      <c r="I190" s="277"/>
      <c r="J190" s="312"/>
      <c r="K190" s="270"/>
      <c r="L190" s="270"/>
      <c r="M190" s="270"/>
      <c r="N190" s="270"/>
      <c r="O190" s="270"/>
      <c r="P190" s="313"/>
      <c r="Q190" s="315">
        <f t="shared" ref="Q190" si="68">S190+S191</f>
        <v>0</v>
      </c>
      <c r="R190" s="316"/>
      <c r="S190" s="63"/>
      <c r="T190" s="64" t="s">
        <v>250</v>
      </c>
      <c r="U190" s="63"/>
      <c r="V190" s="319">
        <f t="shared" ref="V190" si="69">U190+U191</f>
        <v>0</v>
      </c>
      <c r="W190" s="320"/>
      <c r="X190" s="269"/>
      <c r="Y190" s="270"/>
      <c r="Z190" s="270"/>
      <c r="AA190" s="270"/>
      <c r="AB190" s="270"/>
      <c r="AC190" s="270"/>
      <c r="AD190" s="271"/>
      <c r="AE190" s="275"/>
      <c r="AF190" s="276"/>
      <c r="AG190" s="276"/>
      <c r="AH190" s="277"/>
      <c r="AI190" s="278"/>
      <c r="AJ190" s="279"/>
      <c r="AK190" s="279"/>
      <c r="AL190" s="279"/>
      <c r="AM190" s="279"/>
      <c r="AN190" s="280"/>
      <c r="AO190" s="265"/>
      <c r="AP190" s="266"/>
      <c r="AS190" s="54">
        <v>8</v>
      </c>
      <c r="AT190" s="54">
        <v>3</v>
      </c>
    </row>
    <row r="191" spans="2:46" ht="18" customHeight="1" thickBot="1">
      <c r="B191" s="305"/>
      <c r="C191" s="309"/>
      <c r="D191" s="310"/>
      <c r="E191" s="311"/>
      <c r="F191" s="298"/>
      <c r="G191" s="299"/>
      <c r="H191" s="299"/>
      <c r="I191" s="300"/>
      <c r="J191" s="296"/>
      <c r="K191" s="296"/>
      <c r="L191" s="296"/>
      <c r="M191" s="296"/>
      <c r="N191" s="296"/>
      <c r="O191" s="296"/>
      <c r="P191" s="314"/>
      <c r="Q191" s="317"/>
      <c r="R191" s="318"/>
      <c r="S191" s="65"/>
      <c r="T191" s="66" t="s">
        <v>250</v>
      </c>
      <c r="U191" s="65"/>
      <c r="V191" s="267"/>
      <c r="W191" s="321"/>
      <c r="X191" s="295"/>
      <c r="Y191" s="296"/>
      <c r="Z191" s="296"/>
      <c r="AA191" s="296"/>
      <c r="AB191" s="296"/>
      <c r="AC191" s="296"/>
      <c r="AD191" s="297"/>
      <c r="AE191" s="298"/>
      <c r="AF191" s="299"/>
      <c r="AG191" s="299"/>
      <c r="AH191" s="300"/>
      <c r="AI191" s="301"/>
      <c r="AJ191" s="302"/>
      <c r="AK191" s="302"/>
      <c r="AL191" s="302"/>
      <c r="AM191" s="302"/>
      <c r="AN191" s="303"/>
      <c r="AO191" s="267"/>
      <c r="AP191" s="268"/>
    </row>
    <row r="192" spans="2:46" ht="18" customHeight="1" thickBot="1">
      <c r="B192" s="67"/>
      <c r="C192" s="68"/>
      <c r="D192" s="68"/>
      <c r="E192" s="68"/>
      <c r="F192" s="67"/>
      <c r="G192" s="67"/>
      <c r="H192" s="67"/>
      <c r="I192" s="67"/>
      <c r="J192" s="67"/>
      <c r="K192" s="69"/>
      <c r="L192" s="69"/>
      <c r="M192" s="70"/>
      <c r="N192" s="71"/>
      <c r="O192" s="70"/>
      <c r="P192" s="69"/>
      <c r="Q192" s="69"/>
      <c r="R192" s="67"/>
      <c r="S192" s="67"/>
      <c r="T192" s="67"/>
      <c r="U192" s="67"/>
      <c r="V192" s="67"/>
      <c r="W192" s="72"/>
      <c r="X192" s="72"/>
      <c r="Y192" s="72"/>
      <c r="Z192" s="72"/>
      <c r="AA192" s="72"/>
      <c r="AB192" s="72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</row>
    <row r="193" spans="1:46" ht="30" customHeight="1" thickBot="1">
      <c r="B193" s="54"/>
      <c r="C193" s="54"/>
      <c r="D193" s="287" t="s">
        <v>251</v>
      </c>
      <c r="E193" s="288"/>
      <c r="F193" s="288"/>
      <c r="G193" s="288"/>
      <c r="H193" s="288"/>
      <c r="I193" s="288"/>
      <c r="J193" s="288" t="s">
        <v>246</v>
      </c>
      <c r="K193" s="288"/>
      <c r="L193" s="288"/>
      <c r="M193" s="288"/>
      <c r="N193" s="288"/>
      <c r="O193" s="288"/>
      <c r="P193" s="288"/>
      <c r="Q193" s="288"/>
      <c r="R193" s="288" t="s">
        <v>252</v>
      </c>
      <c r="S193" s="288"/>
      <c r="T193" s="288"/>
      <c r="U193" s="288"/>
      <c r="V193" s="288"/>
      <c r="W193" s="288"/>
      <c r="X193" s="288"/>
      <c r="Y193" s="288"/>
      <c r="Z193" s="288"/>
      <c r="AA193" s="288" t="s">
        <v>253</v>
      </c>
      <c r="AB193" s="288"/>
      <c r="AC193" s="288"/>
      <c r="AD193" s="288" t="s">
        <v>254</v>
      </c>
      <c r="AE193" s="288"/>
      <c r="AF193" s="288"/>
      <c r="AG193" s="288"/>
      <c r="AH193" s="288"/>
      <c r="AI193" s="288"/>
      <c r="AJ193" s="288"/>
      <c r="AK193" s="288"/>
      <c r="AL193" s="288"/>
      <c r="AM193" s="289"/>
      <c r="AN193" s="54"/>
      <c r="AO193" s="54"/>
      <c r="AP193" s="54"/>
    </row>
    <row r="194" spans="1:46" ht="30" customHeight="1">
      <c r="B194" s="54"/>
      <c r="C194" s="54"/>
      <c r="D194" s="290" t="s">
        <v>255</v>
      </c>
      <c r="E194" s="291"/>
      <c r="F194" s="291"/>
      <c r="G194" s="291"/>
      <c r="H194" s="291"/>
      <c r="I194" s="291"/>
      <c r="J194" s="291"/>
      <c r="K194" s="291"/>
      <c r="L194" s="291"/>
      <c r="M194" s="291"/>
      <c r="N194" s="291"/>
      <c r="O194" s="291"/>
      <c r="P194" s="291"/>
      <c r="Q194" s="291"/>
      <c r="R194" s="291"/>
      <c r="S194" s="291"/>
      <c r="T194" s="291"/>
      <c r="U194" s="291"/>
      <c r="V194" s="291"/>
      <c r="W194" s="291"/>
      <c r="X194" s="291"/>
      <c r="Y194" s="291"/>
      <c r="Z194" s="291"/>
      <c r="AA194" s="292"/>
      <c r="AB194" s="292"/>
      <c r="AC194" s="292"/>
      <c r="AD194" s="293"/>
      <c r="AE194" s="293"/>
      <c r="AF194" s="293"/>
      <c r="AG194" s="293"/>
      <c r="AH194" s="293"/>
      <c r="AI194" s="293"/>
      <c r="AJ194" s="293"/>
      <c r="AK194" s="293"/>
      <c r="AL194" s="293"/>
      <c r="AM194" s="294"/>
      <c r="AN194" s="54"/>
      <c r="AO194" s="54"/>
      <c r="AP194" s="54"/>
    </row>
    <row r="195" spans="1:46" ht="30" customHeight="1">
      <c r="B195" s="54"/>
      <c r="C195" s="54"/>
      <c r="D195" s="261" t="s">
        <v>255</v>
      </c>
      <c r="E195" s="262"/>
      <c r="F195" s="262"/>
      <c r="G195" s="262"/>
      <c r="H195" s="262"/>
      <c r="I195" s="262"/>
      <c r="J195" s="262"/>
      <c r="K195" s="262"/>
      <c r="L195" s="262"/>
      <c r="M195" s="262"/>
      <c r="N195" s="262"/>
      <c r="O195" s="262"/>
      <c r="P195" s="262"/>
      <c r="Q195" s="262"/>
      <c r="R195" s="262"/>
      <c r="S195" s="262"/>
      <c r="T195" s="262"/>
      <c r="U195" s="262"/>
      <c r="V195" s="262"/>
      <c r="W195" s="262"/>
      <c r="X195" s="262"/>
      <c r="Y195" s="262"/>
      <c r="Z195" s="262"/>
      <c r="AA195" s="262"/>
      <c r="AB195" s="262"/>
      <c r="AC195" s="262"/>
      <c r="AD195" s="263"/>
      <c r="AE195" s="263"/>
      <c r="AF195" s="263"/>
      <c r="AG195" s="263"/>
      <c r="AH195" s="263"/>
      <c r="AI195" s="263"/>
      <c r="AJ195" s="263"/>
      <c r="AK195" s="263"/>
      <c r="AL195" s="263"/>
      <c r="AM195" s="264"/>
      <c r="AN195" s="54"/>
      <c r="AO195" s="54"/>
      <c r="AP195" s="54"/>
    </row>
    <row r="196" spans="1:46" ht="30" customHeight="1" thickBot="1">
      <c r="B196" s="54"/>
      <c r="C196" s="54"/>
      <c r="D196" s="283" t="s">
        <v>255</v>
      </c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5"/>
      <c r="AE196" s="285"/>
      <c r="AF196" s="285"/>
      <c r="AG196" s="285"/>
      <c r="AH196" s="285"/>
      <c r="AI196" s="285"/>
      <c r="AJ196" s="285"/>
      <c r="AK196" s="285"/>
      <c r="AL196" s="285"/>
      <c r="AM196" s="286"/>
      <c r="AN196" s="54"/>
      <c r="AO196" s="54"/>
      <c r="AP196" s="54"/>
      <c r="AQ196" s="52">
        <v>7</v>
      </c>
    </row>
    <row r="197" spans="1:46" ht="18" customHeight="1">
      <c r="A197" s="372" t="s">
        <v>315</v>
      </c>
      <c r="B197" s="372"/>
      <c r="C197" s="372"/>
      <c r="D197" s="372"/>
      <c r="E197" s="372"/>
      <c r="F197" s="372"/>
      <c r="G197" s="372"/>
      <c r="H197" s="372"/>
      <c r="I197" s="372"/>
      <c r="J197" s="372"/>
      <c r="K197" s="372"/>
      <c r="L197" s="372"/>
      <c r="M197" s="372"/>
      <c r="N197" s="372"/>
      <c r="O197" s="372"/>
      <c r="P197" s="372"/>
      <c r="Q197" s="372"/>
      <c r="R197" s="372"/>
      <c r="S197" s="372"/>
      <c r="T197" s="372"/>
      <c r="U197" s="372"/>
      <c r="V197" s="372"/>
      <c r="W197" s="372"/>
      <c r="X197" s="372"/>
      <c r="Y197" s="372"/>
      <c r="Z197" s="372"/>
      <c r="AA197" s="372"/>
      <c r="AB197" s="372"/>
      <c r="AC197" s="372"/>
      <c r="AD197" s="372"/>
      <c r="AE197" s="372"/>
      <c r="AF197" s="372"/>
      <c r="AG197" s="372"/>
      <c r="AH197" s="372"/>
      <c r="AI197" s="372"/>
      <c r="AJ197" s="372"/>
      <c r="AK197" s="372"/>
      <c r="AL197" s="372"/>
      <c r="AM197" s="372"/>
      <c r="AN197" s="372"/>
      <c r="AO197" s="372"/>
      <c r="AP197" s="372"/>
      <c r="AQ197" s="372"/>
    </row>
    <row r="198" spans="1:46" ht="18" customHeight="1">
      <c r="A198" s="372"/>
      <c r="B198" s="372"/>
      <c r="C198" s="372"/>
      <c r="D198" s="372"/>
      <c r="E198" s="372"/>
      <c r="F198" s="372"/>
      <c r="G198" s="372"/>
      <c r="H198" s="372"/>
      <c r="I198" s="372"/>
      <c r="J198" s="372"/>
      <c r="K198" s="372"/>
      <c r="L198" s="372"/>
      <c r="M198" s="372"/>
      <c r="N198" s="372"/>
      <c r="O198" s="372"/>
      <c r="P198" s="372"/>
      <c r="Q198" s="372"/>
      <c r="R198" s="372"/>
      <c r="S198" s="372"/>
      <c r="T198" s="372"/>
      <c r="U198" s="372"/>
      <c r="V198" s="372"/>
      <c r="W198" s="372"/>
      <c r="X198" s="372"/>
      <c r="Y198" s="372"/>
      <c r="Z198" s="372"/>
      <c r="AA198" s="372"/>
      <c r="AB198" s="372"/>
      <c r="AC198" s="372"/>
      <c r="AD198" s="372"/>
      <c r="AE198" s="372"/>
      <c r="AF198" s="372"/>
      <c r="AG198" s="372"/>
      <c r="AH198" s="372"/>
      <c r="AI198" s="372"/>
      <c r="AJ198" s="372"/>
      <c r="AK198" s="372"/>
      <c r="AL198" s="372"/>
      <c r="AM198" s="372"/>
      <c r="AN198" s="372"/>
      <c r="AO198" s="372"/>
      <c r="AP198" s="372"/>
      <c r="AQ198" s="372"/>
    </row>
    <row r="199" spans="1:46" ht="18" customHeight="1">
      <c r="A199" s="372"/>
      <c r="B199" s="372"/>
      <c r="C199" s="372"/>
      <c r="D199" s="372"/>
      <c r="E199" s="372"/>
      <c r="F199" s="372"/>
      <c r="G199" s="372"/>
      <c r="H199" s="372"/>
      <c r="I199" s="372"/>
      <c r="J199" s="372"/>
      <c r="K199" s="372"/>
      <c r="L199" s="372"/>
      <c r="M199" s="372"/>
      <c r="N199" s="372"/>
      <c r="O199" s="372"/>
      <c r="P199" s="372"/>
      <c r="Q199" s="372"/>
      <c r="R199" s="372"/>
      <c r="S199" s="372"/>
      <c r="T199" s="372"/>
      <c r="U199" s="372"/>
      <c r="V199" s="372"/>
      <c r="W199" s="372"/>
      <c r="X199" s="372"/>
      <c r="Y199" s="372"/>
      <c r="Z199" s="372"/>
      <c r="AA199" s="372"/>
      <c r="AB199" s="372"/>
      <c r="AC199" s="372"/>
      <c r="AD199" s="372"/>
      <c r="AE199" s="372"/>
      <c r="AF199" s="372"/>
      <c r="AG199" s="372"/>
      <c r="AH199" s="372"/>
      <c r="AI199" s="372"/>
      <c r="AJ199" s="372"/>
      <c r="AK199" s="372"/>
      <c r="AL199" s="372"/>
      <c r="AM199" s="372"/>
      <c r="AN199" s="372"/>
      <c r="AO199" s="372"/>
      <c r="AP199" s="372"/>
      <c r="AQ199" s="372"/>
    </row>
    <row r="200" spans="1:46" ht="24.95" customHeight="1">
      <c r="B200" s="54"/>
      <c r="C200" s="373" t="s">
        <v>239</v>
      </c>
      <c r="D200" s="373"/>
      <c r="E200" s="373"/>
      <c r="F200" s="373"/>
      <c r="G200" s="374"/>
      <c r="H200" s="373"/>
      <c r="I200" s="373"/>
      <c r="J200" s="373"/>
      <c r="K200" s="373"/>
      <c r="L200" s="373"/>
      <c r="M200" s="373"/>
      <c r="N200" s="373"/>
      <c r="O200" s="373"/>
      <c r="P200" s="373" t="s">
        <v>240</v>
      </c>
      <c r="Q200" s="373"/>
      <c r="R200" s="373"/>
      <c r="S200" s="373"/>
      <c r="T200" s="374"/>
      <c r="U200" s="373"/>
      <c r="V200" s="373"/>
      <c r="W200" s="373"/>
      <c r="X200" s="373"/>
      <c r="Y200" s="373"/>
      <c r="Z200" s="373"/>
      <c r="AA200" s="373"/>
      <c r="AB200" s="373"/>
      <c r="AC200" s="373" t="s">
        <v>241</v>
      </c>
      <c r="AD200" s="373"/>
      <c r="AE200" s="373"/>
      <c r="AF200" s="373"/>
      <c r="AG200" s="375">
        <v>44157</v>
      </c>
      <c r="AH200" s="376"/>
      <c r="AI200" s="376"/>
      <c r="AJ200" s="376"/>
      <c r="AK200" s="376"/>
      <c r="AL200" s="376"/>
      <c r="AM200" s="387" t="s">
        <v>281</v>
      </c>
      <c r="AN200" s="387"/>
      <c r="AO200" s="388"/>
      <c r="AP200" s="73"/>
    </row>
    <row r="201" spans="1:46" ht="18" customHeight="1">
      <c r="B201" s="54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4"/>
      <c r="X201" s="74"/>
      <c r="Y201" s="74"/>
      <c r="Z201" s="74"/>
      <c r="AA201" s="74"/>
      <c r="AB201" s="74"/>
      <c r="AC201" s="74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</row>
    <row r="202" spans="1:46" ht="24.95" customHeight="1">
      <c r="B202" s="54"/>
      <c r="C202" s="369">
        <v>1</v>
      </c>
      <c r="D202" s="369"/>
      <c r="E202" s="370" t="s">
        <v>337</v>
      </c>
      <c r="F202" s="370"/>
      <c r="G202" s="370"/>
      <c r="H202" s="370"/>
      <c r="I202" s="370"/>
      <c r="J202" s="370"/>
      <c r="K202" s="370"/>
      <c r="L202" s="370"/>
      <c r="M202" s="370"/>
      <c r="N202" s="370"/>
      <c r="O202" s="55"/>
      <c r="P202" s="55"/>
      <c r="Q202" s="371">
        <v>4</v>
      </c>
      <c r="R202" s="371"/>
      <c r="S202" s="370" t="s">
        <v>343</v>
      </c>
      <c r="T202" s="370"/>
      <c r="U202" s="370"/>
      <c r="V202" s="370"/>
      <c r="W202" s="370"/>
      <c r="X202" s="370"/>
      <c r="Y202" s="370"/>
      <c r="Z202" s="370"/>
      <c r="AA202" s="370"/>
      <c r="AB202" s="370"/>
      <c r="AC202" s="56"/>
      <c r="AD202" s="55"/>
      <c r="AE202" s="371">
        <v>7</v>
      </c>
      <c r="AF202" s="371"/>
      <c r="AG202" s="370" t="s">
        <v>348</v>
      </c>
      <c r="AH202" s="370"/>
      <c r="AI202" s="370"/>
      <c r="AJ202" s="370"/>
      <c r="AK202" s="370"/>
      <c r="AL202" s="370"/>
      <c r="AM202" s="370"/>
      <c r="AN202" s="370"/>
      <c r="AO202" s="370"/>
      <c r="AP202" s="370"/>
    </row>
    <row r="203" spans="1:46" ht="24.95" customHeight="1">
      <c r="B203" s="54"/>
      <c r="C203" s="359">
        <v>2</v>
      </c>
      <c r="D203" s="359"/>
      <c r="E203" s="360" t="s">
        <v>339</v>
      </c>
      <c r="F203" s="361"/>
      <c r="G203" s="361"/>
      <c r="H203" s="361"/>
      <c r="I203" s="361"/>
      <c r="J203" s="361"/>
      <c r="K203" s="361"/>
      <c r="L203" s="361"/>
      <c r="M203" s="361"/>
      <c r="N203" s="362"/>
      <c r="O203" s="55"/>
      <c r="P203" s="55"/>
      <c r="Q203" s="363">
        <v>5</v>
      </c>
      <c r="R203" s="363"/>
      <c r="S203" s="364" t="s">
        <v>344</v>
      </c>
      <c r="T203" s="364"/>
      <c r="U203" s="364"/>
      <c r="V203" s="364"/>
      <c r="W203" s="364"/>
      <c r="X203" s="364"/>
      <c r="Y203" s="364"/>
      <c r="Z203" s="364"/>
      <c r="AA203" s="364"/>
      <c r="AB203" s="364"/>
      <c r="AC203" s="56"/>
      <c r="AD203" s="55"/>
      <c r="AE203" s="365">
        <v>8</v>
      </c>
      <c r="AF203" s="365"/>
      <c r="AG203" s="366" t="s">
        <v>349</v>
      </c>
      <c r="AH203" s="366"/>
      <c r="AI203" s="366"/>
      <c r="AJ203" s="366"/>
      <c r="AK203" s="366"/>
      <c r="AL203" s="366"/>
      <c r="AM203" s="366"/>
      <c r="AN203" s="366"/>
      <c r="AO203" s="366"/>
      <c r="AP203" s="366"/>
    </row>
    <row r="204" spans="1:46" ht="24.95" customHeight="1">
      <c r="B204" s="54"/>
      <c r="C204" s="352">
        <v>3</v>
      </c>
      <c r="D204" s="352"/>
      <c r="E204" s="353" t="s">
        <v>341</v>
      </c>
      <c r="F204" s="354"/>
      <c r="G204" s="354"/>
      <c r="H204" s="354"/>
      <c r="I204" s="354"/>
      <c r="J204" s="354"/>
      <c r="K204" s="354"/>
      <c r="L204" s="354"/>
      <c r="M204" s="354"/>
      <c r="N204" s="355"/>
      <c r="O204" s="55"/>
      <c r="P204" s="55"/>
      <c r="Q204" s="356">
        <v>6</v>
      </c>
      <c r="R204" s="356"/>
      <c r="S204" s="353" t="s">
        <v>346</v>
      </c>
      <c r="T204" s="354"/>
      <c r="U204" s="354"/>
      <c r="V204" s="354"/>
      <c r="W204" s="354"/>
      <c r="X204" s="354"/>
      <c r="Y204" s="354"/>
      <c r="Z204" s="354"/>
      <c r="AA204" s="354"/>
      <c r="AB204" s="355"/>
      <c r="AC204" s="56"/>
      <c r="AD204" s="55"/>
      <c r="AE204" s="357">
        <v>9</v>
      </c>
      <c r="AF204" s="357"/>
      <c r="AG204" s="358" t="s">
        <v>331</v>
      </c>
      <c r="AH204" s="358"/>
      <c r="AI204" s="358"/>
      <c r="AJ204" s="358"/>
      <c r="AK204" s="358"/>
      <c r="AL204" s="358"/>
      <c r="AM204" s="358"/>
      <c r="AN204" s="358"/>
      <c r="AO204" s="358"/>
      <c r="AP204" s="358"/>
    </row>
    <row r="205" spans="1:46" ht="18" customHeight="1">
      <c r="B205" s="54"/>
      <c r="C205" s="75"/>
      <c r="D205" s="73"/>
      <c r="E205" s="73"/>
      <c r="F205" s="73"/>
      <c r="G205" s="73"/>
      <c r="H205" s="73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73"/>
      <c r="U205" s="54"/>
      <c r="V205" s="73"/>
      <c r="W205" s="54"/>
      <c r="X205" s="73"/>
      <c r="Y205" s="54"/>
      <c r="Z205" s="73"/>
      <c r="AA205" s="54"/>
      <c r="AB205" s="73"/>
      <c r="AC205" s="73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</row>
    <row r="206" spans="1:46" ht="21.95" customHeight="1" thickBot="1">
      <c r="B206" s="54" t="s">
        <v>243</v>
      </c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</row>
    <row r="207" spans="1:46" ht="21.95" customHeight="1" thickBot="1">
      <c r="B207" s="58"/>
      <c r="C207" s="348" t="s">
        <v>244</v>
      </c>
      <c r="D207" s="349"/>
      <c r="E207" s="333"/>
      <c r="F207" s="348" t="s">
        <v>245</v>
      </c>
      <c r="G207" s="349"/>
      <c r="H207" s="349"/>
      <c r="I207" s="333"/>
      <c r="J207" s="349" t="s">
        <v>246</v>
      </c>
      <c r="K207" s="349"/>
      <c r="L207" s="349"/>
      <c r="M207" s="349"/>
      <c r="N207" s="349"/>
      <c r="O207" s="349"/>
      <c r="P207" s="350"/>
      <c r="Q207" s="351" t="s">
        <v>247</v>
      </c>
      <c r="R207" s="351"/>
      <c r="S207" s="351"/>
      <c r="T207" s="351"/>
      <c r="U207" s="351"/>
      <c r="V207" s="351"/>
      <c r="W207" s="351"/>
      <c r="X207" s="332" t="s">
        <v>246</v>
      </c>
      <c r="Y207" s="349"/>
      <c r="Z207" s="349"/>
      <c r="AA207" s="349"/>
      <c r="AB207" s="349"/>
      <c r="AC207" s="349"/>
      <c r="AD207" s="333"/>
      <c r="AE207" s="348" t="s">
        <v>245</v>
      </c>
      <c r="AF207" s="349"/>
      <c r="AG207" s="349"/>
      <c r="AH207" s="333"/>
      <c r="AI207" s="330" t="s">
        <v>248</v>
      </c>
      <c r="AJ207" s="331"/>
      <c r="AK207" s="331"/>
      <c r="AL207" s="331"/>
      <c r="AM207" s="331"/>
      <c r="AN207" s="331"/>
      <c r="AO207" s="332" t="s">
        <v>249</v>
      </c>
      <c r="AP207" s="333"/>
    </row>
    <row r="208" spans="1:46" ht="18" customHeight="1">
      <c r="B208" s="334">
        <v>1</v>
      </c>
      <c r="C208" s="335"/>
      <c r="D208" s="336"/>
      <c r="E208" s="337"/>
      <c r="F208" s="338"/>
      <c r="G208" s="339"/>
      <c r="H208" s="339"/>
      <c r="I208" s="340"/>
      <c r="J208" s="341"/>
      <c r="K208" s="342"/>
      <c r="L208" s="342"/>
      <c r="M208" s="342"/>
      <c r="N208" s="342"/>
      <c r="O208" s="342"/>
      <c r="P208" s="343"/>
      <c r="Q208" s="344">
        <f>S208+S209</f>
        <v>0</v>
      </c>
      <c r="R208" s="345"/>
      <c r="S208" s="59"/>
      <c r="T208" s="60" t="s">
        <v>250</v>
      </c>
      <c r="U208" s="59"/>
      <c r="V208" s="319">
        <f>U208+U209</f>
        <v>0</v>
      </c>
      <c r="W208" s="320"/>
      <c r="X208" s="346"/>
      <c r="Y208" s="342"/>
      <c r="Z208" s="342"/>
      <c r="AA208" s="342"/>
      <c r="AB208" s="342"/>
      <c r="AC208" s="342"/>
      <c r="AD208" s="347"/>
      <c r="AE208" s="338"/>
      <c r="AF208" s="339"/>
      <c r="AG208" s="339"/>
      <c r="AH208" s="340"/>
      <c r="AI208" s="325"/>
      <c r="AJ208" s="326"/>
      <c r="AK208" s="326"/>
      <c r="AL208" s="326"/>
      <c r="AM208" s="326"/>
      <c r="AN208" s="327"/>
      <c r="AO208" s="328"/>
      <c r="AP208" s="329"/>
      <c r="AS208" s="54">
        <v>3</v>
      </c>
      <c r="AT208" s="54">
        <v>7</v>
      </c>
    </row>
    <row r="209" spans="2:46" ht="18" customHeight="1">
      <c r="B209" s="304"/>
      <c r="C209" s="306"/>
      <c r="D209" s="307"/>
      <c r="E209" s="308"/>
      <c r="F209" s="275"/>
      <c r="G209" s="276"/>
      <c r="H209" s="276"/>
      <c r="I209" s="277"/>
      <c r="J209" s="273"/>
      <c r="K209" s="273"/>
      <c r="L209" s="273"/>
      <c r="M209" s="273"/>
      <c r="N209" s="273"/>
      <c r="O209" s="273"/>
      <c r="P209" s="322"/>
      <c r="Q209" s="323"/>
      <c r="R209" s="316"/>
      <c r="S209" s="61"/>
      <c r="T209" s="62" t="s">
        <v>250</v>
      </c>
      <c r="U209" s="61"/>
      <c r="V209" s="281"/>
      <c r="W209" s="324"/>
      <c r="X209" s="272"/>
      <c r="Y209" s="273"/>
      <c r="Z209" s="273"/>
      <c r="AA209" s="273"/>
      <c r="AB209" s="273"/>
      <c r="AC209" s="273"/>
      <c r="AD209" s="274"/>
      <c r="AE209" s="275"/>
      <c r="AF209" s="276"/>
      <c r="AG209" s="276"/>
      <c r="AH209" s="277"/>
      <c r="AI209" s="278"/>
      <c r="AJ209" s="279"/>
      <c r="AK209" s="279"/>
      <c r="AL209" s="279"/>
      <c r="AM209" s="279"/>
      <c r="AN209" s="280"/>
      <c r="AO209" s="281"/>
      <c r="AP209" s="282"/>
    </row>
    <row r="210" spans="2:46" ht="18" customHeight="1">
      <c r="B210" s="304">
        <v>2</v>
      </c>
      <c r="C210" s="306"/>
      <c r="D210" s="307"/>
      <c r="E210" s="308"/>
      <c r="F210" s="275"/>
      <c r="G210" s="276"/>
      <c r="H210" s="276"/>
      <c r="I210" s="277"/>
      <c r="J210" s="312"/>
      <c r="K210" s="270"/>
      <c r="L210" s="270"/>
      <c r="M210" s="270"/>
      <c r="N210" s="270"/>
      <c r="O210" s="270"/>
      <c r="P210" s="313"/>
      <c r="Q210" s="315">
        <f t="shared" ref="Q210" si="70">S210+S211</f>
        <v>0</v>
      </c>
      <c r="R210" s="316"/>
      <c r="S210" s="63"/>
      <c r="T210" s="64" t="s">
        <v>250</v>
      </c>
      <c r="U210" s="63"/>
      <c r="V210" s="319">
        <f t="shared" ref="V210" si="71">U210+U211</f>
        <v>0</v>
      </c>
      <c r="W210" s="320"/>
      <c r="X210" s="269"/>
      <c r="Y210" s="270"/>
      <c r="Z210" s="270"/>
      <c r="AA210" s="270"/>
      <c r="AB210" s="270"/>
      <c r="AC210" s="270"/>
      <c r="AD210" s="271"/>
      <c r="AE210" s="275"/>
      <c r="AF210" s="276"/>
      <c r="AG210" s="276"/>
      <c r="AH210" s="277"/>
      <c r="AI210" s="278"/>
      <c r="AJ210" s="279"/>
      <c r="AK210" s="279"/>
      <c r="AL210" s="279"/>
      <c r="AM210" s="279"/>
      <c r="AN210" s="280"/>
      <c r="AO210" s="265"/>
      <c r="AP210" s="266"/>
      <c r="AS210" s="54">
        <v>4</v>
      </c>
      <c r="AT210" s="54">
        <v>8</v>
      </c>
    </row>
    <row r="211" spans="2:46" ht="18" customHeight="1">
      <c r="B211" s="304"/>
      <c r="C211" s="306"/>
      <c r="D211" s="307"/>
      <c r="E211" s="308"/>
      <c r="F211" s="275"/>
      <c r="G211" s="276"/>
      <c r="H211" s="276"/>
      <c r="I211" s="277"/>
      <c r="J211" s="273"/>
      <c r="K211" s="273"/>
      <c r="L211" s="273"/>
      <c r="M211" s="273"/>
      <c r="N211" s="273"/>
      <c r="O211" s="273"/>
      <c r="P211" s="322"/>
      <c r="Q211" s="323"/>
      <c r="R211" s="316"/>
      <c r="S211" s="61"/>
      <c r="T211" s="62" t="s">
        <v>250</v>
      </c>
      <c r="U211" s="61"/>
      <c r="V211" s="281"/>
      <c r="W211" s="324"/>
      <c r="X211" s="272"/>
      <c r="Y211" s="273"/>
      <c r="Z211" s="273"/>
      <c r="AA211" s="273"/>
      <c r="AB211" s="273"/>
      <c r="AC211" s="273"/>
      <c r="AD211" s="274"/>
      <c r="AE211" s="275"/>
      <c r="AF211" s="276"/>
      <c r="AG211" s="276"/>
      <c r="AH211" s="277"/>
      <c r="AI211" s="278"/>
      <c r="AJ211" s="279"/>
      <c r="AK211" s="279"/>
      <c r="AL211" s="279"/>
      <c r="AM211" s="279"/>
      <c r="AN211" s="280"/>
      <c r="AO211" s="281"/>
      <c r="AP211" s="282"/>
    </row>
    <row r="212" spans="2:46" ht="18" customHeight="1">
      <c r="B212" s="304">
        <v>3</v>
      </c>
      <c r="C212" s="306"/>
      <c r="D212" s="307"/>
      <c r="E212" s="308"/>
      <c r="F212" s="275"/>
      <c r="G212" s="276"/>
      <c r="H212" s="276"/>
      <c r="I212" s="277"/>
      <c r="J212" s="312"/>
      <c r="K212" s="270"/>
      <c r="L212" s="270"/>
      <c r="M212" s="270"/>
      <c r="N212" s="270"/>
      <c r="O212" s="270"/>
      <c r="P212" s="313"/>
      <c r="Q212" s="315">
        <f t="shared" ref="Q212" si="72">S212+S213</f>
        <v>0</v>
      </c>
      <c r="R212" s="316"/>
      <c r="S212" s="63"/>
      <c r="T212" s="64" t="s">
        <v>250</v>
      </c>
      <c r="U212" s="63"/>
      <c r="V212" s="319">
        <f t="shared" ref="V212" si="73">U212+U213</f>
        <v>0</v>
      </c>
      <c r="W212" s="320"/>
      <c r="X212" s="269"/>
      <c r="Y212" s="270"/>
      <c r="Z212" s="270"/>
      <c r="AA212" s="270"/>
      <c r="AB212" s="270"/>
      <c r="AC212" s="270"/>
      <c r="AD212" s="271"/>
      <c r="AE212" s="275"/>
      <c r="AF212" s="276"/>
      <c r="AG212" s="276"/>
      <c r="AH212" s="277"/>
      <c r="AI212" s="278"/>
      <c r="AJ212" s="279"/>
      <c r="AK212" s="279"/>
      <c r="AL212" s="279"/>
      <c r="AM212" s="279"/>
      <c r="AN212" s="280"/>
      <c r="AO212" s="265"/>
      <c r="AP212" s="266"/>
      <c r="AS212" s="54">
        <v>5</v>
      </c>
      <c r="AT212" s="54">
        <v>9</v>
      </c>
    </row>
    <row r="213" spans="2:46" ht="18" customHeight="1">
      <c r="B213" s="304"/>
      <c r="C213" s="306"/>
      <c r="D213" s="307"/>
      <c r="E213" s="308"/>
      <c r="F213" s="275"/>
      <c r="G213" s="276"/>
      <c r="H213" s="276"/>
      <c r="I213" s="277"/>
      <c r="J213" s="273"/>
      <c r="K213" s="273"/>
      <c r="L213" s="273"/>
      <c r="M213" s="273"/>
      <c r="N213" s="273"/>
      <c r="O213" s="273"/>
      <c r="P213" s="322"/>
      <c r="Q213" s="323"/>
      <c r="R213" s="316"/>
      <c r="S213" s="61"/>
      <c r="T213" s="62" t="s">
        <v>250</v>
      </c>
      <c r="U213" s="61"/>
      <c r="V213" s="281"/>
      <c r="W213" s="324"/>
      <c r="X213" s="272"/>
      <c r="Y213" s="273"/>
      <c r="Z213" s="273"/>
      <c r="AA213" s="273"/>
      <c r="AB213" s="273"/>
      <c r="AC213" s="273"/>
      <c r="AD213" s="274"/>
      <c r="AE213" s="275"/>
      <c r="AF213" s="276"/>
      <c r="AG213" s="276"/>
      <c r="AH213" s="277"/>
      <c r="AI213" s="278"/>
      <c r="AJ213" s="279"/>
      <c r="AK213" s="279"/>
      <c r="AL213" s="279"/>
      <c r="AM213" s="279"/>
      <c r="AN213" s="280"/>
      <c r="AO213" s="281"/>
      <c r="AP213" s="282"/>
    </row>
    <row r="214" spans="2:46" ht="18" customHeight="1">
      <c r="B214" s="304">
        <v>4</v>
      </c>
      <c r="C214" s="306"/>
      <c r="D214" s="307"/>
      <c r="E214" s="308"/>
      <c r="F214" s="275"/>
      <c r="G214" s="276"/>
      <c r="H214" s="276"/>
      <c r="I214" s="277"/>
      <c r="J214" s="312"/>
      <c r="K214" s="270"/>
      <c r="L214" s="270"/>
      <c r="M214" s="270"/>
      <c r="N214" s="270"/>
      <c r="O214" s="270"/>
      <c r="P214" s="313"/>
      <c r="Q214" s="315">
        <f t="shared" ref="Q214" si="74">S214+S215</f>
        <v>0</v>
      </c>
      <c r="R214" s="316"/>
      <c r="S214" s="63"/>
      <c r="T214" s="64" t="s">
        <v>250</v>
      </c>
      <c r="U214" s="63"/>
      <c r="V214" s="319">
        <f t="shared" ref="V214" si="75">U214+U215</f>
        <v>0</v>
      </c>
      <c r="W214" s="320"/>
      <c r="X214" s="269"/>
      <c r="Y214" s="270"/>
      <c r="Z214" s="270"/>
      <c r="AA214" s="270"/>
      <c r="AB214" s="270"/>
      <c r="AC214" s="270"/>
      <c r="AD214" s="271"/>
      <c r="AE214" s="275"/>
      <c r="AF214" s="276"/>
      <c r="AG214" s="276"/>
      <c r="AH214" s="277"/>
      <c r="AI214" s="278"/>
      <c r="AJ214" s="279"/>
      <c r="AK214" s="279"/>
      <c r="AL214" s="279"/>
      <c r="AM214" s="279"/>
      <c r="AN214" s="280"/>
      <c r="AO214" s="265"/>
      <c r="AP214" s="266"/>
      <c r="AS214" s="54">
        <v>6</v>
      </c>
      <c r="AT214" s="54">
        <v>1</v>
      </c>
    </row>
    <row r="215" spans="2:46" ht="18" customHeight="1">
      <c r="B215" s="304"/>
      <c r="C215" s="306"/>
      <c r="D215" s="307"/>
      <c r="E215" s="308"/>
      <c r="F215" s="275"/>
      <c r="G215" s="276"/>
      <c r="H215" s="276"/>
      <c r="I215" s="277"/>
      <c r="J215" s="273"/>
      <c r="K215" s="273"/>
      <c r="L215" s="273"/>
      <c r="M215" s="273"/>
      <c r="N215" s="273"/>
      <c r="O215" s="273"/>
      <c r="P215" s="322"/>
      <c r="Q215" s="323"/>
      <c r="R215" s="316"/>
      <c r="S215" s="61"/>
      <c r="T215" s="62" t="s">
        <v>250</v>
      </c>
      <c r="U215" s="61"/>
      <c r="V215" s="281"/>
      <c r="W215" s="324"/>
      <c r="X215" s="272"/>
      <c r="Y215" s="273"/>
      <c r="Z215" s="273"/>
      <c r="AA215" s="273"/>
      <c r="AB215" s="273"/>
      <c r="AC215" s="273"/>
      <c r="AD215" s="274"/>
      <c r="AE215" s="275"/>
      <c r="AF215" s="276"/>
      <c r="AG215" s="276"/>
      <c r="AH215" s="277"/>
      <c r="AI215" s="278"/>
      <c r="AJ215" s="279"/>
      <c r="AK215" s="279"/>
      <c r="AL215" s="279"/>
      <c r="AM215" s="279"/>
      <c r="AN215" s="280"/>
      <c r="AO215" s="281"/>
      <c r="AP215" s="282"/>
    </row>
    <row r="216" spans="2:46" ht="18" customHeight="1">
      <c r="B216" s="304">
        <v>5</v>
      </c>
      <c r="C216" s="306"/>
      <c r="D216" s="307"/>
      <c r="E216" s="308"/>
      <c r="F216" s="275"/>
      <c r="G216" s="276"/>
      <c r="H216" s="276"/>
      <c r="I216" s="277"/>
      <c r="J216" s="312"/>
      <c r="K216" s="270"/>
      <c r="L216" s="270"/>
      <c r="M216" s="270"/>
      <c r="N216" s="270"/>
      <c r="O216" s="270"/>
      <c r="P216" s="313"/>
      <c r="Q216" s="315">
        <f t="shared" ref="Q216" si="76">S216+S217</f>
        <v>0</v>
      </c>
      <c r="R216" s="316"/>
      <c r="S216" s="63"/>
      <c r="T216" s="64" t="s">
        <v>250</v>
      </c>
      <c r="U216" s="63"/>
      <c r="V216" s="319">
        <f t="shared" ref="V216" si="77">U216+U217</f>
        <v>0</v>
      </c>
      <c r="W216" s="320"/>
      <c r="X216" s="269"/>
      <c r="Y216" s="270"/>
      <c r="Z216" s="270"/>
      <c r="AA216" s="270"/>
      <c r="AB216" s="270"/>
      <c r="AC216" s="270"/>
      <c r="AD216" s="271"/>
      <c r="AE216" s="275"/>
      <c r="AF216" s="276"/>
      <c r="AG216" s="276"/>
      <c r="AH216" s="277"/>
      <c r="AI216" s="278"/>
      <c r="AJ216" s="279"/>
      <c r="AK216" s="279"/>
      <c r="AL216" s="279"/>
      <c r="AM216" s="279"/>
      <c r="AN216" s="280"/>
      <c r="AO216" s="265"/>
      <c r="AP216" s="266"/>
      <c r="AS216" s="54">
        <v>7</v>
      </c>
      <c r="AT216" s="54">
        <v>2</v>
      </c>
    </row>
    <row r="217" spans="2:46" ht="18" customHeight="1">
      <c r="B217" s="304"/>
      <c r="C217" s="306"/>
      <c r="D217" s="307"/>
      <c r="E217" s="308"/>
      <c r="F217" s="275"/>
      <c r="G217" s="276"/>
      <c r="H217" s="276"/>
      <c r="I217" s="277"/>
      <c r="J217" s="273"/>
      <c r="K217" s="273"/>
      <c r="L217" s="273"/>
      <c r="M217" s="273"/>
      <c r="N217" s="273"/>
      <c r="O217" s="273"/>
      <c r="P217" s="322"/>
      <c r="Q217" s="323"/>
      <c r="R217" s="316"/>
      <c r="S217" s="61"/>
      <c r="T217" s="62" t="s">
        <v>250</v>
      </c>
      <c r="U217" s="61"/>
      <c r="V217" s="281"/>
      <c r="W217" s="324"/>
      <c r="X217" s="272"/>
      <c r="Y217" s="273"/>
      <c r="Z217" s="273"/>
      <c r="AA217" s="273"/>
      <c r="AB217" s="273"/>
      <c r="AC217" s="273"/>
      <c r="AD217" s="274"/>
      <c r="AE217" s="275"/>
      <c r="AF217" s="276"/>
      <c r="AG217" s="276"/>
      <c r="AH217" s="277"/>
      <c r="AI217" s="278"/>
      <c r="AJ217" s="279"/>
      <c r="AK217" s="279"/>
      <c r="AL217" s="279"/>
      <c r="AM217" s="279"/>
      <c r="AN217" s="280"/>
      <c r="AO217" s="281"/>
      <c r="AP217" s="282"/>
    </row>
    <row r="218" spans="2:46" ht="18" customHeight="1">
      <c r="B218" s="304">
        <v>6</v>
      </c>
      <c r="C218" s="306"/>
      <c r="D218" s="307"/>
      <c r="E218" s="308"/>
      <c r="F218" s="275"/>
      <c r="G218" s="276"/>
      <c r="H218" s="276"/>
      <c r="I218" s="277"/>
      <c r="J218" s="312"/>
      <c r="K218" s="270"/>
      <c r="L218" s="270"/>
      <c r="M218" s="270"/>
      <c r="N218" s="270"/>
      <c r="O218" s="270"/>
      <c r="P218" s="313"/>
      <c r="Q218" s="315">
        <f t="shared" ref="Q218" si="78">S218+S219</f>
        <v>0</v>
      </c>
      <c r="R218" s="316"/>
      <c r="S218" s="63"/>
      <c r="T218" s="64" t="s">
        <v>250</v>
      </c>
      <c r="U218" s="63"/>
      <c r="V218" s="319">
        <f t="shared" ref="V218" si="79">U218+U219</f>
        <v>0</v>
      </c>
      <c r="W218" s="320"/>
      <c r="X218" s="269"/>
      <c r="Y218" s="270"/>
      <c r="Z218" s="270"/>
      <c r="AA218" s="270"/>
      <c r="AB218" s="270"/>
      <c r="AC218" s="270"/>
      <c r="AD218" s="271"/>
      <c r="AE218" s="275"/>
      <c r="AF218" s="276"/>
      <c r="AG218" s="276"/>
      <c r="AH218" s="277"/>
      <c r="AI218" s="278"/>
      <c r="AJ218" s="279"/>
      <c r="AK218" s="279"/>
      <c r="AL218" s="279"/>
      <c r="AM218" s="279"/>
      <c r="AN218" s="280"/>
      <c r="AO218" s="265"/>
      <c r="AP218" s="266"/>
      <c r="AS218" s="54">
        <v>8</v>
      </c>
      <c r="AT218" s="54">
        <v>3</v>
      </c>
    </row>
    <row r="219" spans="2:46" ht="18" customHeight="1" thickBot="1">
      <c r="B219" s="305"/>
      <c r="C219" s="309"/>
      <c r="D219" s="310"/>
      <c r="E219" s="311"/>
      <c r="F219" s="298"/>
      <c r="G219" s="299"/>
      <c r="H219" s="299"/>
      <c r="I219" s="300"/>
      <c r="J219" s="296"/>
      <c r="K219" s="296"/>
      <c r="L219" s="296"/>
      <c r="M219" s="296"/>
      <c r="N219" s="296"/>
      <c r="O219" s="296"/>
      <c r="P219" s="314"/>
      <c r="Q219" s="317"/>
      <c r="R219" s="318"/>
      <c r="S219" s="65"/>
      <c r="T219" s="66" t="s">
        <v>250</v>
      </c>
      <c r="U219" s="65"/>
      <c r="V219" s="267"/>
      <c r="W219" s="321"/>
      <c r="X219" s="295"/>
      <c r="Y219" s="296"/>
      <c r="Z219" s="296"/>
      <c r="AA219" s="296"/>
      <c r="AB219" s="296"/>
      <c r="AC219" s="296"/>
      <c r="AD219" s="297"/>
      <c r="AE219" s="298"/>
      <c r="AF219" s="299"/>
      <c r="AG219" s="299"/>
      <c r="AH219" s="300"/>
      <c r="AI219" s="301"/>
      <c r="AJ219" s="302"/>
      <c r="AK219" s="302"/>
      <c r="AL219" s="302"/>
      <c r="AM219" s="302"/>
      <c r="AN219" s="303"/>
      <c r="AO219" s="267"/>
      <c r="AP219" s="268"/>
    </row>
    <row r="220" spans="2:46" ht="18" customHeight="1" thickBot="1">
      <c r="B220" s="67"/>
      <c r="C220" s="68"/>
      <c r="D220" s="68"/>
      <c r="E220" s="68"/>
      <c r="F220" s="67"/>
      <c r="G220" s="67"/>
      <c r="H220" s="67"/>
      <c r="I220" s="67"/>
      <c r="J220" s="67"/>
      <c r="K220" s="69"/>
      <c r="L220" s="69"/>
      <c r="M220" s="70"/>
      <c r="N220" s="71"/>
      <c r="O220" s="70"/>
      <c r="P220" s="69"/>
      <c r="Q220" s="69"/>
      <c r="R220" s="67"/>
      <c r="S220" s="67"/>
      <c r="T220" s="67"/>
      <c r="U220" s="67"/>
      <c r="V220" s="67"/>
      <c r="W220" s="72"/>
      <c r="X220" s="72"/>
      <c r="Y220" s="72"/>
      <c r="Z220" s="72"/>
      <c r="AA220" s="72"/>
      <c r="AB220" s="72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</row>
    <row r="221" spans="2:46" ht="30" customHeight="1" thickBot="1">
      <c r="B221" s="54"/>
      <c r="C221" s="54"/>
      <c r="D221" s="287" t="s">
        <v>251</v>
      </c>
      <c r="E221" s="288"/>
      <c r="F221" s="288"/>
      <c r="G221" s="288"/>
      <c r="H221" s="288"/>
      <c r="I221" s="288"/>
      <c r="J221" s="288" t="s">
        <v>246</v>
      </c>
      <c r="K221" s="288"/>
      <c r="L221" s="288"/>
      <c r="M221" s="288"/>
      <c r="N221" s="288"/>
      <c r="O221" s="288"/>
      <c r="P221" s="288"/>
      <c r="Q221" s="288"/>
      <c r="R221" s="288" t="s">
        <v>252</v>
      </c>
      <c r="S221" s="288"/>
      <c r="T221" s="288"/>
      <c r="U221" s="288"/>
      <c r="V221" s="288"/>
      <c r="W221" s="288"/>
      <c r="X221" s="288"/>
      <c r="Y221" s="288"/>
      <c r="Z221" s="288"/>
      <c r="AA221" s="288" t="s">
        <v>253</v>
      </c>
      <c r="AB221" s="288"/>
      <c r="AC221" s="288"/>
      <c r="AD221" s="288" t="s">
        <v>254</v>
      </c>
      <c r="AE221" s="288"/>
      <c r="AF221" s="288"/>
      <c r="AG221" s="288"/>
      <c r="AH221" s="288"/>
      <c r="AI221" s="288"/>
      <c r="AJ221" s="288"/>
      <c r="AK221" s="288"/>
      <c r="AL221" s="288"/>
      <c r="AM221" s="289"/>
      <c r="AN221" s="54"/>
      <c r="AO221" s="54"/>
      <c r="AP221" s="54"/>
    </row>
    <row r="222" spans="2:46" ht="30" customHeight="1">
      <c r="B222" s="54"/>
      <c r="C222" s="54"/>
      <c r="D222" s="290" t="s">
        <v>255</v>
      </c>
      <c r="E222" s="291"/>
      <c r="F222" s="291"/>
      <c r="G222" s="291"/>
      <c r="H222" s="291"/>
      <c r="I222" s="291"/>
      <c r="J222" s="291"/>
      <c r="K222" s="291"/>
      <c r="L222" s="291"/>
      <c r="M222" s="291"/>
      <c r="N222" s="291"/>
      <c r="O222" s="291"/>
      <c r="P222" s="291"/>
      <c r="Q222" s="291"/>
      <c r="R222" s="291"/>
      <c r="S222" s="291"/>
      <c r="T222" s="291"/>
      <c r="U222" s="291"/>
      <c r="V222" s="291"/>
      <c r="W222" s="291"/>
      <c r="X222" s="291"/>
      <c r="Y222" s="291"/>
      <c r="Z222" s="291"/>
      <c r="AA222" s="292"/>
      <c r="AB222" s="292"/>
      <c r="AC222" s="292"/>
      <c r="AD222" s="293"/>
      <c r="AE222" s="293"/>
      <c r="AF222" s="293"/>
      <c r="AG222" s="293"/>
      <c r="AH222" s="293"/>
      <c r="AI222" s="293"/>
      <c r="AJ222" s="293"/>
      <c r="AK222" s="293"/>
      <c r="AL222" s="293"/>
      <c r="AM222" s="294"/>
      <c r="AN222" s="54"/>
      <c r="AO222" s="54"/>
      <c r="AP222" s="54"/>
    </row>
    <row r="223" spans="2:46" ht="30" customHeight="1">
      <c r="B223" s="54"/>
      <c r="C223" s="54"/>
      <c r="D223" s="261" t="s">
        <v>255</v>
      </c>
      <c r="E223" s="262"/>
      <c r="F223" s="262"/>
      <c r="G223" s="262"/>
      <c r="H223" s="262"/>
      <c r="I223" s="262"/>
      <c r="J223" s="262"/>
      <c r="K223" s="262"/>
      <c r="L223" s="262"/>
      <c r="M223" s="262"/>
      <c r="N223" s="262"/>
      <c r="O223" s="262"/>
      <c r="P223" s="262"/>
      <c r="Q223" s="262"/>
      <c r="R223" s="262"/>
      <c r="S223" s="262"/>
      <c r="T223" s="262"/>
      <c r="U223" s="262"/>
      <c r="V223" s="262"/>
      <c r="W223" s="262"/>
      <c r="X223" s="262"/>
      <c r="Y223" s="262"/>
      <c r="Z223" s="262"/>
      <c r="AA223" s="262"/>
      <c r="AB223" s="262"/>
      <c r="AC223" s="262"/>
      <c r="AD223" s="263"/>
      <c r="AE223" s="263"/>
      <c r="AF223" s="263"/>
      <c r="AG223" s="263"/>
      <c r="AH223" s="263"/>
      <c r="AI223" s="263"/>
      <c r="AJ223" s="263"/>
      <c r="AK223" s="263"/>
      <c r="AL223" s="263"/>
      <c r="AM223" s="264"/>
      <c r="AN223" s="54"/>
      <c r="AO223" s="54"/>
      <c r="AP223" s="54"/>
    </row>
    <row r="224" spans="2:46" ht="30" customHeight="1" thickBot="1">
      <c r="B224" s="54"/>
      <c r="C224" s="54"/>
      <c r="D224" s="283" t="s">
        <v>255</v>
      </c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V224" s="284"/>
      <c r="W224" s="284"/>
      <c r="X224" s="284"/>
      <c r="Y224" s="284"/>
      <c r="Z224" s="284"/>
      <c r="AA224" s="284"/>
      <c r="AB224" s="284"/>
      <c r="AC224" s="284"/>
      <c r="AD224" s="285"/>
      <c r="AE224" s="285"/>
      <c r="AF224" s="285"/>
      <c r="AG224" s="285"/>
      <c r="AH224" s="285"/>
      <c r="AI224" s="285"/>
      <c r="AJ224" s="285"/>
      <c r="AK224" s="285"/>
      <c r="AL224" s="285"/>
      <c r="AM224" s="286"/>
      <c r="AN224" s="54"/>
      <c r="AO224" s="54"/>
      <c r="AP224" s="54"/>
      <c r="AQ224" s="52">
        <v>8</v>
      </c>
    </row>
    <row r="225" spans="1:46" ht="18" customHeight="1">
      <c r="A225" s="372" t="s">
        <v>315</v>
      </c>
      <c r="B225" s="372"/>
      <c r="C225" s="372"/>
      <c r="D225" s="372"/>
      <c r="E225" s="372"/>
      <c r="F225" s="372"/>
      <c r="G225" s="372"/>
      <c r="H225" s="372"/>
      <c r="I225" s="372"/>
      <c r="J225" s="372"/>
      <c r="K225" s="372"/>
      <c r="L225" s="372"/>
      <c r="M225" s="372"/>
      <c r="N225" s="372"/>
      <c r="O225" s="372"/>
      <c r="P225" s="372"/>
      <c r="Q225" s="372"/>
      <c r="R225" s="372"/>
      <c r="S225" s="372"/>
      <c r="T225" s="372"/>
      <c r="U225" s="372"/>
      <c r="V225" s="372"/>
      <c r="W225" s="372"/>
      <c r="X225" s="372"/>
      <c r="Y225" s="372"/>
      <c r="Z225" s="372"/>
      <c r="AA225" s="372"/>
      <c r="AB225" s="372"/>
      <c r="AC225" s="372"/>
      <c r="AD225" s="372"/>
      <c r="AE225" s="372"/>
      <c r="AF225" s="372"/>
      <c r="AG225" s="372"/>
      <c r="AH225" s="372"/>
      <c r="AI225" s="372"/>
      <c r="AJ225" s="372"/>
      <c r="AK225" s="372"/>
      <c r="AL225" s="372"/>
      <c r="AM225" s="372"/>
      <c r="AN225" s="372"/>
      <c r="AO225" s="372"/>
      <c r="AP225" s="372"/>
      <c r="AQ225" s="372"/>
    </row>
    <row r="226" spans="1:46" ht="18" customHeight="1">
      <c r="A226" s="372"/>
      <c r="B226" s="372"/>
      <c r="C226" s="372"/>
      <c r="D226" s="372"/>
      <c r="E226" s="372"/>
      <c r="F226" s="372"/>
      <c r="G226" s="372"/>
      <c r="H226" s="372"/>
      <c r="I226" s="372"/>
      <c r="J226" s="372"/>
      <c r="K226" s="372"/>
      <c r="L226" s="372"/>
      <c r="M226" s="372"/>
      <c r="N226" s="372"/>
      <c r="O226" s="372"/>
      <c r="P226" s="372"/>
      <c r="Q226" s="372"/>
      <c r="R226" s="372"/>
      <c r="S226" s="372"/>
      <c r="T226" s="372"/>
      <c r="U226" s="372"/>
      <c r="V226" s="372"/>
      <c r="W226" s="372"/>
      <c r="X226" s="372"/>
      <c r="Y226" s="372"/>
      <c r="Z226" s="372"/>
      <c r="AA226" s="372"/>
      <c r="AB226" s="372"/>
      <c r="AC226" s="372"/>
      <c r="AD226" s="372"/>
      <c r="AE226" s="372"/>
      <c r="AF226" s="372"/>
      <c r="AG226" s="372"/>
      <c r="AH226" s="372"/>
      <c r="AI226" s="372"/>
      <c r="AJ226" s="372"/>
      <c r="AK226" s="372"/>
      <c r="AL226" s="372"/>
      <c r="AM226" s="372"/>
      <c r="AN226" s="372"/>
      <c r="AO226" s="372"/>
      <c r="AP226" s="372"/>
      <c r="AQ226" s="372"/>
    </row>
    <row r="227" spans="1:46" ht="18" customHeight="1">
      <c r="A227" s="372"/>
      <c r="B227" s="372"/>
      <c r="C227" s="372"/>
      <c r="D227" s="372"/>
      <c r="E227" s="372"/>
      <c r="F227" s="372"/>
      <c r="G227" s="372"/>
      <c r="H227" s="372"/>
      <c r="I227" s="372"/>
      <c r="J227" s="372"/>
      <c r="K227" s="372"/>
      <c r="L227" s="372"/>
      <c r="M227" s="372"/>
      <c r="N227" s="372"/>
      <c r="O227" s="372"/>
      <c r="P227" s="372"/>
      <c r="Q227" s="372"/>
      <c r="R227" s="372"/>
      <c r="S227" s="372"/>
      <c r="T227" s="372"/>
      <c r="U227" s="372"/>
      <c r="V227" s="372"/>
      <c r="W227" s="372"/>
      <c r="X227" s="372"/>
      <c r="Y227" s="372"/>
      <c r="Z227" s="372"/>
      <c r="AA227" s="372"/>
      <c r="AB227" s="372"/>
      <c r="AC227" s="372"/>
      <c r="AD227" s="372"/>
      <c r="AE227" s="372"/>
      <c r="AF227" s="372"/>
      <c r="AG227" s="372"/>
      <c r="AH227" s="372"/>
      <c r="AI227" s="372"/>
      <c r="AJ227" s="372"/>
      <c r="AK227" s="372"/>
      <c r="AL227" s="372"/>
      <c r="AM227" s="372"/>
      <c r="AN227" s="372"/>
      <c r="AO227" s="372"/>
      <c r="AP227" s="372"/>
      <c r="AQ227" s="372"/>
    </row>
    <row r="228" spans="1:46" ht="24.95" customHeight="1">
      <c r="B228" s="54"/>
      <c r="C228" s="373" t="s">
        <v>239</v>
      </c>
      <c r="D228" s="373"/>
      <c r="E228" s="373"/>
      <c r="F228" s="373"/>
      <c r="G228" s="374"/>
      <c r="H228" s="373"/>
      <c r="I228" s="373"/>
      <c r="J228" s="373"/>
      <c r="K228" s="373"/>
      <c r="L228" s="373"/>
      <c r="M228" s="373"/>
      <c r="N228" s="373"/>
      <c r="O228" s="373"/>
      <c r="P228" s="373" t="s">
        <v>240</v>
      </c>
      <c r="Q228" s="373"/>
      <c r="R228" s="373"/>
      <c r="S228" s="373"/>
      <c r="T228" s="374"/>
      <c r="U228" s="373"/>
      <c r="V228" s="373"/>
      <c r="W228" s="373"/>
      <c r="X228" s="373"/>
      <c r="Y228" s="373"/>
      <c r="Z228" s="373"/>
      <c r="AA228" s="373"/>
      <c r="AB228" s="373"/>
      <c r="AC228" s="373" t="s">
        <v>241</v>
      </c>
      <c r="AD228" s="373"/>
      <c r="AE228" s="373"/>
      <c r="AF228" s="373"/>
      <c r="AG228" s="375">
        <v>44157</v>
      </c>
      <c r="AH228" s="376"/>
      <c r="AI228" s="376"/>
      <c r="AJ228" s="376"/>
      <c r="AK228" s="376"/>
      <c r="AL228" s="376"/>
      <c r="AM228" s="387" t="s">
        <v>281</v>
      </c>
      <c r="AN228" s="387"/>
      <c r="AO228" s="388"/>
      <c r="AP228" s="73"/>
    </row>
    <row r="229" spans="1:46" ht="18" customHeight="1">
      <c r="B229" s="54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4"/>
      <c r="X229" s="74"/>
      <c r="Y229" s="74"/>
      <c r="Z229" s="74"/>
      <c r="AA229" s="74"/>
      <c r="AB229" s="74"/>
      <c r="AC229" s="74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</row>
    <row r="230" spans="1:46" ht="24.95" customHeight="1">
      <c r="B230" s="54"/>
      <c r="C230" s="369">
        <v>1</v>
      </c>
      <c r="D230" s="369"/>
      <c r="E230" s="370" t="s">
        <v>337</v>
      </c>
      <c r="F230" s="370"/>
      <c r="G230" s="370"/>
      <c r="H230" s="370"/>
      <c r="I230" s="370"/>
      <c r="J230" s="370"/>
      <c r="K230" s="370"/>
      <c r="L230" s="370"/>
      <c r="M230" s="370"/>
      <c r="N230" s="370"/>
      <c r="O230" s="55"/>
      <c r="P230" s="55"/>
      <c r="Q230" s="371">
        <v>4</v>
      </c>
      <c r="R230" s="371"/>
      <c r="S230" s="370" t="s">
        <v>343</v>
      </c>
      <c r="T230" s="370"/>
      <c r="U230" s="370"/>
      <c r="V230" s="370"/>
      <c r="W230" s="370"/>
      <c r="X230" s="370"/>
      <c r="Y230" s="370"/>
      <c r="Z230" s="370"/>
      <c r="AA230" s="370"/>
      <c r="AB230" s="370"/>
      <c r="AC230" s="56"/>
      <c r="AD230" s="55"/>
      <c r="AE230" s="371">
        <v>7</v>
      </c>
      <c r="AF230" s="371"/>
      <c r="AG230" s="370" t="s">
        <v>348</v>
      </c>
      <c r="AH230" s="370"/>
      <c r="AI230" s="370"/>
      <c r="AJ230" s="370"/>
      <c r="AK230" s="370"/>
      <c r="AL230" s="370"/>
      <c r="AM230" s="370"/>
      <c r="AN230" s="370"/>
      <c r="AO230" s="370"/>
      <c r="AP230" s="370"/>
    </row>
    <row r="231" spans="1:46" ht="24.95" customHeight="1">
      <c r="B231" s="54"/>
      <c r="C231" s="359">
        <v>2</v>
      </c>
      <c r="D231" s="359"/>
      <c r="E231" s="360" t="s">
        <v>339</v>
      </c>
      <c r="F231" s="361"/>
      <c r="G231" s="361"/>
      <c r="H231" s="361"/>
      <c r="I231" s="361"/>
      <c r="J231" s="361"/>
      <c r="K231" s="361"/>
      <c r="L231" s="361"/>
      <c r="M231" s="361"/>
      <c r="N231" s="362"/>
      <c r="O231" s="55"/>
      <c r="P231" s="55"/>
      <c r="Q231" s="363">
        <v>5</v>
      </c>
      <c r="R231" s="363"/>
      <c r="S231" s="364" t="s">
        <v>344</v>
      </c>
      <c r="T231" s="364"/>
      <c r="U231" s="364"/>
      <c r="V231" s="364"/>
      <c r="W231" s="364"/>
      <c r="X231" s="364"/>
      <c r="Y231" s="364"/>
      <c r="Z231" s="364"/>
      <c r="AA231" s="364"/>
      <c r="AB231" s="364"/>
      <c r="AC231" s="56"/>
      <c r="AD231" s="55"/>
      <c r="AE231" s="365">
        <v>8</v>
      </c>
      <c r="AF231" s="365"/>
      <c r="AG231" s="366" t="s">
        <v>349</v>
      </c>
      <c r="AH231" s="366"/>
      <c r="AI231" s="366"/>
      <c r="AJ231" s="366"/>
      <c r="AK231" s="366"/>
      <c r="AL231" s="366"/>
      <c r="AM231" s="366"/>
      <c r="AN231" s="366"/>
      <c r="AO231" s="366"/>
      <c r="AP231" s="366"/>
    </row>
    <row r="232" spans="1:46" ht="24.95" customHeight="1">
      <c r="B232" s="54"/>
      <c r="C232" s="352">
        <v>3</v>
      </c>
      <c r="D232" s="352"/>
      <c r="E232" s="353" t="s">
        <v>341</v>
      </c>
      <c r="F232" s="354"/>
      <c r="G232" s="354"/>
      <c r="H232" s="354"/>
      <c r="I232" s="354"/>
      <c r="J232" s="354"/>
      <c r="K232" s="354"/>
      <c r="L232" s="354"/>
      <c r="M232" s="354"/>
      <c r="N232" s="355"/>
      <c r="O232" s="55"/>
      <c r="P232" s="55"/>
      <c r="Q232" s="356">
        <v>6</v>
      </c>
      <c r="R232" s="356"/>
      <c r="S232" s="353" t="s">
        <v>346</v>
      </c>
      <c r="T232" s="354"/>
      <c r="U232" s="354"/>
      <c r="V232" s="354"/>
      <c r="W232" s="354"/>
      <c r="X232" s="354"/>
      <c r="Y232" s="354"/>
      <c r="Z232" s="354"/>
      <c r="AA232" s="354"/>
      <c r="AB232" s="355"/>
      <c r="AC232" s="56"/>
      <c r="AD232" s="55"/>
      <c r="AE232" s="357">
        <v>9</v>
      </c>
      <c r="AF232" s="357"/>
      <c r="AG232" s="358" t="s">
        <v>331</v>
      </c>
      <c r="AH232" s="358"/>
      <c r="AI232" s="358"/>
      <c r="AJ232" s="358"/>
      <c r="AK232" s="358"/>
      <c r="AL232" s="358"/>
      <c r="AM232" s="358"/>
      <c r="AN232" s="358"/>
      <c r="AO232" s="358"/>
      <c r="AP232" s="358"/>
    </row>
    <row r="233" spans="1:46" ht="18" customHeight="1">
      <c r="B233" s="54"/>
      <c r="C233" s="75"/>
      <c r="D233" s="73"/>
      <c r="E233" s="73"/>
      <c r="F233" s="73"/>
      <c r="G233" s="73"/>
      <c r="H233" s="73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73"/>
      <c r="U233" s="54"/>
      <c r="V233" s="73"/>
      <c r="W233" s="54"/>
      <c r="X233" s="73"/>
      <c r="Y233" s="54"/>
      <c r="Z233" s="73"/>
      <c r="AA233" s="54"/>
      <c r="AB233" s="73"/>
      <c r="AC233" s="73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</row>
    <row r="234" spans="1:46" ht="21.95" customHeight="1" thickBot="1">
      <c r="B234" s="54" t="s">
        <v>243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</row>
    <row r="235" spans="1:46" ht="21.95" customHeight="1" thickBot="1">
      <c r="B235" s="58"/>
      <c r="C235" s="348" t="s">
        <v>244</v>
      </c>
      <c r="D235" s="349"/>
      <c r="E235" s="333"/>
      <c r="F235" s="348" t="s">
        <v>245</v>
      </c>
      <c r="G235" s="349"/>
      <c r="H235" s="349"/>
      <c r="I235" s="333"/>
      <c r="J235" s="349" t="s">
        <v>246</v>
      </c>
      <c r="K235" s="349"/>
      <c r="L235" s="349"/>
      <c r="M235" s="349"/>
      <c r="N235" s="349"/>
      <c r="O235" s="349"/>
      <c r="P235" s="350"/>
      <c r="Q235" s="351" t="s">
        <v>247</v>
      </c>
      <c r="R235" s="351"/>
      <c r="S235" s="351"/>
      <c r="T235" s="351"/>
      <c r="U235" s="351"/>
      <c r="V235" s="351"/>
      <c r="W235" s="351"/>
      <c r="X235" s="332" t="s">
        <v>246</v>
      </c>
      <c r="Y235" s="349"/>
      <c r="Z235" s="349"/>
      <c r="AA235" s="349"/>
      <c r="AB235" s="349"/>
      <c r="AC235" s="349"/>
      <c r="AD235" s="333"/>
      <c r="AE235" s="348" t="s">
        <v>245</v>
      </c>
      <c r="AF235" s="349"/>
      <c r="AG235" s="349"/>
      <c r="AH235" s="333"/>
      <c r="AI235" s="330" t="s">
        <v>248</v>
      </c>
      <c r="AJ235" s="331"/>
      <c r="AK235" s="331"/>
      <c r="AL235" s="331"/>
      <c r="AM235" s="331"/>
      <c r="AN235" s="331"/>
      <c r="AO235" s="332" t="s">
        <v>249</v>
      </c>
      <c r="AP235" s="333"/>
    </row>
    <row r="236" spans="1:46" ht="18" customHeight="1">
      <c r="B236" s="334">
        <v>1</v>
      </c>
      <c r="C236" s="335"/>
      <c r="D236" s="336"/>
      <c r="E236" s="337"/>
      <c r="F236" s="338"/>
      <c r="G236" s="339"/>
      <c r="H236" s="339"/>
      <c r="I236" s="340"/>
      <c r="J236" s="341"/>
      <c r="K236" s="342"/>
      <c r="L236" s="342"/>
      <c r="M236" s="342"/>
      <c r="N236" s="342"/>
      <c r="O236" s="342"/>
      <c r="P236" s="343"/>
      <c r="Q236" s="344">
        <f>S236+S237</f>
        <v>0</v>
      </c>
      <c r="R236" s="345"/>
      <c r="S236" s="59"/>
      <c r="T236" s="60" t="s">
        <v>250</v>
      </c>
      <c r="U236" s="59"/>
      <c r="V236" s="319">
        <f>U236+U237</f>
        <v>0</v>
      </c>
      <c r="W236" s="320"/>
      <c r="X236" s="346"/>
      <c r="Y236" s="342"/>
      <c r="Z236" s="342"/>
      <c r="AA236" s="342"/>
      <c r="AB236" s="342"/>
      <c r="AC236" s="342"/>
      <c r="AD236" s="347"/>
      <c r="AE236" s="338"/>
      <c r="AF236" s="339"/>
      <c r="AG236" s="339"/>
      <c r="AH236" s="340"/>
      <c r="AI236" s="325"/>
      <c r="AJ236" s="326"/>
      <c r="AK236" s="326"/>
      <c r="AL236" s="326"/>
      <c r="AM236" s="326"/>
      <c r="AN236" s="327"/>
      <c r="AO236" s="328"/>
      <c r="AP236" s="329"/>
      <c r="AS236" s="54">
        <v>3</v>
      </c>
      <c r="AT236" s="54">
        <v>7</v>
      </c>
    </row>
    <row r="237" spans="1:46" ht="18" customHeight="1">
      <c r="B237" s="304"/>
      <c r="C237" s="306"/>
      <c r="D237" s="307"/>
      <c r="E237" s="308"/>
      <c r="F237" s="275"/>
      <c r="G237" s="276"/>
      <c r="H237" s="276"/>
      <c r="I237" s="277"/>
      <c r="J237" s="273"/>
      <c r="K237" s="273"/>
      <c r="L237" s="273"/>
      <c r="M237" s="273"/>
      <c r="N237" s="273"/>
      <c r="O237" s="273"/>
      <c r="P237" s="322"/>
      <c r="Q237" s="323"/>
      <c r="R237" s="316"/>
      <c r="S237" s="61"/>
      <c r="T237" s="62" t="s">
        <v>250</v>
      </c>
      <c r="U237" s="61"/>
      <c r="V237" s="281"/>
      <c r="W237" s="324"/>
      <c r="X237" s="272"/>
      <c r="Y237" s="273"/>
      <c r="Z237" s="273"/>
      <c r="AA237" s="273"/>
      <c r="AB237" s="273"/>
      <c r="AC237" s="273"/>
      <c r="AD237" s="274"/>
      <c r="AE237" s="275"/>
      <c r="AF237" s="276"/>
      <c r="AG237" s="276"/>
      <c r="AH237" s="277"/>
      <c r="AI237" s="278"/>
      <c r="AJ237" s="279"/>
      <c r="AK237" s="279"/>
      <c r="AL237" s="279"/>
      <c r="AM237" s="279"/>
      <c r="AN237" s="280"/>
      <c r="AO237" s="281"/>
      <c r="AP237" s="282"/>
    </row>
    <row r="238" spans="1:46" ht="18" customHeight="1">
      <c r="B238" s="304">
        <v>2</v>
      </c>
      <c r="C238" s="306"/>
      <c r="D238" s="307"/>
      <c r="E238" s="308"/>
      <c r="F238" s="275"/>
      <c r="G238" s="276"/>
      <c r="H238" s="276"/>
      <c r="I238" s="277"/>
      <c r="J238" s="312"/>
      <c r="K238" s="270"/>
      <c r="L238" s="270"/>
      <c r="M238" s="270"/>
      <c r="N238" s="270"/>
      <c r="O238" s="270"/>
      <c r="P238" s="313"/>
      <c r="Q238" s="315">
        <f t="shared" ref="Q238" si="80">S238+S239</f>
        <v>0</v>
      </c>
      <c r="R238" s="316"/>
      <c r="S238" s="63"/>
      <c r="T238" s="64" t="s">
        <v>250</v>
      </c>
      <c r="U238" s="63"/>
      <c r="V238" s="319">
        <f t="shared" ref="V238" si="81">U238+U239</f>
        <v>0</v>
      </c>
      <c r="W238" s="320"/>
      <c r="X238" s="269"/>
      <c r="Y238" s="270"/>
      <c r="Z238" s="270"/>
      <c r="AA238" s="270"/>
      <c r="AB238" s="270"/>
      <c r="AC238" s="270"/>
      <c r="AD238" s="271"/>
      <c r="AE238" s="275"/>
      <c r="AF238" s="276"/>
      <c r="AG238" s="276"/>
      <c r="AH238" s="277"/>
      <c r="AI238" s="278"/>
      <c r="AJ238" s="279"/>
      <c r="AK238" s="279"/>
      <c r="AL238" s="279"/>
      <c r="AM238" s="279"/>
      <c r="AN238" s="280"/>
      <c r="AO238" s="265"/>
      <c r="AP238" s="266"/>
      <c r="AS238" s="54">
        <v>4</v>
      </c>
      <c r="AT238" s="54">
        <v>8</v>
      </c>
    </row>
    <row r="239" spans="1:46" ht="18" customHeight="1">
      <c r="B239" s="304"/>
      <c r="C239" s="306"/>
      <c r="D239" s="307"/>
      <c r="E239" s="308"/>
      <c r="F239" s="275"/>
      <c r="G239" s="276"/>
      <c r="H239" s="276"/>
      <c r="I239" s="277"/>
      <c r="J239" s="273"/>
      <c r="K239" s="273"/>
      <c r="L239" s="273"/>
      <c r="M239" s="273"/>
      <c r="N239" s="273"/>
      <c r="O239" s="273"/>
      <c r="P239" s="322"/>
      <c r="Q239" s="323"/>
      <c r="R239" s="316"/>
      <c r="S239" s="61"/>
      <c r="T239" s="62" t="s">
        <v>250</v>
      </c>
      <c r="U239" s="61"/>
      <c r="V239" s="281"/>
      <c r="W239" s="324"/>
      <c r="X239" s="272"/>
      <c r="Y239" s="273"/>
      <c r="Z239" s="273"/>
      <c r="AA239" s="273"/>
      <c r="AB239" s="273"/>
      <c r="AC239" s="273"/>
      <c r="AD239" s="274"/>
      <c r="AE239" s="275"/>
      <c r="AF239" s="276"/>
      <c r="AG239" s="276"/>
      <c r="AH239" s="277"/>
      <c r="AI239" s="278"/>
      <c r="AJ239" s="279"/>
      <c r="AK239" s="279"/>
      <c r="AL239" s="279"/>
      <c r="AM239" s="279"/>
      <c r="AN239" s="280"/>
      <c r="AO239" s="281"/>
      <c r="AP239" s="282"/>
    </row>
    <row r="240" spans="1:46" ht="18" customHeight="1">
      <c r="B240" s="304">
        <v>3</v>
      </c>
      <c r="C240" s="306"/>
      <c r="D240" s="307"/>
      <c r="E240" s="308"/>
      <c r="F240" s="275"/>
      <c r="G240" s="276"/>
      <c r="H240" s="276"/>
      <c r="I240" s="277"/>
      <c r="J240" s="312"/>
      <c r="K240" s="270"/>
      <c r="L240" s="270"/>
      <c r="M240" s="270"/>
      <c r="N240" s="270"/>
      <c r="O240" s="270"/>
      <c r="P240" s="313"/>
      <c r="Q240" s="315">
        <f t="shared" ref="Q240" si="82">S240+S241</f>
        <v>0</v>
      </c>
      <c r="R240" s="316"/>
      <c r="S240" s="63"/>
      <c r="T240" s="64" t="s">
        <v>250</v>
      </c>
      <c r="U240" s="63"/>
      <c r="V240" s="319">
        <f t="shared" ref="V240" si="83">U240+U241</f>
        <v>0</v>
      </c>
      <c r="W240" s="320"/>
      <c r="X240" s="269"/>
      <c r="Y240" s="270"/>
      <c r="Z240" s="270"/>
      <c r="AA240" s="270"/>
      <c r="AB240" s="270"/>
      <c r="AC240" s="270"/>
      <c r="AD240" s="271"/>
      <c r="AE240" s="275"/>
      <c r="AF240" s="276"/>
      <c r="AG240" s="276"/>
      <c r="AH240" s="277"/>
      <c r="AI240" s="278"/>
      <c r="AJ240" s="279"/>
      <c r="AK240" s="279"/>
      <c r="AL240" s="279"/>
      <c r="AM240" s="279"/>
      <c r="AN240" s="280"/>
      <c r="AO240" s="265"/>
      <c r="AP240" s="266"/>
      <c r="AS240" s="54">
        <v>5</v>
      </c>
      <c r="AT240" s="54">
        <v>9</v>
      </c>
    </row>
    <row r="241" spans="1:46" ht="18" customHeight="1">
      <c r="B241" s="304"/>
      <c r="C241" s="306"/>
      <c r="D241" s="307"/>
      <c r="E241" s="308"/>
      <c r="F241" s="275"/>
      <c r="G241" s="276"/>
      <c r="H241" s="276"/>
      <c r="I241" s="277"/>
      <c r="J241" s="273"/>
      <c r="K241" s="273"/>
      <c r="L241" s="273"/>
      <c r="M241" s="273"/>
      <c r="N241" s="273"/>
      <c r="O241" s="273"/>
      <c r="P241" s="322"/>
      <c r="Q241" s="323"/>
      <c r="R241" s="316"/>
      <c r="S241" s="61"/>
      <c r="T241" s="62" t="s">
        <v>250</v>
      </c>
      <c r="U241" s="61"/>
      <c r="V241" s="281"/>
      <c r="W241" s="324"/>
      <c r="X241" s="272"/>
      <c r="Y241" s="273"/>
      <c r="Z241" s="273"/>
      <c r="AA241" s="273"/>
      <c r="AB241" s="273"/>
      <c r="AC241" s="273"/>
      <c r="AD241" s="274"/>
      <c r="AE241" s="275"/>
      <c r="AF241" s="276"/>
      <c r="AG241" s="276"/>
      <c r="AH241" s="277"/>
      <c r="AI241" s="278"/>
      <c r="AJ241" s="279"/>
      <c r="AK241" s="279"/>
      <c r="AL241" s="279"/>
      <c r="AM241" s="279"/>
      <c r="AN241" s="280"/>
      <c r="AO241" s="281"/>
      <c r="AP241" s="282"/>
    </row>
    <row r="242" spans="1:46" ht="18" customHeight="1">
      <c r="B242" s="304">
        <v>4</v>
      </c>
      <c r="C242" s="306"/>
      <c r="D242" s="307"/>
      <c r="E242" s="308"/>
      <c r="F242" s="275"/>
      <c r="G242" s="276"/>
      <c r="H242" s="276"/>
      <c r="I242" s="277"/>
      <c r="J242" s="312"/>
      <c r="K242" s="270"/>
      <c r="L242" s="270"/>
      <c r="M242" s="270"/>
      <c r="N242" s="270"/>
      <c r="O242" s="270"/>
      <c r="P242" s="313"/>
      <c r="Q242" s="315">
        <f t="shared" ref="Q242" si="84">S242+S243</f>
        <v>0</v>
      </c>
      <c r="R242" s="316"/>
      <c r="S242" s="63"/>
      <c r="T242" s="64" t="s">
        <v>250</v>
      </c>
      <c r="U242" s="63"/>
      <c r="V242" s="319">
        <f t="shared" ref="V242" si="85">U242+U243</f>
        <v>0</v>
      </c>
      <c r="W242" s="320"/>
      <c r="X242" s="269"/>
      <c r="Y242" s="270"/>
      <c r="Z242" s="270"/>
      <c r="AA242" s="270"/>
      <c r="AB242" s="270"/>
      <c r="AC242" s="270"/>
      <c r="AD242" s="271"/>
      <c r="AE242" s="275"/>
      <c r="AF242" s="276"/>
      <c r="AG242" s="276"/>
      <c r="AH242" s="277"/>
      <c r="AI242" s="278"/>
      <c r="AJ242" s="279"/>
      <c r="AK242" s="279"/>
      <c r="AL242" s="279"/>
      <c r="AM242" s="279"/>
      <c r="AN242" s="280"/>
      <c r="AO242" s="265"/>
      <c r="AP242" s="266"/>
      <c r="AS242" s="54">
        <v>6</v>
      </c>
      <c r="AT242" s="54">
        <v>1</v>
      </c>
    </row>
    <row r="243" spans="1:46" ht="18" customHeight="1">
      <c r="B243" s="304"/>
      <c r="C243" s="306"/>
      <c r="D243" s="307"/>
      <c r="E243" s="308"/>
      <c r="F243" s="275"/>
      <c r="G243" s="276"/>
      <c r="H243" s="276"/>
      <c r="I243" s="277"/>
      <c r="J243" s="273"/>
      <c r="K243" s="273"/>
      <c r="L243" s="273"/>
      <c r="M243" s="273"/>
      <c r="N243" s="273"/>
      <c r="O243" s="273"/>
      <c r="P243" s="322"/>
      <c r="Q243" s="323"/>
      <c r="R243" s="316"/>
      <c r="S243" s="61"/>
      <c r="T243" s="62" t="s">
        <v>250</v>
      </c>
      <c r="U243" s="61"/>
      <c r="V243" s="281"/>
      <c r="W243" s="324"/>
      <c r="X243" s="272"/>
      <c r="Y243" s="273"/>
      <c r="Z243" s="273"/>
      <c r="AA243" s="273"/>
      <c r="AB243" s="273"/>
      <c r="AC243" s="273"/>
      <c r="AD243" s="274"/>
      <c r="AE243" s="275"/>
      <c r="AF243" s="276"/>
      <c r="AG243" s="276"/>
      <c r="AH243" s="277"/>
      <c r="AI243" s="278"/>
      <c r="AJ243" s="279"/>
      <c r="AK243" s="279"/>
      <c r="AL243" s="279"/>
      <c r="AM243" s="279"/>
      <c r="AN243" s="280"/>
      <c r="AO243" s="281"/>
      <c r="AP243" s="282"/>
    </row>
    <row r="244" spans="1:46" ht="18" customHeight="1">
      <c r="B244" s="304">
        <v>5</v>
      </c>
      <c r="C244" s="306"/>
      <c r="D244" s="307"/>
      <c r="E244" s="308"/>
      <c r="F244" s="275"/>
      <c r="G244" s="276"/>
      <c r="H244" s="276"/>
      <c r="I244" s="277"/>
      <c r="J244" s="312"/>
      <c r="K244" s="270"/>
      <c r="L244" s="270"/>
      <c r="M244" s="270"/>
      <c r="N244" s="270"/>
      <c r="O244" s="270"/>
      <c r="P244" s="313"/>
      <c r="Q244" s="315">
        <f t="shared" ref="Q244" si="86">S244+S245</f>
        <v>0</v>
      </c>
      <c r="R244" s="316"/>
      <c r="S244" s="63"/>
      <c r="T244" s="64" t="s">
        <v>250</v>
      </c>
      <c r="U244" s="63"/>
      <c r="V244" s="319">
        <f t="shared" ref="V244" si="87">U244+U245</f>
        <v>0</v>
      </c>
      <c r="W244" s="320"/>
      <c r="X244" s="269"/>
      <c r="Y244" s="270"/>
      <c r="Z244" s="270"/>
      <c r="AA244" s="270"/>
      <c r="AB244" s="270"/>
      <c r="AC244" s="270"/>
      <c r="AD244" s="271"/>
      <c r="AE244" s="275"/>
      <c r="AF244" s="276"/>
      <c r="AG244" s="276"/>
      <c r="AH244" s="277"/>
      <c r="AI244" s="278"/>
      <c r="AJ244" s="279"/>
      <c r="AK244" s="279"/>
      <c r="AL244" s="279"/>
      <c r="AM244" s="279"/>
      <c r="AN244" s="280"/>
      <c r="AO244" s="265"/>
      <c r="AP244" s="266"/>
      <c r="AS244" s="54">
        <v>7</v>
      </c>
      <c r="AT244" s="54">
        <v>2</v>
      </c>
    </row>
    <row r="245" spans="1:46" ht="18" customHeight="1">
      <c r="B245" s="304"/>
      <c r="C245" s="306"/>
      <c r="D245" s="307"/>
      <c r="E245" s="308"/>
      <c r="F245" s="275"/>
      <c r="G245" s="276"/>
      <c r="H245" s="276"/>
      <c r="I245" s="277"/>
      <c r="J245" s="273"/>
      <c r="K245" s="273"/>
      <c r="L245" s="273"/>
      <c r="M245" s="273"/>
      <c r="N245" s="273"/>
      <c r="O245" s="273"/>
      <c r="P245" s="322"/>
      <c r="Q245" s="323"/>
      <c r="R245" s="316"/>
      <c r="S245" s="61"/>
      <c r="T245" s="62" t="s">
        <v>250</v>
      </c>
      <c r="U245" s="61"/>
      <c r="V245" s="281"/>
      <c r="W245" s="324"/>
      <c r="X245" s="272"/>
      <c r="Y245" s="273"/>
      <c r="Z245" s="273"/>
      <c r="AA245" s="273"/>
      <c r="AB245" s="273"/>
      <c r="AC245" s="273"/>
      <c r="AD245" s="274"/>
      <c r="AE245" s="275"/>
      <c r="AF245" s="276"/>
      <c r="AG245" s="276"/>
      <c r="AH245" s="277"/>
      <c r="AI245" s="278"/>
      <c r="AJ245" s="279"/>
      <c r="AK245" s="279"/>
      <c r="AL245" s="279"/>
      <c r="AM245" s="279"/>
      <c r="AN245" s="280"/>
      <c r="AO245" s="281"/>
      <c r="AP245" s="282"/>
    </row>
    <row r="246" spans="1:46" ht="18" customHeight="1">
      <c r="B246" s="304">
        <v>6</v>
      </c>
      <c r="C246" s="306"/>
      <c r="D246" s="307"/>
      <c r="E246" s="308"/>
      <c r="F246" s="275"/>
      <c r="G246" s="276"/>
      <c r="H246" s="276"/>
      <c r="I246" s="277"/>
      <c r="J246" s="312"/>
      <c r="K246" s="270"/>
      <c r="L246" s="270"/>
      <c r="M246" s="270"/>
      <c r="N246" s="270"/>
      <c r="O246" s="270"/>
      <c r="P246" s="313"/>
      <c r="Q246" s="315">
        <f t="shared" ref="Q246" si="88">S246+S247</f>
        <v>0</v>
      </c>
      <c r="R246" s="316"/>
      <c r="S246" s="63"/>
      <c r="T246" s="64" t="s">
        <v>250</v>
      </c>
      <c r="U246" s="63"/>
      <c r="V246" s="319">
        <f t="shared" ref="V246" si="89">U246+U247</f>
        <v>0</v>
      </c>
      <c r="W246" s="320"/>
      <c r="X246" s="269"/>
      <c r="Y246" s="270"/>
      <c r="Z246" s="270"/>
      <c r="AA246" s="270"/>
      <c r="AB246" s="270"/>
      <c r="AC246" s="270"/>
      <c r="AD246" s="271"/>
      <c r="AE246" s="275"/>
      <c r="AF246" s="276"/>
      <c r="AG246" s="276"/>
      <c r="AH246" s="277"/>
      <c r="AI246" s="278"/>
      <c r="AJ246" s="279"/>
      <c r="AK246" s="279"/>
      <c r="AL246" s="279"/>
      <c r="AM246" s="279"/>
      <c r="AN246" s="280"/>
      <c r="AO246" s="265"/>
      <c r="AP246" s="266"/>
      <c r="AS246" s="54">
        <v>8</v>
      </c>
      <c r="AT246" s="54">
        <v>3</v>
      </c>
    </row>
    <row r="247" spans="1:46" ht="18" customHeight="1" thickBot="1">
      <c r="B247" s="305"/>
      <c r="C247" s="309"/>
      <c r="D247" s="310"/>
      <c r="E247" s="311"/>
      <c r="F247" s="298"/>
      <c r="G247" s="299"/>
      <c r="H247" s="299"/>
      <c r="I247" s="300"/>
      <c r="J247" s="296"/>
      <c r="K247" s="296"/>
      <c r="L247" s="296"/>
      <c r="M247" s="296"/>
      <c r="N247" s="296"/>
      <c r="O247" s="296"/>
      <c r="P247" s="314"/>
      <c r="Q247" s="317"/>
      <c r="R247" s="318"/>
      <c r="S247" s="65"/>
      <c r="T247" s="66" t="s">
        <v>250</v>
      </c>
      <c r="U247" s="65"/>
      <c r="V247" s="267"/>
      <c r="W247" s="321"/>
      <c r="X247" s="295"/>
      <c r="Y247" s="296"/>
      <c r="Z247" s="296"/>
      <c r="AA247" s="296"/>
      <c r="AB247" s="296"/>
      <c r="AC247" s="296"/>
      <c r="AD247" s="297"/>
      <c r="AE247" s="298"/>
      <c r="AF247" s="299"/>
      <c r="AG247" s="299"/>
      <c r="AH247" s="300"/>
      <c r="AI247" s="301"/>
      <c r="AJ247" s="302"/>
      <c r="AK247" s="302"/>
      <c r="AL247" s="302"/>
      <c r="AM247" s="302"/>
      <c r="AN247" s="303"/>
      <c r="AO247" s="267"/>
      <c r="AP247" s="268"/>
    </row>
    <row r="248" spans="1:46" ht="18" customHeight="1" thickBot="1">
      <c r="B248" s="67"/>
      <c r="C248" s="68"/>
      <c r="D248" s="68"/>
      <c r="E248" s="68"/>
      <c r="F248" s="67"/>
      <c r="G248" s="67"/>
      <c r="H248" s="67"/>
      <c r="I248" s="67"/>
      <c r="J248" s="67"/>
      <c r="K248" s="69"/>
      <c r="L248" s="69"/>
      <c r="M248" s="70"/>
      <c r="N248" s="71"/>
      <c r="O248" s="70"/>
      <c r="P248" s="69"/>
      <c r="Q248" s="69"/>
      <c r="R248" s="67"/>
      <c r="S248" s="67"/>
      <c r="T248" s="67"/>
      <c r="U248" s="67"/>
      <c r="V248" s="67"/>
      <c r="W248" s="72"/>
      <c r="X248" s="72"/>
      <c r="Y248" s="72"/>
      <c r="Z248" s="72"/>
      <c r="AA248" s="72"/>
      <c r="AB248" s="72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</row>
    <row r="249" spans="1:46" ht="30" customHeight="1" thickBot="1">
      <c r="B249" s="54"/>
      <c r="C249" s="54"/>
      <c r="D249" s="287" t="s">
        <v>251</v>
      </c>
      <c r="E249" s="288"/>
      <c r="F249" s="288"/>
      <c r="G249" s="288"/>
      <c r="H249" s="288"/>
      <c r="I249" s="288"/>
      <c r="J249" s="288" t="s">
        <v>246</v>
      </c>
      <c r="K249" s="288"/>
      <c r="L249" s="288"/>
      <c r="M249" s="288"/>
      <c r="N249" s="288"/>
      <c r="O249" s="288"/>
      <c r="P249" s="288"/>
      <c r="Q249" s="288"/>
      <c r="R249" s="288" t="s">
        <v>252</v>
      </c>
      <c r="S249" s="288"/>
      <c r="T249" s="288"/>
      <c r="U249" s="288"/>
      <c r="V249" s="288"/>
      <c r="W249" s="288"/>
      <c r="X249" s="288"/>
      <c r="Y249" s="288"/>
      <c r="Z249" s="288"/>
      <c r="AA249" s="288" t="s">
        <v>253</v>
      </c>
      <c r="AB249" s="288"/>
      <c r="AC249" s="288"/>
      <c r="AD249" s="288" t="s">
        <v>254</v>
      </c>
      <c r="AE249" s="288"/>
      <c r="AF249" s="288"/>
      <c r="AG249" s="288"/>
      <c r="AH249" s="288"/>
      <c r="AI249" s="288"/>
      <c r="AJ249" s="288"/>
      <c r="AK249" s="288"/>
      <c r="AL249" s="288"/>
      <c r="AM249" s="289"/>
      <c r="AN249" s="54"/>
      <c r="AO249" s="54"/>
      <c r="AP249" s="54"/>
    </row>
    <row r="250" spans="1:46" ht="30" customHeight="1">
      <c r="B250" s="54"/>
      <c r="C250" s="54"/>
      <c r="D250" s="290" t="s">
        <v>255</v>
      </c>
      <c r="E250" s="291"/>
      <c r="F250" s="291"/>
      <c r="G250" s="291"/>
      <c r="H250" s="291"/>
      <c r="I250" s="291"/>
      <c r="J250" s="291"/>
      <c r="K250" s="291"/>
      <c r="L250" s="291"/>
      <c r="M250" s="291"/>
      <c r="N250" s="291"/>
      <c r="O250" s="291"/>
      <c r="P250" s="291"/>
      <c r="Q250" s="291"/>
      <c r="R250" s="291"/>
      <c r="S250" s="291"/>
      <c r="T250" s="291"/>
      <c r="U250" s="291"/>
      <c r="V250" s="291"/>
      <c r="W250" s="291"/>
      <c r="X250" s="291"/>
      <c r="Y250" s="291"/>
      <c r="Z250" s="291"/>
      <c r="AA250" s="292"/>
      <c r="AB250" s="292"/>
      <c r="AC250" s="292"/>
      <c r="AD250" s="293"/>
      <c r="AE250" s="293"/>
      <c r="AF250" s="293"/>
      <c r="AG250" s="293"/>
      <c r="AH250" s="293"/>
      <c r="AI250" s="293"/>
      <c r="AJ250" s="293"/>
      <c r="AK250" s="293"/>
      <c r="AL250" s="293"/>
      <c r="AM250" s="294"/>
      <c r="AN250" s="54"/>
      <c r="AO250" s="54"/>
      <c r="AP250" s="54"/>
    </row>
    <row r="251" spans="1:46" ht="30" customHeight="1">
      <c r="B251" s="54"/>
      <c r="C251" s="54"/>
      <c r="D251" s="261" t="s">
        <v>255</v>
      </c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262"/>
      <c r="S251" s="262"/>
      <c r="T251" s="262"/>
      <c r="U251" s="262"/>
      <c r="V251" s="262"/>
      <c r="W251" s="262"/>
      <c r="X251" s="262"/>
      <c r="Y251" s="262"/>
      <c r="Z251" s="262"/>
      <c r="AA251" s="262"/>
      <c r="AB251" s="262"/>
      <c r="AC251" s="262"/>
      <c r="AD251" s="263"/>
      <c r="AE251" s="263"/>
      <c r="AF251" s="263"/>
      <c r="AG251" s="263"/>
      <c r="AH251" s="263"/>
      <c r="AI251" s="263"/>
      <c r="AJ251" s="263"/>
      <c r="AK251" s="263"/>
      <c r="AL251" s="263"/>
      <c r="AM251" s="264"/>
      <c r="AN251" s="54"/>
      <c r="AO251" s="54"/>
      <c r="AP251" s="54"/>
    </row>
    <row r="252" spans="1:46" ht="30" customHeight="1" thickBot="1">
      <c r="B252" s="54"/>
      <c r="C252" s="54"/>
      <c r="D252" s="283" t="s">
        <v>255</v>
      </c>
      <c r="E252" s="284"/>
      <c r="F252" s="284"/>
      <c r="G252" s="284"/>
      <c r="H252" s="284"/>
      <c r="I252" s="284"/>
      <c r="J252" s="284"/>
      <c r="K252" s="284"/>
      <c r="L252" s="284"/>
      <c r="M252" s="284"/>
      <c r="N252" s="284"/>
      <c r="O252" s="284"/>
      <c r="P252" s="284"/>
      <c r="Q252" s="284"/>
      <c r="R252" s="284"/>
      <c r="S252" s="284"/>
      <c r="T252" s="284"/>
      <c r="U252" s="284"/>
      <c r="V252" s="284"/>
      <c r="W252" s="284"/>
      <c r="X252" s="284"/>
      <c r="Y252" s="284"/>
      <c r="Z252" s="284"/>
      <c r="AA252" s="284"/>
      <c r="AB252" s="284"/>
      <c r="AC252" s="284"/>
      <c r="AD252" s="285"/>
      <c r="AE252" s="285"/>
      <c r="AF252" s="285"/>
      <c r="AG252" s="285"/>
      <c r="AH252" s="285"/>
      <c r="AI252" s="285"/>
      <c r="AJ252" s="285"/>
      <c r="AK252" s="285"/>
      <c r="AL252" s="285"/>
      <c r="AM252" s="286"/>
      <c r="AN252" s="54"/>
      <c r="AO252" s="54"/>
      <c r="AP252" s="54"/>
      <c r="AQ252" s="52">
        <v>9</v>
      </c>
    </row>
    <row r="253" spans="1:46" ht="18" customHeight="1">
      <c r="A253" s="372" t="s">
        <v>316</v>
      </c>
      <c r="B253" s="372"/>
      <c r="C253" s="372"/>
      <c r="D253" s="372"/>
      <c r="E253" s="372"/>
      <c r="F253" s="372"/>
      <c r="G253" s="372"/>
      <c r="H253" s="372"/>
      <c r="I253" s="372"/>
      <c r="J253" s="372"/>
      <c r="K253" s="372"/>
      <c r="L253" s="372"/>
      <c r="M253" s="372"/>
      <c r="N253" s="372"/>
      <c r="O253" s="372"/>
      <c r="P253" s="372"/>
      <c r="Q253" s="372"/>
      <c r="R253" s="372"/>
      <c r="S253" s="372"/>
      <c r="T253" s="372"/>
      <c r="U253" s="372"/>
      <c r="V253" s="372"/>
      <c r="W253" s="372"/>
      <c r="X253" s="372"/>
      <c r="Y253" s="372"/>
      <c r="Z253" s="372"/>
      <c r="AA253" s="372"/>
      <c r="AB253" s="372"/>
      <c r="AC253" s="372"/>
      <c r="AD253" s="372"/>
      <c r="AE253" s="372"/>
      <c r="AF253" s="372"/>
      <c r="AG253" s="372"/>
      <c r="AH253" s="372"/>
      <c r="AI253" s="372"/>
      <c r="AJ253" s="372"/>
      <c r="AK253" s="372"/>
      <c r="AL253" s="372"/>
      <c r="AM253" s="372"/>
      <c r="AN253" s="372"/>
      <c r="AO253" s="372"/>
      <c r="AP253" s="372"/>
      <c r="AQ253" s="372"/>
    </row>
    <row r="254" spans="1:46" ht="18" customHeight="1">
      <c r="A254" s="372"/>
      <c r="B254" s="372"/>
      <c r="C254" s="372"/>
      <c r="D254" s="372"/>
      <c r="E254" s="372"/>
      <c r="F254" s="372"/>
      <c r="G254" s="372"/>
      <c r="H254" s="372"/>
      <c r="I254" s="372"/>
      <c r="J254" s="372"/>
      <c r="K254" s="372"/>
      <c r="L254" s="372"/>
      <c r="M254" s="372"/>
      <c r="N254" s="372"/>
      <c r="O254" s="372"/>
      <c r="P254" s="372"/>
      <c r="Q254" s="372"/>
      <c r="R254" s="372"/>
      <c r="S254" s="372"/>
      <c r="T254" s="372"/>
      <c r="U254" s="372"/>
      <c r="V254" s="372"/>
      <c r="W254" s="372"/>
      <c r="X254" s="372"/>
      <c r="Y254" s="372"/>
      <c r="Z254" s="372"/>
      <c r="AA254" s="372"/>
      <c r="AB254" s="372"/>
      <c r="AC254" s="372"/>
      <c r="AD254" s="372"/>
      <c r="AE254" s="372"/>
      <c r="AF254" s="372"/>
      <c r="AG254" s="372"/>
      <c r="AH254" s="372"/>
      <c r="AI254" s="372"/>
      <c r="AJ254" s="372"/>
      <c r="AK254" s="372"/>
      <c r="AL254" s="372"/>
      <c r="AM254" s="372"/>
      <c r="AN254" s="372"/>
      <c r="AO254" s="372"/>
      <c r="AP254" s="372"/>
      <c r="AQ254" s="372"/>
    </row>
    <row r="255" spans="1:46" ht="18" customHeight="1">
      <c r="A255" s="372"/>
      <c r="B255" s="372"/>
      <c r="C255" s="372"/>
      <c r="D255" s="372"/>
      <c r="E255" s="372"/>
      <c r="F255" s="372"/>
      <c r="G255" s="372"/>
      <c r="H255" s="372"/>
      <c r="I255" s="372"/>
      <c r="J255" s="372"/>
      <c r="K255" s="372"/>
      <c r="L255" s="372"/>
      <c r="M255" s="372"/>
      <c r="N255" s="372"/>
      <c r="O255" s="372"/>
      <c r="P255" s="372"/>
      <c r="Q255" s="372"/>
      <c r="R255" s="372"/>
      <c r="S255" s="372"/>
      <c r="T255" s="372"/>
      <c r="U255" s="372"/>
      <c r="V255" s="372"/>
      <c r="W255" s="372"/>
      <c r="X255" s="372"/>
      <c r="Y255" s="372"/>
      <c r="Z255" s="372"/>
      <c r="AA255" s="372"/>
      <c r="AB255" s="372"/>
      <c r="AC255" s="372"/>
      <c r="AD255" s="372"/>
      <c r="AE255" s="372"/>
      <c r="AF255" s="372"/>
      <c r="AG255" s="372"/>
      <c r="AH255" s="372"/>
      <c r="AI255" s="372"/>
      <c r="AJ255" s="372"/>
      <c r="AK255" s="372"/>
      <c r="AL255" s="372"/>
      <c r="AM255" s="372"/>
      <c r="AN255" s="372"/>
      <c r="AO255" s="372"/>
      <c r="AP255" s="372"/>
      <c r="AQ255" s="372"/>
    </row>
    <row r="256" spans="1:46" ht="24.95" customHeight="1">
      <c r="B256" s="54"/>
      <c r="C256" s="373" t="s">
        <v>239</v>
      </c>
      <c r="D256" s="373"/>
      <c r="E256" s="373"/>
      <c r="F256" s="373"/>
      <c r="G256" s="374"/>
      <c r="H256" s="373"/>
      <c r="I256" s="373"/>
      <c r="J256" s="373"/>
      <c r="K256" s="373"/>
      <c r="L256" s="373"/>
      <c r="M256" s="373"/>
      <c r="N256" s="373"/>
      <c r="O256" s="373"/>
      <c r="P256" s="373" t="s">
        <v>240</v>
      </c>
      <c r="Q256" s="373"/>
      <c r="R256" s="373"/>
      <c r="S256" s="373"/>
      <c r="T256" s="374"/>
      <c r="U256" s="373"/>
      <c r="V256" s="373"/>
      <c r="W256" s="373"/>
      <c r="X256" s="373"/>
      <c r="Y256" s="373"/>
      <c r="Z256" s="373"/>
      <c r="AA256" s="373"/>
      <c r="AB256" s="373"/>
      <c r="AC256" s="373" t="s">
        <v>241</v>
      </c>
      <c r="AD256" s="373"/>
      <c r="AE256" s="373"/>
      <c r="AF256" s="373"/>
      <c r="AG256" s="375">
        <v>44163</v>
      </c>
      <c r="AH256" s="376"/>
      <c r="AI256" s="376"/>
      <c r="AJ256" s="376"/>
      <c r="AK256" s="376"/>
      <c r="AL256" s="376"/>
      <c r="AM256" s="367" t="s">
        <v>282</v>
      </c>
      <c r="AN256" s="367"/>
      <c r="AO256" s="368"/>
      <c r="AP256" s="73"/>
    </row>
    <row r="257" spans="2:46" ht="18" customHeight="1">
      <c r="B257" s="54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4"/>
      <c r="X257" s="74"/>
      <c r="Y257" s="74"/>
      <c r="Z257" s="74"/>
      <c r="AA257" s="74"/>
      <c r="AB257" s="74"/>
      <c r="AC257" s="74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</row>
    <row r="258" spans="2:46" ht="24.95" customHeight="1">
      <c r="B258" s="54"/>
      <c r="C258" s="369">
        <v>1</v>
      </c>
      <c r="D258" s="369"/>
      <c r="E258" s="370" t="s">
        <v>337</v>
      </c>
      <c r="F258" s="370"/>
      <c r="G258" s="370"/>
      <c r="H258" s="370"/>
      <c r="I258" s="370"/>
      <c r="J258" s="370"/>
      <c r="K258" s="370"/>
      <c r="L258" s="370"/>
      <c r="M258" s="370"/>
      <c r="N258" s="370"/>
      <c r="O258" s="55"/>
      <c r="P258" s="55"/>
      <c r="Q258" s="371">
        <v>4</v>
      </c>
      <c r="R258" s="371"/>
      <c r="S258" s="370" t="s">
        <v>343</v>
      </c>
      <c r="T258" s="370"/>
      <c r="U258" s="370"/>
      <c r="V258" s="370"/>
      <c r="W258" s="370"/>
      <c r="X258" s="370"/>
      <c r="Y258" s="370"/>
      <c r="Z258" s="370"/>
      <c r="AA258" s="370"/>
      <c r="AB258" s="370"/>
      <c r="AC258" s="56"/>
      <c r="AD258" s="55"/>
      <c r="AE258" s="371">
        <v>7</v>
      </c>
      <c r="AF258" s="371"/>
      <c r="AG258" s="370" t="s">
        <v>348</v>
      </c>
      <c r="AH258" s="370"/>
      <c r="AI258" s="370"/>
      <c r="AJ258" s="370"/>
      <c r="AK258" s="370"/>
      <c r="AL258" s="370"/>
      <c r="AM258" s="370"/>
      <c r="AN258" s="370"/>
      <c r="AO258" s="370"/>
      <c r="AP258" s="370"/>
    </row>
    <row r="259" spans="2:46" ht="24.95" customHeight="1">
      <c r="B259" s="54"/>
      <c r="C259" s="359">
        <v>2</v>
      </c>
      <c r="D259" s="359"/>
      <c r="E259" s="360" t="s">
        <v>339</v>
      </c>
      <c r="F259" s="361"/>
      <c r="G259" s="361"/>
      <c r="H259" s="361"/>
      <c r="I259" s="361"/>
      <c r="J259" s="361"/>
      <c r="K259" s="361"/>
      <c r="L259" s="361"/>
      <c r="M259" s="361"/>
      <c r="N259" s="362"/>
      <c r="O259" s="55"/>
      <c r="P259" s="55"/>
      <c r="Q259" s="363">
        <v>5</v>
      </c>
      <c r="R259" s="363"/>
      <c r="S259" s="364" t="s">
        <v>344</v>
      </c>
      <c r="T259" s="364"/>
      <c r="U259" s="364"/>
      <c r="V259" s="364"/>
      <c r="W259" s="364"/>
      <c r="X259" s="364"/>
      <c r="Y259" s="364"/>
      <c r="Z259" s="364"/>
      <c r="AA259" s="364"/>
      <c r="AB259" s="364"/>
      <c r="AC259" s="56"/>
      <c r="AD259" s="55"/>
      <c r="AE259" s="365">
        <v>8</v>
      </c>
      <c r="AF259" s="365"/>
      <c r="AG259" s="366" t="s">
        <v>349</v>
      </c>
      <c r="AH259" s="366"/>
      <c r="AI259" s="366"/>
      <c r="AJ259" s="366"/>
      <c r="AK259" s="366"/>
      <c r="AL259" s="366"/>
      <c r="AM259" s="366"/>
      <c r="AN259" s="366"/>
      <c r="AO259" s="366"/>
      <c r="AP259" s="366"/>
    </row>
    <row r="260" spans="2:46" ht="24.95" customHeight="1">
      <c r="B260" s="54"/>
      <c r="C260" s="352">
        <v>3</v>
      </c>
      <c r="D260" s="352"/>
      <c r="E260" s="353" t="s">
        <v>341</v>
      </c>
      <c r="F260" s="354"/>
      <c r="G260" s="354"/>
      <c r="H260" s="354"/>
      <c r="I260" s="354"/>
      <c r="J260" s="354"/>
      <c r="K260" s="354"/>
      <c r="L260" s="354"/>
      <c r="M260" s="354"/>
      <c r="N260" s="355"/>
      <c r="O260" s="55"/>
      <c r="P260" s="55"/>
      <c r="Q260" s="356">
        <v>6</v>
      </c>
      <c r="R260" s="356"/>
      <c r="S260" s="353" t="s">
        <v>346</v>
      </c>
      <c r="T260" s="354"/>
      <c r="U260" s="354"/>
      <c r="V260" s="354"/>
      <c r="W260" s="354"/>
      <c r="X260" s="354"/>
      <c r="Y260" s="354"/>
      <c r="Z260" s="354"/>
      <c r="AA260" s="354"/>
      <c r="AB260" s="355"/>
      <c r="AC260" s="56"/>
      <c r="AD260" s="55"/>
      <c r="AE260" s="357">
        <v>9</v>
      </c>
      <c r="AF260" s="357"/>
      <c r="AG260" s="358" t="s">
        <v>331</v>
      </c>
      <c r="AH260" s="358"/>
      <c r="AI260" s="358"/>
      <c r="AJ260" s="358"/>
      <c r="AK260" s="358"/>
      <c r="AL260" s="358"/>
      <c r="AM260" s="358"/>
      <c r="AN260" s="358"/>
      <c r="AO260" s="358"/>
      <c r="AP260" s="358"/>
    </row>
    <row r="261" spans="2:46" ht="18" customHeight="1">
      <c r="B261" s="54"/>
      <c r="C261" s="75"/>
      <c r="D261" s="73"/>
      <c r="E261" s="73"/>
      <c r="F261" s="73"/>
      <c r="G261" s="73"/>
      <c r="H261" s="73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73"/>
      <c r="U261" s="54"/>
      <c r="V261" s="73"/>
      <c r="W261" s="54"/>
      <c r="X261" s="73"/>
      <c r="Y261" s="54"/>
      <c r="Z261" s="73"/>
      <c r="AA261" s="54"/>
      <c r="AB261" s="73"/>
      <c r="AC261" s="73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</row>
    <row r="262" spans="2:46" ht="21.95" customHeight="1" thickBot="1">
      <c r="B262" s="54" t="s">
        <v>243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</row>
    <row r="263" spans="2:46" ht="21.95" customHeight="1" thickBot="1">
      <c r="B263" s="58"/>
      <c r="C263" s="348" t="s">
        <v>244</v>
      </c>
      <c r="D263" s="349"/>
      <c r="E263" s="333"/>
      <c r="F263" s="348" t="s">
        <v>245</v>
      </c>
      <c r="G263" s="349"/>
      <c r="H263" s="349"/>
      <c r="I263" s="333"/>
      <c r="J263" s="349" t="s">
        <v>246</v>
      </c>
      <c r="K263" s="349"/>
      <c r="L263" s="349"/>
      <c r="M263" s="349"/>
      <c r="N263" s="349"/>
      <c r="O263" s="349"/>
      <c r="P263" s="350"/>
      <c r="Q263" s="351" t="s">
        <v>247</v>
      </c>
      <c r="R263" s="351"/>
      <c r="S263" s="351"/>
      <c r="T263" s="351"/>
      <c r="U263" s="351"/>
      <c r="V263" s="351"/>
      <c r="W263" s="351"/>
      <c r="X263" s="332" t="s">
        <v>246</v>
      </c>
      <c r="Y263" s="349"/>
      <c r="Z263" s="349"/>
      <c r="AA263" s="349"/>
      <c r="AB263" s="349"/>
      <c r="AC263" s="349"/>
      <c r="AD263" s="333"/>
      <c r="AE263" s="348" t="s">
        <v>245</v>
      </c>
      <c r="AF263" s="349"/>
      <c r="AG263" s="349"/>
      <c r="AH263" s="333"/>
      <c r="AI263" s="330" t="s">
        <v>248</v>
      </c>
      <c r="AJ263" s="331"/>
      <c r="AK263" s="331"/>
      <c r="AL263" s="331"/>
      <c r="AM263" s="331"/>
      <c r="AN263" s="331"/>
      <c r="AO263" s="332" t="s">
        <v>249</v>
      </c>
      <c r="AP263" s="333"/>
    </row>
    <row r="264" spans="2:46" ht="18" customHeight="1">
      <c r="B264" s="334">
        <v>1</v>
      </c>
      <c r="C264" s="335"/>
      <c r="D264" s="336"/>
      <c r="E264" s="337"/>
      <c r="F264" s="338"/>
      <c r="G264" s="339"/>
      <c r="H264" s="339"/>
      <c r="I264" s="340"/>
      <c r="J264" s="341"/>
      <c r="K264" s="342"/>
      <c r="L264" s="342"/>
      <c r="M264" s="342"/>
      <c r="N264" s="342"/>
      <c r="O264" s="342"/>
      <c r="P264" s="343"/>
      <c r="Q264" s="344">
        <f>S264+S265</f>
        <v>0</v>
      </c>
      <c r="R264" s="345"/>
      <c r="S264" s="59"/>
      <c r="T264" s="60" t="s">
        <v>250</v>
      </c>
      <c r="U264" s="59"/>
      <c r="V264" s="319">
        <f>U264+U265</f>
        <v>0</v>
      </c>
      <c r="W264" s="320"/>
      <c r="X264" s="346"/>
      <c r="Y264" s="342"/>
      <c r="Z264" s="342"/>
      <c r="AA264" s="342"/>
      <c r="AB264" s="342"/>
      <c r="AC264" s="342"/>
      <c r="AD264" s="347"/>
      <c r="AE264" s="338"/>
      <c r="AF264" s="339"/>
      <c r="AG264" s="339"/>
      <c r="AH264" s="340"/>
      <c r="AI264" s="325"/>
      <c r="AJ264" s="326"/>
      <c r="AK264" s="326"/>
      <c r="AL264" s="326"/>
      <c r="AM264" s="326"/>
      <c r="AN264" s="327"/>
      <c r="AO264" s="328"/>
      <c r="AP264" s="329"/>
      <c r="AS264" s="54">
        <v>3</v>
      </c>
      <c r="AT264" s="54">
        <v>7</v>
      </c>
    </row>
    <row r="265" spans="2:46" ht="18" customHeight="1">
      <c r="B265" s="304"/>
      <c r="C265" s="306"/>
      <c r="D265" s="307"/>
      <c r="E265" s="308"/>
      <c r="F265" s="275"/>
      <c r="G265" s="276"/>
      <c r="H265" s="276"/>
      <c r="I265" s="277"/>
      <c r="J265" s="273"/>
      <c r="K265" s="273"/>
      <c r="L265" s="273"/>
      <c r="M265" s="273"/>
      <c r="N265" s="273"/>
      <c r="O265" s="273"/>
      <c r="P265" s="322"/>
      <c r="Q265" s="323"/>
      <c r="R265" s="316"/>
      <c r="S265" s="61"/>
      <c r="T265" s="62" t="s">
        <v>250</v>
      </c>
      <c r="U265" s="61"/>
      <c r="V265" s="281"/>
      <c r="W265" s="324"/>
      <c r="X265" s="272"/>
      <c r="Y265" s="273"/>
      <c r="Z265" s="273"/>
      <c r="AA265" s="273"/>
      <c r="AB265" s="273"/>
      <c r="AC265" s="273"/>
      <c r="AD265" s="274"/>
      <c r="AE265" s="275"/>
      <c r="AF265" s="276"/>
      <c r="AG265" s="276"/>
      <c r="AH265" s="277"/>
      <c r="AI265" s="278"/>
      <c r="AJ265" s="279"/>
      <c r="AK265" s="279"/>
      <c r="AL265" s="279"/>
      <c r="AM265" s="279"/>
      <c r="AN265" s="280"/>
      <c r="AO265" s="281"/>
      <c r="AP265" s="282"/>
    </row>
    <row r="266" spans="2:46" ht="18" customHeight="1">
      <c r="B266" s="304">
        <v>2</v>
      </c>
      <c r="C266" s="306"/>
      <c r="D266" s="307"/>
      <c r="E266" s="308"/>
      <c r="F266" s="275"/>
      <c r="G266" s="276"/>
      <c r="H266" s="276"/>
      <c r="I266" s="277"/>
      <c r="J266" s="312"/>
      <c r="K266" s="270"/>
      <c r="L266" s="270"/>
      <c r="M266" s="270"/>
      <c r="N266" s="270"/>
      <c r="O266" s="270"/>
      <c r="P266" s="313"/>
      <c r="Q266" s="315">
        <f t="shared" ref="Q266" si="90">S266+S267</f>
        <v>0</v>
      </c>
      <c r="R266" s="316"/>
      <c r="S266" s="63"/>
      <c r="T266" s="64" t="s">
        <v>250</v>
      </c>
      <c r="U266" s="63"/>
      <c r="V266" s="319">
        <f t="shared" ref="V266" si="91">U266+U267</f>
        <v>0</v>
      </c>
      <c r="W266" s="320"/>
      <c r="X266" s="269"/>
      <c r="Y266" s="270"/>
      <c r="Z266" s="270"/>
      <c r="AA266" s="270"/>
      <c r="AB266" s="270"/>
      <c r="AC266" s="270"/>
      <c r="AD266" s="271"/>
      <c r="AE266" s="275"/>
      <c r="AF266" s="276"/>
      <c r="AG266" s="276"/>
      <c r="AH266" s="277"/>
      <c r="AI266" s="278"/>
      <c r="AJ266" s="279"/>
      <c r="AK266" s="279"/>
      <c r="AL266" s="279"/>
      <c r="AM266" s="279"/>
      <c r="AN266" s="280"/>
      <c r="AO266" s="265"/>
      <c r="AP266" s="266"/>
      <c r="AS266" s="54">
        <v>4</v>
      </c>
      <c r="AT266" s="54">
        <v>8</v>
      </c>
    </row>
    <row r="267" spans="2:46" ht="18" customHeight="1">
      <c r="B267" s="304"/>
      <c r="C267" s="306"/>
      <c r="D267" s="307"/>
      <c r="E267" s="308"/>
      <c r="F267" s="275"/>
      <c r="G267" s="276"/>
      <c r="H267" s="276"/>
      <c r="I267" s="277"/>
      <c r="J267" s="273"/>
      <c r="K267" s="273"/>
      <c r="L267" s="273"/>
      <c r="M267" s="273"/>
      <c r="N267" s="273"/>
      <c r="O267" s="273"/>
      <c r="P267" s="322"/>
      <c r="Q267" s="323"/>
      <c r="R267" s="316"/>
      <c r="S267" s="61"/>
      <c r="T267" s="62" t="s">
        <v>250</v>
      </c>
      <c r="U267" s="61"/>
      <c r="V267" s="281"/>
      <c r="W267" s="324"/>
      <c r="X267" s="272"/>
      <c r="Y267" s="273"/>
      <c r="Z267" s="273"/>
      <c r="AA267" s="273"/>
      <c r="AB267" s="273"/>
      <c r="AC267" s="273"/>
      <c r="AD267" s="274"/>
      <c r="AE267" s="275"/>
      <c r="AF267" s="276"/>
      <c r="AG267" s="276"/>
      <c r="AH267" s="277"/>
      <c r="AI267" s="278"/>
      <c r="AJ267" s="279"/>
      <c r="AK267" s="279"/>
      <c r="AL267" s="279"/>
      <c r="AM267" s="279"/>
      <c r="AN267" s="280"/>
      <c r="AO267" s="281"/>
      <c r="AP267" s="282"/>
    </row>
    <row r="268" spans="2:46" ht="18" customHeight="1">
      <c r="B268" s="304">
        <v>3</v>
      </c>
      <c r="C268" s="306"/>
      <c r="D268" s="307"/>
      <c r="E268" s="308"/>
      <c r="F268" s="275"/>
      <c r="G268" s="276"/>
      <c r="H268" s="276"/>
      <c r="I268" s="277"/>
      <c r="J268" s="312"/>
      <c r="K268" s="270"/>
      <c r="L268" s="270"/>
      <c r="M268" s="270"/>
      <c r="N268" s="270"/>
      <c r="O268" s="270"/>
      <c r="P268" s="313"/>
      <c r="Q268" s="315">
        <f t="shared" ref="Q268" si="92">S268+S269</f>
        <v>0</v>
      </c>
      <c r="R268" s="316"/>
      <c r="S268" s="63"/>
      <c r="T268" s="64" t="s">
        <v>250</v>
      </c>
      <c r="U268" s="63"/>
      <c r="V268" s="319">
        <f t="shared" ref="V268" si="93">U268+U269</f>
        <v>0</v>
      </c>
      <c r="W268" s="320"/>
      <c r="X268" s="269"/>
      <c r="Y268" s="270"/>
      <c r="Z268" s="270"/>
      <c r="AA268" s="270"/>
      <c r="AB268" s="270"/>
      <c r="AC268" s="270"/>
      <c r="AD268" s="271"/>
      <c r="AE268" s="275"/>
      <c r="AF268" s="276"/>
      <c r="AG268" s="276"/>
      <c r="AH268" s="277"/>
      <c r="AI268" s="278"/>
      <c r="AJ268" s="279"/>
      <c r="AK268" s="279"/>
      <c r="AL268" s="279"/>
      <c r="AM268" s="279"/>
      <c r="AN268" s="280"/>
      <c r="AO268" s="265"/>
      <c r="AP268" s="266"/>
      <c r="AS268" s="54">
        <v>5</v>
      </c>
      <c r="AT268" s="54">
        <v>9</v>
      </c>
    </row>
    <row r="269" spans="2:46" ht="18" customHeight="1">
      <c r="B269" s="304"/>
      <c r="C269" s="306"/>
      <c r="D269" s="307"/>
      <c r="E269" s="308"/>
      <c r="F269" s="275"/>
      <c r="G269" s="276"/>
      <c r="H269" s="276"/>
      <c r="I269" s="277"/>
      <c r="J269" s="273"/>
      <c r="K269" s="273"/>
      <c r="L269" s="273"/>
      <c r="M269" s="273"/>
      <c r="N269" s="273"/>
      <c r="O269" s="273"/>
      <c r="P269" s="322"/>
      <c r="Q269" s="323"/>
      <c r="R269" s="316"/>
      <c r="S269" s="61"/>
      <c r="T269" s="62" t="s">
        <v>250</v>
      </c>
      <c r="U269" s="61"/>
      <c r="V269" s="281"/>
      <c r="W269" s="324"/>
      <c r="X269" s="272"/>
      <c r="Y269" s="273"/>
      <c r="Z269" s="273"/>
      <c r="AA269" s="273"/>
      <c r="AB269" s="273"/>
      <c r="AC269" s="273"/>
      <c r="AD269" s="274"/>
      <c r="AE269" s="275"/>
      <c r="AF269" s="276"/>
      <c r="AG269" s="276"/>
      <c r="AH269" s="277"/>
      <c r="AI269" s="278"/>
      <c r="AJ269" s="279"/>
      <c r="AK269" s="279"/>
      <c r="AL269" s="279"/>
      <c r="AM269" s="279"/>
      <c r="AN269" s="280"/>
      <c r="AO269" s="281"/>
      <c r="AP269" s="282"/>
    </row>
    <row r="270" spans="2:46" ht="18" customHeight="1">
      <c r="B270" s="304">
        <v>4</v>
      </c>
      <c r="C270" s="306"/>
      <c r="D270" s="307"/>
      <c r="E270" s="308"/>
      <c r="F270" s="275"/>
      <c r="G270" s="276"/>
      <c r="H270" s="276"/>
      <c r="I270" s="277"/>
      <c r="J270" s="312"/>
      <c r="K270" s="270"/>
      <c r="L270" s="270"/>
      <c r="M270" s="270"/>
      <c r="N270" s="270"/>
      <c r="O270" s="270"/>
      <c r="P270" s="313"/>
      <c r="Q270" s="315">
        <f t="shared" ref="Q270" si="94">S270+S271</f>
        <v>0</v>
      </c>
      <c r="R270" s="316"/>
      <c r="S270" s="63"/>
      <c r="T270" s="64" t="s">
        <v>250</v>
      </c>
      <c r="U270" s="63"/>
      <c r="V270" s="319">
        <f t="shared" ref="V270" si="95">U270+U271</f>
        <v>0</v>
      </c>
      <c r="W270" s="320"/>
      <c r="X270" s="269"/>
      <c r="Y270" s="270"/>
      <c r="Z270" s="270"/>
      <c r="AA270" s="270"/>
      <c r="AB270" s="270"/>
      <c r="AC270" s="270"/>
      <c r="AD270" s="271"/>
      <c r="AE270" s="275"/>
      <c r="AF270" s="276"/>
      <c r="AG270" s="276"/>
      <c r="AH270" s="277"/>
      <c r="AI270" s="278"/>
      <c r="AJ270" s="279"/>
      <c r="AK270" s="279"/>
      <c r="AL270" s="279"/>
      <c r="AM270" s="279"/>
      <c r="AN270" s="280"/>
      <c r="AO270" s="265"/>
      <c r="AP270" s="266"/>
      <c r="AS270" s="54">
        <v>6</v>
      </c>
      <c r="AT270" s="54">
        <v>1</v>
      </c>
    </row>
    <row r="271" spans="2:46" ht="18" customHeight="1">
      <c r="B271" s="304"/>
      <c r="C271" s="306"/>
      <c r="D271" s="307"/>
      <c r="E271" s="308"/>
      <c r="F271" s="275"/>
      <c r="G271" s="276"/>
      <c r="H271" s="276"/>
      <c r="I271" s="277"/>
      <c r="J271" s="273"/>
      <c r="K271" s="273"/>
      <c r="L271" s="273"/>
      <c r="M271" s="273"/>
      <c r="N271" s="273"/>
      <c r="O271" s="273"/>
      <c r="P271" s="322"/>
      <c r="Q271" s="323"/>
      <c r="R271" s="316"/>
      <c r="S271" s="61"/>
      <c r="T271" s="62" t="s">
        <v>250</v>
      </c>
      <c r="U271" s="61"/>
      <c r="V271" s="281"/>
      <c r="W271" s="324"/>
      <c r="X271" s="272"/>
      <c r="Y271" s="273"/>
      <c r="Z271" s="273"/>
      <c r="AA271" s="273"/>
      <c r="AB271" s="273"/>
      <c r="AC271" s="273"/>
      <c r="AD271" s="274"/>
      <c r="AE271" s="275"/>
      <c r="AF271" s="276"/>
      <c r="AG271" s="276"/>
      <c r="AH271" s="277"/>
      <c r="AI271" s="278"/>
      <c r="AJ271" s="279"/>
      <c r="AK271" s="279"/>
      <c r="AL271" s="279"/>
      <c r="AM271" s="279"/>
      <c r="AN271" s="280"/>
      <c r="AO271" s="281"/>
      <c r="AP271" s="282"/>
    </row>
    <row r="272" spans="2:46" ht="18" customHeight="1">
      <c r="B272" s="304">
        <v>5</v>
      </c>
      <c r="C272" s="306"/>
      <c r="D272" s="307"/>
      <c r="E272" s="308"/>
      <c r="F272" s="275"/>
      <c r="G272" s="276"/>
      <c r="H272" s="276"/>
      <c r="I272" s="277"/>
      <c r="J272" s="312"/>
      <c r="K272" s="270"/>
      <c r="L272" s="270"/>
      <c r="M272" s="270"/>
      <c r="N272" s="270"/>
      <c r="O272" s="270"/>
      <c r="P272" s="313"/>
      <c r="Q272" s="315">
        <f t="shared" ref="Q272" si="96">S272+S273</f>
        <v>0</v>
      </c>
      <c r="R272" s="316"/>
      <c r="S272" s="63"/>
      <c r="T272" s="64" t="s">
        <v>250</v>
      </c>
      <c r="U272" s="63"/>
      <c r="V272" s="319">
        <f t="shared" ref="V272" si="97">U272+U273</f>
        <v>0</v>
      </c>
      <c r="W272" s="320"/>
      <c r="X272" s="269"/>
      <c r="Y272" s="270"/>
      <c r="Z272" s="270"/>
      <c r="AA272" s="270"/>
      <c r="AB272" s="270"/>
      <c r="AC272" s="270"/>
      <c r="AD272" s="271"/>
      <c r="AE272" s="275"/>
      <c r="AF272" s="276"/>
      <c r="AG272" s="276"/>
      <c r="AH272" s="277"/>
      <c r="AI272" s="278"/>
      <c r="AJ272" s="279"/>
      <c r="AK272" s="279"/>
      <c r="AL272" s="279"/>
      <c r="AM272" s="279"/>
      <c r="AN272" s="280"/>
      <c r="AO272" s="265"/>
      <c r="AP272" s="266"/>
      <c r="AS272" s="54">
        <v>7</v>
      </c>
      <c r="AT272" s="54">
        <v>2</v>
      </c>
    </row>
    <row r="273" spans="1:46" ht="18" customHeight="1">
      <c r="B273" s="304"/>
      <c r="C273" s="306"/>
      <c r="D273" s="307"/>
      <c r="E273" s="308"/>
      <c r="F273" s="275"/>
      <c r="G273" s="276"/>
      <c r="H273" s="276"/>
      <c r="I273" s="277"/>
      <c r="J273" s="273"/>
      <c r="K273" s="273"/>
      <c r="L273" s="273"/>
      <c r="M273" s="273"/>
      <c r="N273" s="273"/>
      <c r="O273" s="273"/>
      <c r="P273" s="322"/>
      <c r="Q273" s="323"/>
      <c r="R273" s="316"/>
      <c r="S273" s="61"/>
      <c r="T273" s="62" t="s">
        <v>250</v>
      </c>
      <c r="U273" s="61"/>
      <c r="V273" s="281"/>
      <c r="W273" s="324"/>
      <c r="X273" s="272"/>
      <c r="Y273" s="273"/>
      <c r="Z273" s="273"/>
      <c r="AA273" s="273"/>
      <c r="AB273" s="273"/>
      <c r="AC273" s="273"/>
      <c r="AD273" s="274"/>
      <c r="AE273" s="275"/>
      <c r="AF273" s="276"/>
      <c r="AG273" s="276"/>
      <c r="AH273" s="277"/>
      <c r="AI273" s="278"/>
      <c r="AJ273" s="279"/>
      <c r="AK273" s="279"/>
      <c r="AL273" s="279"/>
      <c r="AM273" s="279"/>
      <c r="AN273" s="280"/>
      <c r="AO273" s="281"/>
      <c r="AP273" s="282"/>
    </row>
    <row r="274" spans="1:46" ht="18" customHeight="1">
      <c r="B274" s="304">
        <v>6</v>
      </c>
      <c r="C274" s="306"/>
      <c r="D274" s="307"/>
      <c r="E274" s="308"/>
      <c r="F274" s="275"/>
      <c r="G274" s="276"/>
      <c r="H274" s="276"/>
      <c r="I274" s="277"/>
      <c r="J274" s="312"/>
      <c r="K274" s="270"/>
      <c r="L274" s="270"/>
      <c r="M274" s="270"/>
      <c r="N274" s="270"/>
      <c r="O274" s="270"/>
      <c r="P274" s="313"/>
      <c r="Q274" s="315">
        <f t="shared" ref="Q274" si="98">S274+S275</f>
        <v>0</v>
      </c>
      <c r="R274" s="316"/>
      <c r="S274" s="63"/>
      <c r="T274" s="64" t="s">
        <v>250</v>
      </c>
      <c r="U274" s="63"/>
      <c r="V274" s="319">
        <f t="shared" ref="V274" si="99">U274+U275</f>
        <v>0</v>
      </c>
      <c r="W274" s="320"/>
      <c r="X274" s="269"/>
      <c r="Y274" s="270"/>
      <c r="Z274" s="270"/>
      <c r="AA274" s="270"/>
      <c r="AB274" s="270"/>
      <c r="AC274" s="270"/>
      <c r="AD274" s="271"/>
      <c r="AE274" s="275"/>
      <c r="AF274" s="276"/>
      <c r="AG274" s="276"/>
      <c r="AH274" s="277"/>
      <c r="AI274" s="278"/>
      <c r="AJ274" s="279"/>
      <c r="AK274" s="279"/>
      <c r="AL274" s="279"/>
      <c r="AM274" s="279"/>
      <c r="AN274" s="280"/>
      <c r="AO274" s="265"/>
      <c r="AP274" s="266"/>
      <c r="AS274" s="54">
        <v>8</v>
      </c>
      <c r="AT274" s="54">
        <v>3</v>
      </c>
    </row>
    <row r="275" spans="1:46" ht="18" customHeight="1" thickBot="1">
      <c r="B275" s="305"/>
      <c r="C275" s="309"/>
      <c r="D275" s="310"/>
      <c r="E275" s="311"/>
      <c r="F275" s="298"/>
      <c r="G275" s="299"/>
      <c r="H275" s="299"/>
      <c r="I275" s="300"/>
      <c r="J275" s="296"/>
      <c r="K275" s="296"/>
      <c r="L275" s="296"/>
      <c r="M275" s="296"/>
      <c r="N275" s="296"/>
      <c r="O275" s="296"/>
      <c r="P275" s="314"/>
      <c r="Q275" s="317"/>
      <c r="R275" s="318"/>
      <c r="S275" s="65"/>
      <c r="T275" s="66" t="s">
        <v>250</v>
      </c>
      <c r="U275" s="65"/>
      <c r="V275" s="267"/>
      <c r="W275" s="321"/>
      <c r="X275" s="295"/>
      <c r="Y275" s="296"/>
      <c r="Z275" s="296"/>
      <c r="AA275" s="296"/>
      <c r="AB275" s="296"/>
      <c r="AC275" s="296"/>
      <c r="AD275" s="297"/>
      <c r="AE275" s="298"/>
      <c r="AF275" s="299"/>
      <c r="AG275" s="299"/>
      <c r="AH275" s="300"/>
      <c r="AI275" s="301"/>
      <c r="AJ275" s="302"/>
      <c r="AK275" s="302"/>
      <c r="AL275" s="302"/>
      <c r="AM275" s="302"/>
      <c r="AN275" s="303"/>
      <c r="AO275" s="267"/>
      <c r="AP275" s="268"/>
    </row>
    <row r="276" spans="1:46" ht="18" customHeight="1" thickBot="1">
      <c r="B276" s="67"/>
      <c r="C276" s="68"/>
      <c r="D276" s="68"/>
      <c r="E276" s="68"/>
      <c r="F276" s="67"/>
      <c r="G276" s="67"/>
      <c r="H276" s="67"/>
      <c r="I276" s="67"/>
      <c r="J276" s="67"/>
      <c r="K276" s="69"/>
      <c r="L276" s="69"/>
      <c r="M276" s="70"/>
      <c r="N276" s="71"/>
      <c r="O276" s="70"/>
      <c r="P276" s="69"/>
      <c r="Q276" s="69"/>
      <c r="R276" s="67"/>
      <c r="S276" s="67"/>
      <c r="T276" s="67"/>
      <c r="U276" s="67"/>
      <c r="V276" s="67"/>
      <c r="W276" s="72"/>
      <c r="X276" s="72"/>
      <c r="Y276" s="72"/>
      <c r="Z276" s="72"/>
      <c r="AA276" s="72"/>
      <c r="AB276" s="72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</row>
    <row r="277" spans="1:46" ht="30" customHeight="1" thickBot="1">
      <c r="B277" s="54"/>
      <c r="C277" s="54"/>
      <c r="D277" s="287" t="s">
        <v>251</v>
      </c>
      <c r="E277" s="288"/>
      <c r="F277" s="288"/>
      <c r="G277" s="288"/>
      <c r="H277" s="288"/>
      <c r="I277" s="288"/>
      <c r="J277" s="288" t="s">
        <v>246</v>
      </c>
      <c r="K277" s="288"/>
      <c r="L277" s="288"/>
      <c r="M277" s="288"/>
      <c r="N277" s="288"/>
      <c r="O277" s="288"/>
      <c r="P277" s="288"/>
      <c r="Q277" s="288"/>
      <c r="R277" s="288" t="s">
        <v>252</v>
      </c>
      <c r="S277" s="288"/>
      <c r="T277" s="288"/>
      <c r="U277" s="288"/>
      <c r="V277" s="288"/>
      <c r="W277" s="288"/>
      <c r="X277" s="288"/>
      <c r="Y277" s="288"/>
      <c r="Z277" s="288"/>
      <c r="AA277" s="288" t="s">
        <v>253</v>
      </c>
      <c r="AB277" s="288"/>
      <c r="AC277" s="288"/>
      <c r="AD277" s="288" t="s">
        <v>254</v>
      </c>
      <c r="AE277" s="288"/>
      <c r="AF277" s="288"/>
      <c r="AG277" s="288"/>
      <c r="AH277" s="288"/>
      <c r="AI277" s="288"/>
      <c r="AJ277" s="288"/>
      <c r="AK277" s="288"/>
      <c r="AL277" s="288"/>
      <c r="AM277" s="289"/>
      <c r="AN277" s="54"/>
      <c r="AO277" s="54"/>
      <c r="AP277" s="54"/>
    </row>
    <row r="278" spans="1:46" ht="30" customHeight="1">
      <c r="B278" s="54"/>
      <c r="C278" s="54"/>
      <c r="D278" s="290" t="s">
        <v>255</v>
      </c>
      <c r="E278" s="291"/>
      <c r="F278" s="291"/>
      <c r="G278" s="291"/>
      <c r="H278" s="291"/>
      <c r="I278" s="291"/>
      <c r="J278" s="291"/>
      <c r="K278" s="291"/>
      <c r="L278" s="291"/>
      <c r="M278" s="291"/>
      <c r="N278" s="291"/>
      <c r="O278" s="291"/>
      <c r="P278" s="291"/>
      <c r="Q278" s="291"/>
      <c r="R278" s="291"/>
      <c r="S278" s="291"/>
      <c r="T278" s="291"/>
      <c r="U278" s="291"/>
      <c r="V278" s="291"/>
      <c r="W278" s="291"/>
      <c r="X278" s="291"/>
      <c r="Y278" s="291"/>
      <c r="Z278" s="291"/>
      <c r="AA278" s="292"/>
      <c r="AB278" s="292"/>
      <c r="AC278" s="292"/>
      <c r="AD278" s="293"/>
      <c r="AE278" s="293"/>
      <c r="AF278" s="293"/>
      <c r="AG278" s="293"/>
      <c r="AH278" s="293"/>
      <c r="AI278" s="293"/>
      <c r="AJ278" s="293"/>
      <c r="AK278" s="293"/>
      <c r="AL278" s="293"/>
      <c r="AM278" s="294"/>
      <c r="AN278" s="54"/>
      <c r="AO278" s="54"/>
      <c r="AP278" s="54"/>
    </row>
    <row r="279" spans="1:46" ht="30" customHeight="1">
      <c r="B279" s="54"/>
      <c r="C279" s="54"/>
      <c r="D279" s="261" t="s">
        <v>255</v>
      </c>
      <c r="E279" s="262"/>
      <c r="F279" s="262"/>
      <c r="G279" s="262"/>
      <c r="H279" s="262"/>
      <c r="I279" s="262"/>
      <c r="J279" s="262"/>
      <c r="K279" s="262"/>
      <c r="L279" s="262"/>
      <c r="M279" s="262"/>
      <c r="N279" s="262"/>
      <c r="O279" s="262"/>
      <c r="P279" s="262"/>
      <c r="Q279" s="262"/>
      <c r="R279" s="262"/>
      <c r="S279" s="262"/>
      <c r="T279" s="262"/>
      <c r="U279" s="262"/>
      <c r="V279" s="262"/>
      <c r="W279" s="262"/>
      <c r="X279" s="262"/>
      <c r="Y279" s="262"/>
      <c r="Z279" s="262"/>
      <c r="AA279" s="262"/>
      <c r="AB279" s="262"/>
      <c r="AC279" s="262"/>
      <c r="AD279" s="263"/>
      <c r="AE279" s="263"/>
      <c r="AF279" s="263"/>
      <c r="AG279" s="263"/>
      <c r="AH279" s="263"/>
      <c r="AI279" s="263"/>
      <c r="AJ279" s="263"/>
      <c r="AK279" s="263"/>
      <c r="AL279" s="263"/>
      <c r="AM279" s="264"/>
      <c r="AN279" s="54"/>
      <c r="AO279" s="54"/>
      <c r="AP279" s="54"/>
    </row>
    <row r="280" spans="1:46" ht="30" customHeight="1" thickBot="1">
      <c r="B280" s="54"/>
      <c r="C280" s="54"/>
      <c r="D280" s="283" t="s">
        <v>255</v>
      </c>
      <c r="E280" s="284"/>
      <c r="F280" s="284"/>
      <c r="G280" s="284"/>
      <c r="H280" s="284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  <c r="Z280" s="284"/>
      <c r="AA280" s="284"/>
      <c r="AB280" s="284"/>
      <c r="AC280" s="284"/>
      <c r="AD280" s="285"/>
      <c r="AE280" s="285"/>
      <c r="AF280" s="285"/>
      <c r="AG280" s="285"/>
      <c r="AH280" s="285"/>
      <c r="AI280" s="285"/>
      <c r="AJ280" s="285"/>
      <c r="AK280" s="285"/>
      <c r="AL280" s="285"/>
      <c r="AM280" s="286"/>
      <c r="AN280" s="54"/>
      <c r="AO280" s="54"/>
      <c r="AP280" s="54"/>
      <c r="AQ280" s="52">
        <v>10</v>
      </c>
    </row>
    <row r="281" spans="1:46" ht="18" customHeight="1">
      <c r="A281" s="372" t="s">
        <v>316</v>
      </c>
      <c r="B281" s="372"/>
      <c r="C281" s="372"/>
      <c r="D281" s="372"/>
      <c r="E281" s="372"/>
      <c r="F281" s="372"/>
      <c r="G281" s="372"/>
      <c r="H281" s="372"/>
      <c r="I281" s="372"/>
      <c r="J281" s="372"/>
      <c r="K281" s="372"/>
      <c r="L281" s="372"/>
      <c r="M281" s="372"/>
      <c r="N281" s="372"/>
      <c r="O281" s="372"/>
      <c r="P281" s="372"/>
      <c r="Q281" s="372"/>
      <c r="R281" s="372"/>
      <c r="S281" s="372"/>
      <c r="T281" s="372"/>
      <c r="U281" s="372"/>
      <c r="V281" s="372"/>
      <c r="W281" s="372"/>
      <c r="X281" s="372"/>
      <c r="Y281" s="372"/>
      <c r="Z281" s="372"/>
      <c r="AA281" s="372"/>
      <c r="AB281" s="372"/>
      <c r="AC281" s="372"/>
      <c r="AD281" s="372"/>
      <c r="AE281" s="372"/>
      <c r="AF281" s="372"/>
      <c r="AG281" s="372"/>
      <c r="AH281" s="372"/>
      <c r="AI281" s="372"/>
      <c r="AJ281" s="372"/>
      <c r="AK281" s="372"/>
      <c r="AL281" s="372"/>
      <c r="AM281" s="372"/>
      <c r="AN281" s="372"/>
      <c r="AO281" s="372"/>
      <c r="AP281" s="372"/>
      <c r="AQ281" s="372"/>
    </row>
    <row r="282" spans="1:46" ht="18" customHeight="1">
      <c r="A282" s="372"/>
      <c r="B282" s="372"/>
      <c r="C282" s="372"/>
      <c r="D282" s="372"/>
      <c r="E282" s="372"/>
      <c r="F282" s="372"/>
      <c r="G282" s="372"/>
      <c r="H282" s="372"/>
      <c r="I282" s="372"/>
      <c r="J282" s="372"/>
      <c r="K282" s="372"/>
      <c r="L282" s="372"/>
      <c r="M282" s="372"/>
      <c r="N282" s="372"/>
      <c r="O282" s="372"/>
      <c r="P282" s="372"/>
      <c r="Q282" s="372"/>
      <c r="R282" s="372"/>
      <c r="S282" s="372"/>
      <c r="T282" s="372"/>
      <c r="U282" s="372"/>
      <c r="V282" s="372"/>
      <c r="W282" s="372"/>
      <c r="X282" s="372"/>
      <c r="Y282" s="372"/>
      <c r="Z282" s="372"/>
      <c r="AA282" s="372"/>
      <c r="AB282" s="372"/>
      <c r="AC282" s="372"/>
      <c r="AD282" s="372"/>
      <c r="AE282" s="372"/>
      <c r="AF282" s="372"/>
      <c r="AG282" s="372"/>
      <c r="AH282" s="372"/>
      <c r="AI282" s="372"/>
      <c r="AJ282" s="372"/>
      <c r="AK282" s="372"/>
      <c r="AL282" s="372"/>
      <c r="AM282" s="372"/>
      <c r="AN282" s="372"/>
      <c r="AO282" s="372"/>
      <c r="AP282" s="372"/>
      <c r="AQ282" s="372"/>
    </row>
    <row r="283" spans="1:46" ht="18" customHeight="1">
      <c r="A283" s="372"/>
      <c r="B283" s="372"/>
      <c r="C283" s="372"/>
      <c r="D283" s="372"/>
      <c r="E283" s="372"/>
      <c r="F283" s="372"/>
      <c r="G283" s="372"/>
      <c r="H283" s="372"/>
      <c r="I283" s="372"/>
      <c r="J283" s="372"/>
      <c r="K283" s="372"/>
      <c r="L283" s="372"/>
      <c r="M283" s="372"/>
      <c r="N283" s="372"/>
      <c r="O283" s="372"/>
      <c r="P283" s="372"/>
      <c r="Q283" s="372"/>
      <c r="R283" s="372"/>
      <c r="S283" s="372"/>
      <c r="T283" s="372"/>
      <c r="U283" s="372"/>
      <c r="V283" s="372"/>
      <c r="W283" s="372"/>
      <c r="X283" s="372"/>
      <c r="Y283" s="372"/>
      <c r="Z283" s="372"/>
      <c r="AA283" s="372"/>
      <c r="AB283" s="372"/>
      <c r="AC283" s="372"/>
      <c r="AD283" s="372"/>
      <c r="AE283" s="372"/>
      <c r="AF283" s="372"/>
      <c r="AG283" s="372"/>
      <c r="AH283" s="372"/>
      <c r="AI283" s="372"/>
      <c r="AJ283" s="372"/>
      <c r="AK283" s="372"/>
      <c r="AL283" s="372"/>
      <c r="AM283" s="372"/>
      <c r="AN283" s="372"/>
      <c r="AO283" s="372"/>
      <c r="AP283" s="372"/>
      <c r="AQ283" s="372"/>
    </row>
    <row r="284" spans="1:46" ht="24.95" customHeight="1">
      <c r="B284" s="54"/>
      <c r="C284" s="373" t="s">
        <v>239</v>
      </c>
      <c r="D284" s="373"/>
      <c r="E284" s="373"/>
      <c r="F284" s="373"/>
      <c r="G284" s="374"/>
      <c r="H284" s="373"/>
      <c r="I284" s="373"/>
      <c r="J284" s="373"/>
      <c r="K284" s="373"/>
      <c r="L284" s="373"/>
      <c r="M284" s="373"/>
      <c r="N284" s="373"/>
      <c r="O284" s="373"/>
      <c r="P284" s="373" t="s">
        <v>240</v>
      </c>
      <c r="Q284" s="373"/>
      <c r="R284" s="373"/>
      <c r="S284" s="373"/>
      <c r="T284" s="374"/>
      <c r="U284" s="373"/>
      <c r="V284" s="373"/>
      <c r="W284" s="373"/>
      <c r="X284" s="373"/>
      <c r="Y284" s="373"/>
      <c r="Z284" s="373"/>
      <c r="AA284" s="373"/>
      <c r="AB284" s="373"/>
      <c r="AC284" s="373" t="s">
        <v>241</v>
      </c>
      <c r="AD284" s="373"/>
      <c r="AE284" s="373"/>
      <c r="AF284" s="373"/>
      <c r="AG284" s="375">
        <v>44163</v>
      </c>
      <c r="AH284" s="376"/>
      <c r="AI284" s="376"/>
      <c r="AJ284" s="376"/>
      <c r="AK284" s="376"/>
      <c r="AL284" s="376"/>
      <c r="AM284" s="367" t="s">
        <v>282</v>
      </c>
      <c r="AN284" s="367"/>
      <c r="AO284" s="368"/>
      <c r="AP284" s="73"/>
    </row>
    <row r="285" spans="1:46" ht="18" customHeight="1">
      <c r="B285" s="54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4"/>
      <c r="X285" s="74"/>
      <c r="Y285" s="74"/>
      <c r="Z285" s="74"/>
      <c r="AA285" s="74"/>
      <c r="AB285" s="74"/>
      <c r="AC285" s="74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</row>
    <row r="286" spans="1:46" ht="24.95" customHeight="1">
      <c r="B286" s="54"/>
      <c r="C286" s="369">
        <v>1</v>
      </c>
      <c r="D286" s="369"/>
      <c r="E286" s="370" t="s">
        <v>337</v>
      </c>
      <c r="F286" s="370"/>
      <c r="G286" s="370"/>
      <c r="H286" s="370"/>
      <c r="I286" s="370"/>
      <c r="J286" s="370"/>
      <c r="K286" s="370"/>
      <c r="L286" s="370"/>
      <c r="M286" s="370"/>
      <c r="N286" s="370"/>
      <c r="O286" s="55"/>
      <c r="P286" s="55"/>
      <c r="Q286" s="371">
        <v>4</v>
      </c>
      <c r="R286" s="371"/>
      <c r="S286" s="370" t="s">
        <v>343</v>
      </c>
      <c r="T286" s="370"/>
      <c r="U286" s="370"/>
      <c r="V286" s="370"/>
      <c r="W286" s="370"/>
      <c r="X286" s="370"/>
      <c r="Y286" s="370"/>
      <c r="Z286" s="370"/>
      <c r="AA286" s="370"/>
      <c r="AB286" s="370"/>
      <c r="AC286" s="56"/>
      <c r="AD286" s="55"/>
      <c r="AE286" s="371">
        <v>7</v>
      </c>
      <c r="AF286" s="371"/>
      <c r="AG286" s="370" t="s">
        <v>348</v>
      </c>
      <c r="AH286" s="370"/>
      <c r="AI286" s="370"/>
      <c r="AJ286" s="370"/>
      <c r="AK286" s="370"/>
      <c r="AL286" s="370"/>
      <c r="AM286" s="370"/>
      <c r="AN286" s="370"/>
      <c r="AO286" s="370"/>
      <c r="AP286" s="370"/>
    </row>
    <row r="287" spans="1:46" ht="24.95" customHeight="1">
      <c r="B287" s="54"/>
      <c r="C287" s="359">
        <v>2</v>
      </c>
      <c r="D287" s="359"/>
      <c r="E287" s="360" t="s">
        <v>339</v>
      </c>
      <c r="F287" s="361"/>
      <c r="G287" s="361"/>
      <c r="H287" s="361"/>
      <c r="I287" s="361"/>
      <c r="J287" s="361"/>
      <c r="K287" s="361"/>
      <c r="L287" s="361"/>
      <c r="M287" s="361"/>
      <c r="N287" s="362"/>
      <c r="O287" s="55"/>
      <c r="P287" s="55"/>
      <c r="Q287" s="363">
        <v>5</v>
      </c>
      <c r="R287" s="363"/>
      <c r="S287" s="364" t="s">
        <v>344</v>
      </c>
      <c r="T287" s="364"/>
      <c r="U287" s="364"/>
      <c r="V287" s="364"/>
      <c r="W287" s="364"/>
      <c r="X287" s="364"/>
      <c r="Y287" s="364"/>
      <c r="Z287" s="364"/>
      <c r="AA287" s="364"/>
      <c r="AB287" s="364"/>
      <c r="AC287" s="56"/>
      <c r="AD287" s="55"/>
      <c r="AE287" s="365">
        <v>8</v>
      </c>
      <c r="AF287" s="365"/>
      <c r="AG287" s="366" t="s">
        <v>349</v>
      </c>
      <c r="AH287" s="366"/>
      <c r="AI287" s="366"/>
      <c r="AJ287" s="366"/>
      <c r="AK287" s="366"/>
      <c r="AL287" s="366"/>
      <c r="AM287" s="366"/>
      <c r="AN287" s="366"/>
      <c r="AO287" s="366"/>
      <c r="AP287" s="366"/>
    </row>
    <row r="288" spans="1:46" ht="24.95" customHeight="1">
      <c r="B288" s="54"/>
      <c r="C288" s="352">
        <v>3</v>
      </c>
      <c r="D288" s="352"/>
      <c r="E288" s="353" t="s">
        <v>341</v>
      </c>
      <c r="F288" s="354"/>
      <c r="G288" s="354"/>
      <c r="H288" s="354"/>
      <c r="I288" s="354"/>
      <c r="J288" s="354"/>
      <c r="K288" s="354"/>
      <c r="L288" s="354"/>
      <c r="M288" s="354"/>
      <c r="N288" s="355"/>
      <c r="O288" s="55"/>
      <c r="P288" s="55"/>
      <c r="Q288" s="356">
        <v>6</v>
      </c>
      <c r="R288" s="356"/>
      <c r="S288" s="353" t="s">
        <v>346</v>
      </c>
      <c r="T288" s="354"/>
      <c r="U288" s="354"/>
      <c r="V288" s="354"/>
      <c r="W288" s="354"/>
      <c r="X288" s="354"/>
      <c r="Y288" s="354"/>
      <c r="Z288" s="354"/>
      <c r="AA288" s="354"/>
      <c r="AB288" s="355"/>
      <c r="AC288" s="56"/>
      <c r="AD288" s="55"/>
      <c r="AE288" s="357">
        <v>9</v>
      </c>
      <c r="AF288" s="357"/>
      <c r="AG288" s="358" t="s">
        <v>331</v>
      </c>
      <c r="AH288" s="358"/>
      <c r="AI288" s="358"/>
      <c r="AJ288" s="358"/>
      <c r="AK288" s="358"/>
      <c r="AL288" s="358"/>
      <c r="AM288" s="358"/>
      <c r="AN288" s="358"/>
      <c r="AO288" s="358"/>
      <c r="AP288" s="358"/>
    </row>
    <row r="289" spans="2:46" ht="18" customHeight="1">
      <c r="B289" s="54"/>
      <c r="C289" s="75"/>
      <c r="D289" s="73"/>
      <c r="E289" s="73"/>
      <c r="F289" s="73"/>
      <c r="G289" s="73"/>
      <c r="H289" s="73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73"/>
      <c r="U289" s="54"/>
      <c r="V289" s="73"/>
      <c r="W289" s="54"/>
      <c r="X289" s="73"/>
      <c r="Y289" s="54"/>
      <c r="Z289" s="73"/>
      <c r="AA289" s="54"/>
      <c r="AB289" s="73"/>
      <c r="AC289" s="73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</row>
    <row r="290" spans="2:46" ht="21.95" customHeight="1" thickBot="1">
      <c r="B290" s="54" t="s">
        <v>243</v>
      </c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</row>
    <row r="291" spans="2:46" ht="21.95" customHeight="1" thickBot="1">
      <c r="B291" s="58"/>
      <c r="C291" s="348" t="s">
        <v>244</v>
      </c>
      <c r="D291" s="349"/>
      <c r="E291" s="333"/>
      <c r="F291" s="348" t="s">
        <v>245</v>
      </c>
      <c r="G291" s="349"/>
      <c r="H291" s="349"/>
      <c r="I291" s="333"/>
      <c r="J291" s="349" t="s">
        <v>246</v>
      </c>
      <c r="K291" s="349"/>
      <c r="L291" s="349"/>
      <c r="M291" s="349"/>
      <c r="N291" s="349"/>
      <c r="O291" s="349"/>
      <c r="P291" s="350"/>
      <c r="Q291" s="351" t="s">
        <v>247</v>
      </c>
      <c r="R291" s="351"/>
      <c r="S291" s="351"/>
      <c r="T291" s="351"/>
      <c r="U291" s="351"/>
      <c r="V291" s="351"/>
      <c r="W291" s="351"/>
      <c r="X291" s="332" t="s">
        <v>246</v>
      </c>
      <c r="Y291" s="349"/>
      <c r="Z291" s="349"/>
      <c r="AA291" s="349"/>
      <c r="AB291" s="349"/>
      <c r="AC291" s="349"/>
      <c r="AD291" s="333"/>
      <c r="AE291" s="348" t="s">
        <v>245</v>
      </c>
      <c r="AF291" s="349"/>
      <c r="AG291" s="349"/>
      <c r="AH291" s="333"/>
      <c r="AI291" s="330" t="s">
        <v>248</v>
      </c>
      <c r="AJ291" s="331"/>
      <c r="AK291" s="331"/>
      <c r="AL291" s="331"/>
      <c r="AM291" s="331"/>
      <c r="AN291" s="331"/>
      <c r="AO291" s="332" t="s">
        <v>249</v>
      </c>
      <c r="AP291" s="333"/>
    </row>
    <row r="292" spans="2:46" ht="18" customHeight="1">
      <c r="B292" s="334">
        <v>1</v>
      </c>
      <c r="C292" s="335"/>
      <c r="D292" s="336"/>
      <c r="E292" s="337"/>
      <c r="F292" s="338"/>
      <c r="G292" s="339"/>
      <c r="H292" s="339"/>
      <c r="I292" s="340"/>
      <c r="J292" s="341"/>
      <c r="K292" s="342"/>
      <c r="L292" s="342"/>
      <c r="M292" s="342"/>
      <c r="N292" s="342"/>
      <c r="O292" s="342"/>
      <c r="P292" s="343"/>
      <c r="Q292" s="344">
        <f>S292+S293</f>
        <v>0</v>
      </c>
      <c r="R292" s="345"/>
      <c r="S292" s="59"/>
      <c r="T292" s="60" t="s">
        <v>250</v>
      </c>
      <c r="U292" s="59"/>
      <c r="V292" s="319">
        <f>U292+U293</f>
        <v>0</v>
      </c>
      <c r="W292" s="320"/>
      <c r="X292" s="346"/>
      <c r="Y292" s="342"/>
      <c r="Z292" s="342"/>
      <c r="AA292" s="342"/>
      <c r="AB292" s="342"/>
      <c r="AC292" s="342"/>
      <c r="AD292" s="347"/>
      <c r="AE292" s="338"/>
      <c r="AF292" s="339"/>
      <c r="AG292" s="339"/>
      <c r="AH292" s="340"/>
      <c r="AI292" s="325"/>
      <c r="AJ292" s="326"/>
      <c r="AK292" s="326"/>
      <c r="AL292" s="326"/>
      <c r="AM292" s="326"/>
      <c r="AN292" s="327"/>
      <c r="AO292" s="328"/>
      <c r="AP292" s="329"/>
      <c r="AS292" s="54">
        <v>3</v>
      </c>
      <c r="AT292" s="54">
        <v>7</v>
      </c>
    </row>
    <row r="293" spans="2:46" ht="18" customHeight="1">
      <c r="B293" s="304"/>
      <c r="C293" s="306"/>
      <c r="D293" s="307"/>
      <c r="E293" s="308"/>
      <c r="F293" s="275"/>
      <c r="G293" s="276"/>
      <c r="H293" s="276"/>
      <c r="I293" s="277"/>
      <c r="J293" s="273"/>
      <c r="K293" s="273"/>
      <c r="L293" s="273"/>
      <c r="M293" s="273"/>
      <c r="N293" s="273"/>
      <c r="O293" s="273"/>
      <c r="P293" s="322"/>
      <c r="Q293" s="323"/>
      <c r="R293" s="316"/>
      <c r="S293" s="61"/>
      <c r="T293" s="62" t="s">
        <v>250</v>
      </c>
      <c r="U293" s="61"/>
      <c r="V293" s="281"/>
      <c r="W293" s="324"/>
      <c r="X293" s="272"/>
      <c r="Y293" s="273"/>
      <c r="Z293" s="273"/>
      <c r="AA293" s="273"/>
      <c r="AB293" s="273"/>
      <c r="AC293" s="273"/>
      <c r="AD293" s="274"/>
      <c r="AE293" s="275"/>
      <c r="AF293" s="276"/>
      <c r="AG293" s="276"/>
      <c r="AH293" s="277"/>
      <c r="AI293" s="278"/>
      <c r="AJ293" s="279"/>
      <c r="AK293" s="279"/>
      <c r="AL293" s="279"/>
      <c r="AM293" s="279"/>
      <c r="AN293" s="280"/>
      <c r="AO293" s="281"/>
      <c r="AP293" s="282"/>
    </row>
    <row r="294" spans="2:46" ht="18" customHeight="1">
      <c r="B294" s="304">
        <v>2</v>
      </c>
      <c r="C294" s="306"/>
      <c r="D294" s="307"/>
      <c r="E294" s="308"/>
      <c r="F294" s="275"/>
      <c r="G294" s="276"/>
      <c r="H294" s="276"/>
      <c r="I294" s="277"/>
      <c r="J294" s="312"/>
      <c r="K294" s="270"/>
      <c r="L294" s="270"/>
      <c r="M294" s="270"/>
      <c r="N294" s="270"/>
      <c r="O294" s="270"/>
      <c r="P294" s="313"/>
      <c r="Q294" s="315">
        <f t="shared" ref="Q294" si="100">S294+S295</f>
        <v>0</v>
      </c>
      <c r="R294" s="316"/>
      <c r="S294" s="63"/>
      <c r="T294" s="64" t="s">
        <v>250</v>
      </c>
      <c r="U294" s="63"/>
      <c r="V294" s="319">
        <f t="shared" ref="V294" si="101">U294+U295</f>
        <v>0</v>
      </c>
      <c r="W294" s="320"/>
      <c r="X294" s="269"/>
      <c r="Y294" s="270"/>
      <c r="Z294" s="270"/>
      <c r="AA294" s="270"/>
      <c r="AB294" s="270"/>
      <c r="AC294" s="270"/>
      <c r="AD294" s="271"/>
      <c r="AE294" s="275"/>
      <c r="AF294" s="276"/>
      <c r="AG294" s="276"/>
      <c r="AH294" s="277"/>
      <c r="AI294" s="278"/>
      <c r="AJ294" s="279"/>
      <c r="AK294" s="279"/>
      <c r="AL294" s="279"/>
      <c r="AM294" s="279"/>
      <c r="AN294" s="280"/>
      <c r="AO294" s="265"/>
      <c r="AP294" s="266"/>
      <c r="AS294" s="54">
        <v>4</v>
      </c>
      <c r="AT294" s="54">
        <v>8</v>
      </c>
    </row>
    <row r="295" spans="2:46" ht="18" customHeight="1">
      <c r="B295" s="304"/>
      <c r="C295" s="306"/>
      <c r="D295" s="307"/>
      <c r="E295" s="308"/>
      <c r="F295" s="275"/>
      <c r="G295" s="276"/>
      <c r="H295" s="276"/>
      <c r="I295" s="277"/>
      <c r="J295" s="273"/>
      <c r="K295" s="273"/>
      <c r="L295" s="273"/>
      <c r="M295" s="273"/>
      <c r="N295" s="273"/>
      <c r="O295" s="273"/>
      <c r="P295" s="322"/>
      <c r="Q295" s="323"/>
      <c r="R295" s="316"/>
      <c r="S295" s="61"/>
      <c r="T295" s="62" t="s">
        <v>250</v>
      </c>
      <c r="U295" s="61"/>
      <c r="V295" s="281"/>
      <c r="W295" s="324"/>
      <c r="X295" s="272"/>
      <c r="Y295" s="273"/>
      <c r="Z295" s="273"/>
      <c r="AA295" s="273"/>
      <c r="AB295" s="273"/>
      <c r="AC295" s="273"/>
      <c r="AD295" s="274"/>
      <c r="AE295" s="275"/>
      <c r="AF295" s="276"/>
      <c r="AG295" s="276"/>
      <c r="AH295" s="277"/>
      <c r="AI295" s="278"/>
      <c r="AJ295" s="279"/>
      <c r="AK295" s="279"/>
      <c r="AL295" s="279"/>
      <c r="AM295" s="279"/>
      <c r="AN295" s="280"/>
      <c r="AO295" s="281"/>
      <c r="AP295" s="282"/>
    </row>
    <row r="296" spans="2:46" ht="18" customHeight="1">
      <c r="B296" s="304">
        <v>3</v>
      </c>
      <c r="C296" s="306"/>
      <c r="D296" s="307"/>
      <c r="E296" s="308"/>
      <c r="F296" s="275"/>
      <c r="G296" s="276"/>
      <c r="H296" s="276"/>
      <c r="I296" s="277"/>
      <c r="J296" s="312"/>
      <c r="K296" s="270"/>
      <c r="L296" s="270"/>
      <c r="M296" s="270"/>
      <c r="N296" s="270"/>
      <c r="O296" s="270"/>
      <c r="P296" s="313"/>
      <c r="Q296" s="315">
        <f t="shared" ref="Q296" si="102">S296+S297</f>
        <v>0</v>
      </c>
      <c r="R296" s="316"/>
      <c r="S296" s="63"/>
      <c r="T296" s="64" t="s">
        <v>250</v>
      </c>
      <c r="U296" s="63"/>
      <c r="V296" s="319">
        <f t="shared" ref="V296" si="103">U296+U297</f>
        <v>0</v>
      </c>
      <c r="W296" s="320"/>
      <c r="X296" s="269"/>
      <c r="Y296" s="270"/>
      <c r="Z296" s="270"/>
      <c r="AA296" s="270"/>
      <c r="AB296" s="270"/>
      <c r="AC296" s="270"/>
      <c r="AD296" s="271"/>
      <c r="AE296" s="275"/>
      <c r="AF296" s="276"/>
      <c r="AG296" s="276"/>
      <c r="AH296" s="277"/>
      <c r="AI296" s="278"/>
      <c r="AJ296" s="279"/>
      <c r="AK296" s="279"/>
      <c r="AL296" s="279"/>
      <c r="AM296" s="279"/>
      <c r="AN296" s="280"/>
      <c r="AO296" s="265"/>
      <c r="AP296" s="266"/>
      <c r="AS296" s="54">
        <v>5</v>
      </c>
      <c r="AT296" s="54">
        <v>9</v>
      </c>
    </row>
    <row r="297" spans="2:46" ht="18" customHeight="1">
      <c r="B297" s="304"/>
      <c r="C297" s="306"/>
      <c r="D297" s="307"/>
      <c r="E297" s="308"/>
      <c r="F297" s="275"/>
      <c r="G297" s="276"/>
      <c r="H297" s="276"/>
      <c r="I297" s="277"/>
      <c r="J297" s="273"/>
      <c r="K297" s="273"/>
      <c r="L297" s="273"/>
      <c r="M297" s="273"/>
      <c r="N297" s="273"/>
      <c r="O297" s="273"/>
      <c r="P297" s="322"/>
      <c r="Q297" s="323"/>
      <c r="R297" s="316"/>
      <c r="S297" s="61"/>
      <c r="T297" s="62" t="s">
        <v>250</v>
      </c>
      <c r="U297" s="61"/>
      <c r="V297" s="281"/>
      <c r="W297" s="324"/>
      <c r="X297" s="272"/>
      <c r="Y297" s="273"/>
      <c r="Z297" s="273"/>
      <c r="AA297" s="273"/>
      <c r="AB297" s="273"/>
      <c r="AC297" s="273"/>
      <c r="AD297" s="274"/>
      <c r="AE297" s="275"/>
      <c r="AF297" s="276"/>
      <c r="AG297" s="276"/>
      <c r="AH297" s="277"/>
      <c r="AI297" s="278"/>
      <c r="AJ297" s="279"/>
      <c r="AK297" s="279"/>
      <c r="AL297" s="279"/>
      <c r="AM297" s="279"/>
      <c r="AN297" s="280"/>
      <c r="AO297" s="281"/>
      <c r="AP297" s="282"/>
    </row>
    <row r="298" spans="2:46" ht="18" customHeight="1">
      <c r="B298" s="304">
        <v>4</v>
      </c>
      <c r="C298" s="306"/>
      <c r="D298" s="307"/>
      <c r="E298" s="308"/>
      <c r="F298" s="275"/>
      <c r="G298" s="276"/>
      <c r="H298" s="276"/>
      <c r="I298" s="277"/>
      <c r="J298" s="312"/>
      <c r="K298" s="270"/>
      <c r="L298" s="270"/>
      <c r="M298" s="270"/>
      <c r="N298" s="270"/>
      <c r="O298" s="270"/>
      <c r="P298" s="313"/>
      <c r="Q298" s="315">
        <f t="shared" ref="Q298" si="104">S298+S299</f>
        <v>0</v>
      </c>
      <c r="R298" s="316"/>
      <c r="S298" s="63"/>
      <c r="T298" s="64" t="s">
        <v>250</v>
      </c>
      <c r="U298" s="63"/>
      <c r="V298" s="319">
        <f t="shared" ref="V298" si="105">U298+U299</f>
        <v>0</v>
      </c>
      <c r="W298" s="320"/>
      <c r="X298" s="269"/>
      <c r="Y298" s="270"/>
      <c r="Z298" s="270"/>
      <c r="AA298" s="270"/>
      <c r="AB298" s="270"/>
      <c r="AC298" s="270"/>
      <c r="AD298" s="271"/>
      <c r="AE298" s="275"/>
      <c r="AF298" s="276"/>
      <c r="AG298" s="276"/>
      <c r="AH298" s="277"/>
      <c r="AI298" s="278"/>
      <c r="AJ298" s="279"/>
      <c r="AK298" s="279"/>
      <c r="AL298" s="279"/>
      <c r="AM298" s="279"/>
      <c r="AN298" s="280"/>
      <c r="AO298" s="265"/>
      <c r="AP298" s="266"/>
      <c r="AS298" s="54">
        <v>6</v>
      </c>
      <c r="AT298" s="54">
        <v>1</v>
      </c>
    </row>
    <row r="299" spans="2:46" ht="18" customHeight="1">
      <c r="B299" s="304"/>
      <c r="C299" s="306"/>
      <c r="D299" s="307"/>
      <c r="E299" s="308"/>
      <c r="F299" s="275"/>
      <c r="G299" s="276"/>
      <c r="H299" s="276"/>
      <c r="I299" s="277"/>
      <c r="J299" s="273"/>
      <c r="K299" s="273"/>
      <c r="L299" s="273"/>
      <c r="M299" s="273"/>
      <c r="N299" s="273"/>
      <c r="O299" s="273"/>
      <c r="P299" s="322"/>
      <c r="Q299" s="323"/>
      <c r="R299" s="316"/>
      <c r="S299" s="61"/>
      <c r="T299" s="62" t="s">
        <v>250</v>
      </c>
      <c r="U299" s="61"/>
      <c r="V299" s="281"/>
      <c r="W299" s="324"/>
      <c r="X299" s="272"/>
      <c r="Y299" s="273"/>
      <c r="Z299" s="273"/>
      <c r="AA299" s="273"/>
      <c r="AB299" s="273"/>
      <c r="AC299" s="273"/>
      <c r="AD299" s="274"/>
      <c r="AE299" s="275"/>
      <c r="AF299" s="276"/>
      <c r="AG299" s="276"/>
      <c r="AH299" s="277"/>
      <c r="AI299" s="278"/>
      <c r="AJ299" s="279"/>
      <c r="AK299" s="279"/>
      <c r="AL299" s="279"/>
      <c r="AM299" s="279"/>
      <c r="AN299" s="280"/>
      <c r="AO299" s="281"/>
      <c r="AP299" s="282"/>
    </row>
    <row r="300" spans="2:46" ht="18" customHeight="1">
      <c r="B300" s="304">
        <v>5</v>
      </c>
      <c r="C300" s="306"/>
      <c r="D300" s="307"/>
      <c r="E300" s="308"/>
      <c r="F300" s="275"/>
      <c r="G300" s="276"/>
      <c r="H300" s="276"/>
      <c r="I300" s="277"/>
      <c r="J300" s="312"/>
      <c r="K300" s="270"/>
      <c r="L300" s="270"/>
      <c r="M300" s="270"/>
      <c r="N300" s="270"/>
      <c r="O300" s="270"/>
      <c r="P300" s="313"/>
      <c r="Q300" s="315">
        <f t="shared" ref="Q300" si="106">S300+S301</f>
        <v>0</v>
      </c>
      <c r="R300" s="316"/>
      <c r="S300" s="63"/>
      <c r="T300" s="64" t="s">
        <v>250</v>
      </c>
      <c r="U300" s="63"/>
      <c r="V300" s="319">
        <f t="shared" ref="V300" si="107">U300+U301</f>
        <v>0</v>
      </c>
      <c r="W300" s="320"/>
      <c r="X300" s="269"/>
      <c r="Y300" s="270"/>
      <c r="Z300" s="270"/>
      <c r="AA300" s="270"/>
      <c r="AB300" s="270"/>
      <c r="AC300" s="270"/>
      <c r="AD300" s="271"/>
      <c r="AE300" s="275"/>
      <c r="AF300" s="276"/>
      <c r="AG300" s="276"/>
      <c r="AH300" s="277"/>
      <c r="AI300" s="278"/>
      <c r="AJ300" s="279"/>
      <c r="AK300" s="279"/>
      <c r="AL300" s="279"/>
      <c r="AM300" s="279"/>
      <c r="AN300" s="280"/>
      <c r="AO300" s="265"/>
      <c r="AP300" s="266"/>
      <c r="AS300" s="54">
        <v>7</v>
      </c>
      <c r="AT300" s="54">
        <v>2</v>
      </c>
    </row>
    <row r="301" spans="2:46" ht="18" customHeight="1">
      <c r="B301" s="304"/>
      <c r="C301" s="306"/>
      <c r="D301" s="307"/>
      <c r="E301" s="308"/>
      <c r="F301" s="275"/>
      <c r="G301" s="276"/>
      <c r="H301" s="276"/>
      <c r="I301" s="277"/>
      <c r="J301" s="273"/>
      <c r="K301" s="273"/>
      <c r="L301" s="273"/>
      <c r="M301" s="273"/>
      <c r="N301" s="273"/>
      <c r="O301" s="273"/>
      <c r="P301" s="322"/>
      <c r="Q301" s="323"/>
      <c r="R301" s="316"/>
      <c r="S301" s="61"/>
      <c r="T301" s="62" t="s">
        <v>250</v>
      </c>
      <c r="U301" s="61"/>
      <c r="V301" s="281"/>
      <c r="W301" s="324"/>
      <c r="X301" s="272"/>
      <c r="Y301" s="273"/>
      <c r="Z301" s="273"/>
      <c r="AA301" s="273"/>
      <c r="AB301" s="273"/>
      <c r="AC301" s="273"/>
      <c r="AD301" s="274"/>
      <c r="AE301" s="275"/>
      <c r="AF301" s="276"/>
      <c r="AG301" s="276"/>
      <c r="AH301" s="277"/>
      <c r="AI301" s="278"/>
      <c r="AJ301" s="279"/>
      <c r="AK301" s="279"/>
      <c r="AL301" s="279"/>
      <c r="AM301" s="279"/>
      <c r="AN301" s="280"/>
      <c r="AO301" s="281"/>
      <c r="AP301" s="282"/>
    </row>
    <row r="302" spans="2:46" ht="18" customHeight="1">
      <c r="B302" s="304">
        <v>6</v>
      </c>
      <c r="C302" s="306"/>
      <c r="D302" s="307"/>
      <c r="E302" s="308"/>
      <c r="F302" s="275"/>
      <c r="G302" s="276"/>
      <c r="H302" s="276"/>
      <c r="I302" s="277"/>
      <c r="J302" s="312"/>
      <c r="K302" s="270"/>
      <c r="L302" s="270"/>
      <c r="M302" s="270"/>
      <c r="N302" s="270"/>
      <c r="O302" s="270"/>
      <c r="P302" s="313"/>
      <c r="Q302" s="315">
        <f t="shared" ref="Q302" si="108">S302+S303</f>
        <v>0</v>
      </c>
      <c r="R302" s="316"/>
      <c r="S302" s="63"/>
      <c r="T302" s="64" t="s">
        <v>250</v>
      </c>
      <c r="U302" s="63"/>
      <c r="V302" s="319">
        <f t="shared" ref="V302" si="109">U302+U303</f>
        <v>0</v>
      </c>
      <c r="W302" s="320"/>
      <c r="X302" s="269"/>
      <c r="Y302" s="270"/>
      <c r="Z302" s="270"/>
      <c r="AA302" s="270"/>
      <c r="AB302" s="270"/>
      <c r="AC302" s="270"/>
      <c r="AD302" s="271"/>
      <c r="AE302" s="275"/>
      <c r="AF302" s="276"/>
      <c r="AG302" s="276"/>
      <c r="AH302" s="277"/>
      <c r="AI302" s="278"/>
      <c r="AJ302" s="279"/>
      <c r="AK302" s="279"/>
      <c r="AL302" s="279"/>
      <c r="AM302" s="279"/>
      <c r="AN302" s="280"/>
      <c r="AO302" s="265"/>
      <c r="AP302" s="266"/>
      <c r="AS302" s="54">
        <v>8</v>
      </c>
      <c r="AT302" s="54">
        <v>3</v>
      </c>
    </row>
    <row r="303" spans="2:46" ht="18" customHeight="1" thickBot="1">
      <c r="B303" s="305"/>
      <c r="C303" s="309"/>
      <c r="D303" s="310"/>
      <c r="E303" s="311"/>
      <c r="F303" s="298"/>
      <c r="G303" s="299"/>
      <c r="H303" s="299"/>
      <c r="I303" s="300"/>
      <c r="J303" s="296"/>
      <c r="K303" s="296"/>
      <c r="L303" s="296"/>
      <c r="M303" s="296"/>
      <c r="N303" s="296"/>
      <c r="O303" s="296"/>
      <c r="P303" s="314"/>
      <c r="Q303" s="317"/>
      <c r="R303" s="318"/>
      <c r="S303" s="65"/>
      <c r="T303" s="66" t="s">
        <v>250</v>
      </c>
      <c r="U303" s="65"/>
      <c r="V303" s="267"/>
      <c r="W303" s="321"/>
      <c r="X303" s="295"/>
      <c r="Y303" s="296"/>
      <c r="Z303" s="296"/>
      <c r="AA303" s="296"/>
      <c r="AB303" s="296"/>
      <c r="AC303" s="296"/>
      <c r="AD303" s="297"/>
      <c r="AE303" s="298"/>
      <c r="AF303" s="299"/>
      <c r="AG303" s="299"/>
      <c r="AH303" s="300"/>
      <c r="AI303" s="301"/>
      <c r="AJ303" s="302"/>
      <c r="AK303" s="302"/>
      <c r="AL303" s="302"/>
      <c r="AM303" s="302"/>
      <c r="AN303" s="303"/>
      <c r="AO303" s="267"/>
      <c r="AP303" s="268"/>
    </row>
    <row r="304" spans="2:46" ht="18" customHeight="1" thickBot="1">
      <c r="B304" s="67"/>
      <c r="C304" s="68"/>
      <c r="D304" s="68"/>
      <c r="E304" s="68"/>
      <c r="F304" s="67"/>
      <c r="G304" s="67"/>
      <c r="H304" s="67"/>
      <c r="I304" s="67"/>
      <c r="J304" s="67"/>
      <c r="K304" s="69"/>
      <c r="L304" s="69"/>
      <c r="M304" s="70"/>
      <c r="N304" s="71"/>
      <c r="O304" s="70"/>
      <c r="P304" s="69"/>
      <c r="Q304" s="69"/>
      <c r="R304" s="67"/>
      <c r="S304" s="67"/>
      <c r="T304" s="67"/>
      <c r="U304" s="67"/>
      <c r="V304" s="67"/>
      <c r="W304" s="72"/>
      <c r="X304" s="72"/>
      <c r="Y304" s="72"/>
      <c r="Z304" s="72"/>
      <c r="AA304" s="72"/>
      <c r="AB304" s="72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</row>
    <row r="305" spans="1:46" ht="30" customHeight="1" thickBot="1">
      <c r="B305" s="54"/>
      <c r="C305" s="54"/>
      <c r="D305" s="287" t="s">
        <v>251</v>
      </c>
      <c r="E305" s="288"/>
      <c r="F305" s="288"/>
      <c r="G305" s="288"/>
      <c r="H305" s="288"/>
      <c r="I305" s="288"/>
      <c r="J305" s="288" t="s">
        <v>246</v>
      </c>
      <c r="K305" s="288"/>
      <c r="L305" s="288"/>
      <c r="M305" s="288"/>
      <c r="N305" s="288"/>
      <c r="O305" s="288"/>
      <c r="P305" s="288"/>
      <c r="Q305" s="288"/>
      <c r="R305" s="288" t="s">
        <v>252</v>
      </c>
      <c r="S305" s="288"/>
      <c r="T305" s="288"/>
      <c r="U305" s="288"/>
      <c r="V305" s="288"/>
      <c r="W305" s="288"/>
      <c r="X305" s="288"/>
      <c r="Y305" s="288"/>
      <c r="Z305" s="288"/>
      <c r="AA305" s="288" t="s">
        <v>253</v>
      </c>
      <c r="AB305" s="288"/>
      <c r="AC305" s="288"/>
      <c r="AD305" s="288" t="s">
        <v>254</v>
      </c>
      <c r="AE305" s="288"/>
      <c r="AF305" s="288"/>
      <c r="AG305" s="288"/>
      <c r="AH305" s="288"/>
      <c r="AI305" s="288"/>
      <c r="AJ305" s="288"/>
      <c r="AK305" s="288"/>
      <c r="AL305" s="288"/>
      <c r="AM305" s="289"/>
      <c r="AN305" s="54"/>
      <c r="AO305" s="54"/>
      <c r="AP305" s="54"/>
    </row>
    <row r="306" spans="1:46" ht="30" customHeight="1">
      <c r="B306" s="54"/>
      <c r="C306" s="54"/>
      <c r="D306" s="290" t="s">
        <v>255</v>
      </c>
      <c r="E306" s="291"/>
      <c r="F306" s="291"/>
      <c r="G306" s="291"/>
      <c r="H306" s="291"/>
      <c r="I306" s="291"/>
      <c r="J306" s="291"/>
      <c r="K306" s="291"/>
      <c r="L306" s="291"/>
      <c r="M306" s="291"/>
      <c r="N306" s="291"/>
      <c r="O306" s="291"/>
      <c r="P306" s="291"/>
      <c r="Q306" s="291"/>
      <c r="R306" s="291"/>
      <c r="S306" s="291"/>
      <c r="T306" s="291"/>
      <c r="U306" s="291"/>
      <c r="V306" s="291"/>
      <c r="W306" s="291"/>
      <c r="X306" s="291"/>
      <c r="Y306" s="291"/>
      <c r="Z306" s="291"/>
      <c r="AA306" s="292"/>
      <c r="AB306" s="292"/>
      <c r="AC306" s="292"/>
      <c r="AD306" s="293"/>
      <c r="AE306" s="293"/>
      <c r="AF306" s="293"/>
      <c r="AG306" s="293"/>
      <c r="AH306" s="293"/>
      <c r="AI306" s="293"/>
      <c r="AJ306" s="293"/>
      <c r="AK306" s="293"/>
      <c r="AL306" s="293"/>
      <c r="AM306" s="294"/>
      <c r="AN306" s="54"/>
      <c r="AO306" s="54"/>
      <c r="AP306" s="54"/>
    </row>
    <row r="307" spans="1:46" ht="30" customHeight="1">
      <c r="B307" s="54"/>
      <c r="C307" s="54"/>
      <c r="D307" s="261" t="s">
        <v>255</v>
      </c>
      <c r="E307" s="262"/>
      <c r="F307" s="262"/>
      <c r="G307" s="262"/>
      <c r="H307" s="262"/>
      <c r="I307" s="262"/>
      <c r="J307" s="262"/>
      <c r="K307" s="262"/>
      <c r="L307" s="262"/>
      <c r="M307" s="262"/>
      <c r="N307" s="262"/>
      <c r="O307" s="262"/>
      <c r="P307" s="262"/>
      <c r="Q307" s="262"/>
      <c r="R307" s="262"/>
      <c r="S307" s="262"/>
      <c r="T307" s="262"/>
      <c r="U307" s="262"/>
      <c r="V307" s="262"/>
      <c r="W307" s="262"/>
      <c r="X307" s="262"/>
      <c r="Y307" s="262"/>
      <c r="Z307" s="262"/>
      <c r="AA307" s="262"/>
      <c r="AB307" s="262"/>
      <c r="AC307" s="262"/>
      <c r="AD307" s="263"/>
      <c r="AE307" s="263"/>
      <c r="AF307" s="263"/>
      <c r="AG307" s="263"/>
      <c r="AH307" s="263"/>
      <c r="AI307" s="263"/>
      <c r="AJ307" s="263"/>
      <c r="AK307" s="263"/>
      <c r="AL307" s="263"/>
      <c r="AM307" s="264"/>
      <c r="AN307" s="54"/>
      <c r="AO307" s="54"/>
      <c r="AP307" s="54"/>
    </row>
    <row r="308" spans="1:46" ht="30" customHeight="1" thickBot="1">
      <c r="B308" s="54"/>
      <c r="C308" s="54"/>
      <c r="D308" s="283" t="s">
        <v>255</v>
      </c>
      <c r="E308" s="284"/>
      <c r="F308" s="284"/>
      <c r="G308" s="284"/>
      <c r="H308" s="284"/>
      <c r="I308" s="284"/>
      <c r="J308" s="284"/>
      <c r="K308" s="284"/>
      <c r="L308" s="284"/>
      <c r="M308" s="284"/>
      <c r="N308" s="284"/>
      <c r="O308" s="284"/>
      <c r="P308" s="284"/>
      <c r="Q308" s="284"/>
      <c r="R308" s="284"/>
      <c r="S308" s="284"/>
      <c r="T308" s="284"/>
      <c r="U308" s="284"/>
      <c r="V308" s="284"/>
      <c r="W308" s="284"/>
      <c r="X308" s="284"/>
      <c r="Y308" s="284"/>
      <c r="Z308" s="284"/>
      <c r="AA308" s="284"/>
      <c r="AB308" s="284"/>
      <c r="AC308" s="284"/>
      <c r="AD308" s="285"/>
      <c r="AE308" s="285"/>
      <c r="AF308" s="285"/>
      <c r="AG308" s="285"/>
      <c r="AH308" s="285"/>
      <c r="AI308" s="285"/>
      <c r="AJ308" s="285"/>
      <c r="AK308" s="285"/>
      <c r="AL308" s="285"/>
      <c r="AM308" s="286"/>
      <c r="AN308" s="54"/>
      <c r="AO308" s="54"/>
      <c r="AP308" s="54"/>
      <c r="AQ308" s="52">
        <v>11</v>
      </c>
    </row>
    <row r="309" spans="1:46" ht="18" customHeight="1">
      <c r="A309" s="372" t="s">
        <v>316</v>
      </c>
      <c r="B309" s="372"/>
      <c r="C309" s="372"/>
      <c r="D309" s="372"/>
      <c r="E309" s="372"/>
      <c r="F309" s="372"/>
      <c r="G309" s="372"/>
      <c r="H309" s="372"/>
      <c r="I309" s="372"/>
      <c r="J309" s="372"/>
      <c r="K309" s="372"/>
      <c r="L309" s="372"/>
      <c r="M309" s="372"/>
      <c r="N309" s="372"/>
      <c r="O309" s="372"/>
      <c r="P309" s="372"/>
      <c r="Q309" s="372"/>
      <c r="R309" s="372"/>
      <c r="S309" s="372"/>
      <c r="T309" s="372"/>
      <c r="U309" s="372"/>
      <c r="V309" s="372"/>
      <c r="W309" s="372"/>
      <c r="X309" s="372"/>
      <c r="Y309" s="372"/>
      <c r="Z309" s="372"/>
      <c r="AA309" s="372"/>
      <c r="AB309" s="372"/>
      <c r="AC309" s="372"/>
      <c r="AD309" s="372"/>
      <c r="AE309" s="372"/>
      <c r="AF309" s="372"/>
      <c r="AG309" s="372"/>
      <c r="AH309" s="372"/>
      <c r="AI309" s="372"/>
      <c r="AJ309" s="372"/>
      <c r="AK309" s="372"/>
      <c r="AL309" s="372"/>
      <c r="AM309" s="372"/>
      <c r="AN309" s="372"/>
      <c r="AO309" s="372"/>
      <c r="AP309" s="372"/>
      <c r="AQ309" s="372"/>
    </row>
    <row r="310" spans="1:46" ht="18" customHeight="1">
      <c r="A310" s="372"/>
      <c r="B310" s="372"/>
      <c r="C310" s="372"/>
      <c r="D310" s="372"/>
      <c r="E310" s="372"/>
      <c r="F310" s="372"/>
      <c r="G310" s="372"/>
      <c r="H310" s="372"/>
      <c r="I310" s="372"/>
      <c r="J310" s="372"/>
      <c r="K310" s="372"/>
      <c r="L310" s="372"/>
      <c r="M310" s="372"/>
      <c r="N310" s="372"/>
      <c r="O310" s="372"/>
      <c r="P310" s="372"/>
      <c r="Q310" s="372"/>
      <c r="R310" s="372"/>
      <c r="S310" s="372"/>
      <c r="T310" s="372"/>
      <c r="U310" s="372"/>
      <c r="V310" s="372"/>
      <c r="W310" s="372"/>
      <c r="X310" s="372"/>
      <c r="Y310" s="372"/>
      <c r="Z310" s="372"/>
      <c r="AA310" s="372"/>
      <c r="AB310" s="372"/>
      <c r="AC310" s="372"/>
      <c r="AD310" s="372"/>
      <c r="AE310" s="372"/>
      <c r="AF310" s="372"/>
      <c r="AG310" s="372"/>
      <c r="AH310" s="372"/>
      <c r="AI310" s="372"/>
      <c r="AJ310" s="372"/>
      <c r="AK310" s="372"/>
      <c r="AL310" s="372"/>
      <c r="AM310" s="372"/>
      <c r="AN310" s="372"/>
      <c r="AO310" s="372"/>
      <c r="AP310" s="372"/>
      <c r="AQ310" s="372"/>
    </row>
    <row r="311" spans="1:46" ht="18" customHeight="1">
      <c r="A311" s="372"/>
      <c r="B311" s="372"/>
      <c r="C311" s="372"/>
      <c r="D311" s="372"/>
      <c r="E311" s="372"/>
      <c r="F311" s="372"/>
      <c r="G311" s="372"/>
      <c r="H311" s="372"/>
      <c r="I311" s="372"/>
      <c r="J311" s="372"/>
      <c r="K311" s="372"/>
      <c r="L311" s="372"/>
      <c r="M311" s="372"/>
      <c r="N311" s="372"/>
      <c r="O311" s="372"/>
      <c r="P311" s="372"/>
      <c r="Q311" s="372"/>
      <c r="R311" s="372"/>
      <c r="S311" s="372"/>
      <c r="T311" s="372"/>
      <c r="U311" s="372"/>
      <c r="V311" s="372"/>
      <c r="W311" s="372"/>
      <c r="X311" s="372"/>
      <c r="Y311" s="372"/>
      <c r="Z311" s="372"/>
      <c r="AA311" s="372"/>
      <c r="AB311" s="372"/>
      <c r="AC311" s="372"/>
      <c r="AD311" s="372"/>
      <c r="AE311" s="372"/>
      <c r="AF311" s="372"/>
      <c r="AG311" s="372"/>
      <c r="AH311" s="372"/>
      <c r="AI311" s="372"/>
      <c r="AJ311" s="372"/>
      <c r="AK311" s="372"/>
      <c r="AL311" s="372"/>
      <c r="AM311" s="372"/>
      <c r="AN311" s="372"/>
      <c r="AO311" s="372"/>
      <c r="AP311" s="372"/>
      <c r="AQ311" s="372"/>
    </row>
    <row r="312" spans="1:46" ht="24.95" customHeight="1">
      <c r="B312" s="54"/>
      <c r="C312" s="373" t="s">
        <v>239</v>
      </c>
      <c r="D312" s="373"/>
      <c r="E312" s="373"/>
      <c r="F312" s="373"/>
      <c r="G312" s="374"/>
      <c r="H312" s="373"/>
      <c r="I312" s="373"/>
      <c r="J312" s="373"/>
      <c r="K312" s="373"/>
      <c r="L312" s="373"/>
      <c r="M312" s="373"/>
      <c r="N312" s="373"/>
      <c r="O312" s="373"/>
      <c r="P312" s="373" t="s">
        <v>240</v>
      </c>
      <c r="Q312" s="373"/>
      <c r="R312" s="373"/>
      <c r="S312" s="373"/>
      <c r="T312" s="374"/>
      <c r="U312" s="373"/>
      <c r="V312" s="373"/>
      <c r="W312" s="373"/>
      <c r="X312" s="373"/>
      <c r="Y312" s="373"/>
      <c r="Z312" s="373"/>
      <c r="AA312" s="373"/>
      <c r="AB312" s="373"/>
      <c r="AC312" s="373" t="s">
        <v>241</v>
      </c>
      <c r="AD312" s="373"/>
      <c r="AE312" s="373"/>
      <c r="AF312" s="373"/>
      <c r="AG312" s="375">
        <v>44163</v>
      </c>
      <c r="AH312" s="376"/>
      <c r="AI312" s="376"/>
      <c r="AJ312" s="376"/>
      <c r="AK312" s="376"/>
      <c r="AL312" s="376"/>
      <c r="AM312" s="367" t="s">
        <v>282</v>
      </c>
      <c r="AN312" s="367"/>
      <c r="AO312" s="368"/>
      <c r="AP312" s="73"/>
    </row>
    <row r="313" spans="1:46" ht="18" customHeight="1">
      <c r="B313" s="54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4"/>
      <c r="X313" s="74"/>
      <c r="Y313" s="74"/>
      <c r="Z313" s="74"/>
      <c r="AA313" s="74"/>
      <c r="AB313" s="74"/>
      <c r="AC313" s="74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</row>
    <row r="314" spans="1:46" ht="24.95" customHeight="1">
      <c r="B314" s="54"/>
      <c r="C314" s="369">
        <v>1</v>
      </c>
      <c r="D314" s="369"/>
      <c r="E314" s="370" t="s">
        <v>337</v>
      </c>
      <c r="F314" s="370"/>
      <c r="G314" s="370"/>
      <c r="H314" s="370"/>
      <c r="I314" s="370"/>
      <c r="J314" s="370"/>
      <c r="K314" s="370"/>
      <c r="L314" s="370"/>
      <c r="M314" s="370"/>
      <c r="N314" s="370"/>
      <c r="O314" s="55"/>
      <c r="P314" s="55"/>
      <c r="Q314" s="371">
        <v>4</v>
      </c>
      <c r="R314" s="371"/>
      <c r="S314" s="370" t="s">
        <v>343</v>
      </c>
      <c r="T314" s="370"/>
      <c r="U314" s="370"/>
      <c r="V314" s="370"/>
      <c r="W314" s="370"/>
      <c r="X314" s="370"/>
      <c r="Y314" s="370"/>
      <c r="Z314" s="370"/>
      <c r="AA314" s="370"/>
      <c r="AB314" s="370"/>
      <c r="AC314" s="56"/>
      <c r="AD314" s="55"/>
      <c r="AE314" s="371">
        <v>7</v>
      </c>
      <c r="AF314" s="371"/>
      <c r="AG314" s="370" t="s">
        <v>348</v>
      </c>
      <c r="AH314" s="370"/>
      <c r="AI314" s="370"/>
      <c r="AJ314" s="370"/>
      <c r="AK314" s="370"/>
      <c r="AL314" s="370"/>
      <c r="AM314" s="370"/>
      <c r="AN314" s="370"/>
      <c r="AO314" s="370"/>
      <c r="AP314" s="370"/>
    </row>
    <row r="315" spans="1:46" ht="24.95" customHeight="1">
      <c r="B315" s="54"/>
      <c r="C315" s="359">
        <v>2</v>
      </c>
      <c r="D315" s="359"/>
      <c r="E315" s="360" t="s">
        <v>339</v>
      </c>
      <c r="F315" s="361"/>
      <c r="G315" s="361"/>
      <c r="H315" s="361"/>
      <c r="I315" s="361"/>
      <c r="J315" s="361"/>
      <c r="K315" s="361"/>
      <c r="L315" s="361"/>
      <c r="M315" s="361"/>
      <c r="N315" s="362"/>
      <c r="O315" s="55"/>
      <c r="P315" s="55"/>
      <c r="Q315" s="363">
        <v>5</v>
      </c>
      <c r="R315" s="363"/>
      <c r="S315" s="364" t="s">
        <v>344</v>
      </c>
      <c r="T315" s="364"/>
      <c r="U315" s="364"/>
      <c r="V315" s="364"/>
      <c r="W315" s="364"/>
      <c r="X315" s="364"/>
      <c r="Y315" s="364"/>
      <c r="Z315" s="364"/>
      <c r="AA315" s="364"/>
      <c r="AB315" s="364"/>
      <c r="AC315" s="56"/>
      <c r="AD315" s="55"/>
      <c r="AE315" s="365">
        <v>8</v>
      </c>
      <c r="AF315" s="365"/>
      <c r="AG315" s="366" t="s">
        <v>349</v>
      </c>
      <c r="AH315" s="366"/>
      <c r="AI315" s="366"/>
      <c r="AJ315" s="366"/>
      <c r="AK315" s="366"/>
      <c r="AL315" s="366"/>
      <c r="AM315" s="366"/>
      <c r="AN315" s="366"/>
      <c r="AO315" s="366"/>
      <c r="AP315" s="366"/>
    </row>
    <row r="316" spans="1:46" ht="24.95" customHeight="1">
      <c r="B316" s="54"/>
      <c r="C316" s="352">
        <v>3</v>
      </c>
      <c r="D316" s="352"/>
      <c r="E316" s="353" t="s">
        <v>341</v>
      </c>
      <c r="F316" s="354"/>
      <c r="G316" s="354"/>
      <c r="H316" s="354"/>
      <c r="I316" s="354"/>
      <c r="J316" s="354"/>
      <c r="K316" s="354"/>
      <c r="L316" s="354"/>
      <c r="M316" s="354"/>
      <c r="N316" s="355"/>
      <c r="O316" s="55"/>
      <c r="P316" s="55"/>
      <c r="Q316" s="356">
        <v>6</v>
      </c>
      <c r="R316" s="356"/>
      <c r="S316" s="353" t="s">
        <v>346</v>
      </c>
      <c r="T316" s="354"/>
      <c r="U316" s="354"/>
      <c r="V316" s="354"/>
      <c r="W316" s="354"/>
      <c r="X316" s="354"/>
      <c r="Y316" s="354"/>
      <c r="Z316" s="354"/>
      <c r="AA316" s="354"/>
      <c r="AB316" s="355"/>
      <c r="AC316" s="56"/>
      <c r="AD316" s="55"/>
      <c r="AE316" s="357">
        <v>9</v>
      </c>
      <c r="AF316" s="357"/>
      <c r="AG316" s="358" t="s">
        <v>331</v>
      </c>
      <c r="AH316" s="358"/>
      <c r="AI316" s="358"/>
      <c r="AJ316" s="358"/>
      <c r="AK316" s="358"/>
      <c r="AL316" s="358"/>
      <c r="AM316" s="358"/>
      <c r="AN316" s="358"/>
      <c r="AO316" s="358"/>
      <c r="AP316" s="358"/>
    </row>
    <row r="317" spans="1:46" ht="18" customHeight="1">
      <c r="B317" s="54"/>
      <c r="C317" s="75"/>
      <c r="D317" s="73"/>
      <c r="E317" s="73"/>
      <c r="F317" s="73"/>
      <c r="G317" s="73"/>
      <c r="H317" s="73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73"/>
      <c r="U317" s="54"/>
      <c r="V317" s="73"/>
      <c r="W317" s="54"/>
      <c r="X317" s="73"/>
      <c r="Y317" s="54"/>
      <c r="Z317" s="73"/>
      <c r="AA317" s="54"/>
      <c r="AB317" s="73"/>
      <c r="AC317" s="73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</row>
    <row r="318" spans="1:46" ht="21.95" customHeight="1" thickBot="1">
      <c r="B318" s="54" t="s">
        <v>243</v>
      </c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</row>
    <row r="319" spans="1:46" ht="21.95" customHeight="1" thickBot="1">
      <c r="B319" s="58"/>
      <c r="C319" s="348" t="s">
        <v>244</v>
      </c>
      <c r="D319" s="349"/>
      <c r="E319" s="333"/>
      <c r="F319" s="348" t="s">
        <v>245</v>
      </c>
      <c r="G319" s="349"/>
      <c r="H319" s="349"/>
      <c r="I319" s="333"/>
      <c r="J319" s="349" t="s">
        <v>246</v>
      </c>
      <c r="K319" s="349"/>
      <c r="L319" s="349"/>
      <c r="M319" s="349"/>
      <c r="N319" s="349"/>
      <c r="O319" s="349"/>
      <c r="P319" s="350"/>
      <c r="Q319" s="351" t="s">
        <v>247</v>
      </c>
      <c r="R319" s="351"/>
      <c r="S319" s="351"/>
      <c r="T319" s="351"/>
      <c r="U319" s="351"/>
      <c r="V319" s="351"/>
      <c r="W319" s="351"/>
      <c r="X319" s="332" t="s">
        <v>246</v>
      </c>
      <c r="Y319" s="349"/>
      <c r="Z319" s="349"/>
      <c r="AA319" s="349"/>
      <c r="AB319" s="349"/>
      <c r="AC319" s="349"/>
      <c r="AD319" s="333"/>
      <c r="AE319" s="348" t="s">
        <v>245</v>
      </c>
      <c r="AF319" s="349"/>
      <c r="AG319" s="349"/>
      <c r="AH319" s="333"/>
      <c r="AI319" s="330" t="s">
        <v>248</v>
      </c>
      <c r="AJ319" s="331"/>
      <c r="AK319" s="331"/>
      <c r="AL319" s="331"/>
      <c r="AM319" s="331"/>
      <c r="AN319" s="331"/>
      <c r="AO319" s="332" t="s">
        <v>249</v>
      </c>
      <c r="AP319" s="333"/>
    </row>
    <row r="320" spans="1:46" ht="18" customHeight="1">
      <c r="B320" s="334">
        <v>1</v>
      </c>
      <c r="C320" s="335"/>
      <c r="D320" s="336"/>
      <c r="E320" s="337"/>
      <c r="F320" s="338"/>
      <c r="G320" s="339"/>
      <c r="H320" s="339"/>
      <c r="I320" s="340"/>
      <c r="J320" s="341"/>
      <c r="K320" s="342"/>
      <c r="L320" s="342"/>
      <c r="M320" s="342"/>
      <c r="N320" s="342"/>
      <c r="O320" s="342"/>
      <c r="P320" s="343"/>
      <c r="Q320" s="344">
        <f>S320+S321</f>
        <v>0</v>
      </c>
      <c r="R320" s="345"/>
      <c r="S320" s="59"/>
      <c r="T320" s="60" t="s">
        <v>250</v>
      </c>
      <c r="U320" s="59"/>
      <c r="V320" s="319">
        <f>U320+U321</f>
        <v>0</v>
      </c>
      <c r="W320" s="320"/>
      <c r="X320" s="346"/>
      <c r="Y320" s="342"/>
      <c r="Z320" s="342"/>
      <c r="AA320" s="342"/>
      <c r="AB320" s="342"/>
      <c r="AC320" s="342"/>
      <c r="AD320" s="347"/>
      <c r="AE320" s="338"/>
      <c r="AF320" s="339"/>
      <c r="AG320" s="339"/>
      <c r="AH320" s="340"/>
      <c r="AI320" s="325"/>
      <c r="AJ320" s="326"/>
      <c r="AK320" s="326"/>
      <c r="AL320" s="326"/>
      <c r="AM320" s="326"/>
      <c r="AN320" s="327"/>
      <c r="AO320" s="328"/>
      <c r="AP320" s="329"/>
      <c r="AS320" s="54">
        <v>3</v>
      </c>
      <c r="AT320" s="54">
        <v>7</v>
      </c>
    </row>
    <row r="321" spans="2:46" ht="18" customHeight="1">
      <c r="B321" s="304"/>
      <c r="C321" s="306"/>
      <c r="D321" s="307"/>
      <c r="E321" s="308"/>
      <c r="F321" s="275"/>
      <c r="G321" s="276"/>
      <c r="H321" s="276"/>
      <c r="I321" s="277"/>
      <c r="J321" s="273"/>
      <c r="K321" s="273"/>
      <c r="L321" s="273"/>
      <c r="M321" s="273"/>
      <c r="N321" s="273"/>
      <c r="O321" s="273"/>
      <c r="P321" s="322"/>
      <c r="Q321" s="323"/>
      <c r="R321" s="316"/>
      <c r="S321" s="61"/>
      <c r="T321" s="62" t="s">
        <v>250</v>
      </c>
      <c r="U321" s="61"/>
      <c r="V321" s="281"/>
      <c r="W321" s="324"/>
      <c r="X321" s="272"/>
      <c r="Y321" s="273"/>
      <c r="Z321" s="273"/>
      <c r="AA321" s="273"/>
      <c r="AB321" s="273"/>
      <c r="AC321" s="273"/>
      <c r="AD321" s="274"/>
      <c r="AE321" s="275"/>
      <c r="AF321" s="276"/>
      <c r="AG321" s="276"/>
      <c r="AH321" s="277"/>
      <c r="AI321" s="278"/>
      <c r="AJ321" s="279"/>
      <c r="AK321" s="279"/>
      <c r="AL321" s="279"/>
      <c r="AM321" s="279"/>
      <c r="AN321" s="280"/>
      <c r="AO321" s="281"/>
      <c r="AP321" s="282"/>
    </row>
    <row r="322" spans="2:46" ht="18" customHeight="1">
      <c r="B322" s="304">
        <v>2</v>
      </c>
      <c r="C322" s="306"/>
      <c r="D322" s="307"/>
      <c r="E322" s="308"/>
      <c r="F322" s="275"/>
      <c r="G322" s="276"/>
      <c r="H322" s="276"/>
      <c r="I322" s="277"/>
      <c r="J322" s="312"/>
      <c r="K322" s="270"/>
      <c r="L322" s="270"/>
      <c r="M322" s="270"/>
      <c r="N322" s="270"/>
      <c r="O322" s="270"/>
      <c r="P322" s="313"/>
      <c r="Q322" s="315">
        <f t="shared" ref="Q322" si="110">S322+S323</f>
        <v>0</v>
      </c>
      <c r="R322" s="316"/>
      <c r="S322" s="63"/>
      <c r="T322" s="64" t="s">
        <v>250</v>
      </c>
      <c r="U322" s="63"/>
      <c r="V322" s="319">
        <f t="shared" ref="V322" si="111">U322+U323</f>
        <v>0</v>
      </c>
      <c r="W322" s="320"/>
      <c r="X322" s="269"/>
      <c r="Y322" s="270"/>
      <c r="Z322" s="270"/>
      <c r="AA322" s="270"/>
      <c r="AB322" s="270"/>
      <c r="AC322" s="270"/>
      <c r="AD322" s="271"/>
      <c r="AE322" s="275"/>
      <c r="AF322" s="276"/>
      <c r="AG322" s="276"/>
      <c r="AH322" s="277"/>
      <c r="AI322" s="278"/>
      <c r="AJ322" s="279"/>
      <c r="AK322" s="279"/>
      <c r="AL322" s="279"/>
      <c r="AM322" s="279"/>
      <c r="AN322" s="280"/>
      <c r="AO322" s="265"/>
      <c r="AP322" s="266"/>
      <c r="AS322" s="54">
        <v>4</v>
      </c>
      <c r="AT322" s="54">
        <v>8</v>
      </c>
    </row>
    <row r="323" spans="2:46" ht="18" customHeight="1">
      <c r="B323" s="304"/>
      <c r="C323" s="306"/>
      <c r="D323" s="307"/>
      <c r="E323" s="308"/>
      <c r="F323" s="275"/>
      <c r="G323" s="276"/>
      <c r="H323" s="276"/>
      <c r="I323" s="277"/>
      <c r="J323" s="273"/>
      <c r="K323" s="273"/>
      <c r="L323" s="273"/>
      <c r="M323" s="273"/>
      <c r="N323" s="273"/>
      <c r="O323" s="273"/>
      <c r="P323" s="322"/>
      <c r="Q323" s="323"/>
      <c r="R323" s="316"/>
      <c r="S323" s="61"/>
      <c r="T323" s="62" t="s">
        <v>250</v>
      </c>
      <c r="U323" s="61"/>
      <c r="V323" s="281"/>
      <c r="W323" s="324"/>
      <c r="X323" s="272"/>
      <c r="Y323" s="273"/>
      <c r="Z323" s="273"/>
      <c r="AA323" s="273"/>
      <c r="AB323" s="273"/>
      <c r="AC323" s="273"/>
      <c r="AD323" s="274"/>
      <c r="AE323" s="275"/>
      <c r="AF323" s="276"/>
      <c r="AG323" s="276"/>
      <c r="AH323" s="277"/>
      <c r="AI323" s="278"/>
      <c r="AJ323" s="279"/>
      <c r="AK323" s="279"/>
      <c r="AL323" s="279"/>
      <c r="AM323" s="279"/>
      <c r="AN323" s="280"/>
      <c r="AO323" s="281"/>
      <c r="AP323" s="282"/>
    </row>
    <row r="324" spans="2:46" ht="18" customHeight="1">
      <c r="B324" s="304">
        <v>3</v>
      </c>
      <c r="C324" s="306"/>
      <c r="D324" s="307"/>
      <c r="E324" s="308"/>
      <c r="F324" s="275"/>
      <c r="G324" s="276"/>
      <c r="H324" s="276"/>
      <c r="I324" s="277"/>
      <c r="J324" s="312"/>
      <c r="K324" s="270"/>
      <c r="L324" s="270"/>
      <c r="M324" s="270"/>
      <c r="N324" s="270"/>
      <c r="O324" s="270"/>
      <c r="P324" s="313"/>
      <c r="Q324" s="315">
        <f t="shared" ref="Q324" si="112">S324+S325</f>
        <v>0</v>
      </c>
      <c r="R324" s="316"/>
      <c r="S324" s="63"/>
      <c r="T324" s="64" t="s">
        <v>250</v>
      </c>
      <c r="U324" s="63"/>
      <c r="V324" s="319">
        <f t="shared" ref="V324" si="113">U324+U325</f>
        <v>0</v>
      </c>
      <c r="W324" s="320"/>
      <c r="X324" s="269"/>
      <c r="Y324" s="270"/>
      <c r="Z324" s="270"/>
      <c r="AA324" s="270"/>
      <c r="AB324" s="270"/>
      <c r="AC324" s="270"/>
      <c r="AD324" s="271"/>
      <c r="AE324" s="275"/>
      <c r="AF324" s="276"/>
      <c r="AG324" s="276"/>
      <c r="AH324" s="277"/>
      <c r="AI324" s="278"/>
      <c r="AJ324" s="279"/>
      <c r="AK324" s="279"/>
      <c r="AL324" s="279"/>
      <c r="AM324" s="279"/>
      <c r="AN324" s="280"/>
      <c r="AO324" s="265"/>
      <c r="AP324" s="266"/>
      <c r="AS324" s="54">
        <v>5</v>
      </c>
      <c r="AT324" s="54">
        <v>9</v>
      </c>
    </row>
    <row r="325" spans="2:46" ht="18" customHeight="1">
      <c r="B325" s="304"/>
      <c r="C325" s="306"/>
      <c r="D325" s="307"/>
      <c r="E325" s="308"/>
      <c r="F325" s="275"/>
      <c r="G325" s="276"/>
      <c r="H325" s="276"/>
      <c r="I325" s="277"/>
      <c r="J325" s="273"/>
      <c r="K325" s="273"/>
      <c r="L325" s="273"/>
      <c r="M325" s="273"/>
      <c r="N325" s="273"/>
      <c r="O325" s="273"/>
      <c r="P325" s="322"/>
      <c r="Q325" s="323"/>
      <c r="R325" s="316"/>
      <c r="S325" s="61"/>
      <c r="T325" s="62" t="s">
        <v>250</v>
      </c>
      <c r="U325" s="61"/>
      <c r="V325" s="281"/>
      <c r="W325" s="324"/>
      <c r="X325" s="272"/>
      <c r="Y325" s="273"/>
      <c r="Z325" s="273"/>
      <c r="AA325" s="273"/>
      <c r="AB325" s="273"/>
      <c r="AC325" s="273"/>
      <c r="AD325" s="274"/>
      <c r="AE325" s="275"/>
      <c r="AF325" s="276"/>
      <c r="AG325" s="276"/>
      <c r="AH325" s="277"/>
      <c r="AI325" s="278"/>
      <c r="AJ325" s="279"/>
      <c r="AK325" s="279"/>
      <c r="AL325" s="279"/>
      <c r="AM325" s="279"/>
      <c r="AN325" s="280"/>
      <c r="AO325" s="281"/>
      <c r="AP325" s="282"/>
    </row>
    <row r="326" spans="2:46" ht="18" customHeight="1">
      <c r="B326" s="304">
        <v>4</v>
      </c>
      <c r="C326" s="306"/>
      <c r="D326" s="307"/>
      <c r="E326" s="308"/>
      <c r="F326" s="275"/>
      <c r="G326" s="276"/>
      <c r="H326" s="276"/>
      <c r="I326" s="277"/>
      <c r="J326" s="312"/>
      <c r="K326" s="270"/>
      <c r="L326" s="270"/>
      <c r="M326" s="270"/>
      <c r="N326" s="270"/>
      <c r="O326" s="270"/>
      <c r="P326" s="313"/>
      <c r="Q326" s="315">
        <f t="shared" ref="Q326" si="114">S326+S327</f>
        <v>0</v>
      </c>
      <c r="R326" s="316"/>
      <c r="S326" s="63"/>
      <c r="T326" s="64" t="s">
        <v>250</v>
      </c>
      <c r="U326" s="63"/>
      <c r="V326" s="319">
        <f t="shared" ref="V326" si="115">U326+U327</f>
        <v>0</v>
      </c>
      <c r="W326" s="320"/>
      <c r="X326" s="269"/>
      <c r="Y326" s="270"/>
      <c r="Z326" s="270"/>
      <c r="AA326" s="270"/>
      <c r="AB326" s="270"/>
      <c r="AC326" s="270"/>
      <c r="AD326" s="271"/>
      <c r="AE326" s="275"/>
      <c r="AF326" s="276"/>
      <c r="AG326" s="276"/>
      <c r="AH326" s="277"/>
      <c r="AI326" s="278"/>
      <c r="AJ326" s="279"/>
      <c r="AK326" s="279"/>
      <c r="AL326" s="279"/>
      <c r="AM326" s="279"/>
      <c r="AN326" s="280"/>
      <c r="AO326" s="265"/>
      <c r="AP326" s="266"/>
      <c r="AS326" s="54">
        <v>6</v>
      </c>
      <c r="AT326" s="54">
        <v>1</v>
      </c>
    </row>
    <row r="327" spans="2:46" ht="18" customHeight="1">
      <c r="B327" s="304"/>
      <c r="C327" s="306"/>
      <c r="D327" s="307"/>
      <c r="E327" s="308"/>
      <c r="F327" s="275"/>
      <c r="G327" s="276"/>
      <c r="H327" s="276"/>
      <c r="I327" s="277"/>
      <c r="J327" s="273"/>
      <c r="K327" s="273"/>
      <c r="L327" s="273"/>
      <c r="M327" s="273"/>
      <c r="N327" s="273"/>
      <c r="O327" s="273"/>
      <c r="P327" s="322"/>
      <c r="Q327" s="323"/>
      <c r="R327" s="316"/>
      <c r="S327" s="61"/>
      <c r="T327" s="62" t="s">
        <v>250</v>
      </c>
      <c r="U327" s="61"/>
      <c r="V327" s="281"/>
      <c r="W327" s="324"/>
      <c r="X327" s="272"/>
      <c r="Y327" s="273"/>
      <c r="Z327" s="273"/>
      <c r="AA327" s="273"/>
      <c r="AB327" s="273"/>
      <c r="AC327" s="273"/>
      <c r="AD327" s="274"/>
      <c r="AE327" s="275"/>
      <c r="AF327" s="276"/>
      <c r="AG327" s="276"/>
      <c r="AH327" s="277"/>
      <c r="AI327" s="278"/>
      <c r="AJ327" s="279"/>
      <c r="AK327" s="279"/>
      <c r="AL327" s="279"/>
      <c r="AM327" s="279"/>
      <c r="AN327" s="280"/>
      <c r="AO327" s="281"/>
      <c r="AP327" s="282"/>
    </row>
    <row r="328" spans="2:46" ht="18" customHeight="1">
      <c r="B328" s="304">
        <v>5</v>
      </c>
      <c r="C328" s="306"/>
      <c r="D328" s="307"/>
      <c r="E328" s="308"/>
      <c r="F328" s="275"/>
      <c r="G328" s="276"/>
      <c r="H328" s="276"/>
      <c r="I328" s="277"/>
      <c r="J328" s="312"/>
      <c r="K328" s="270"/>
      <c r="L328" s="270"/>
      <c r="M328" s="270"/>
      <c r="N328" s="270"/>
      <c r="O328" s="270"/>
      <c r="P328" s="313"/>
      <c r="Q328" s="315">
        <f t="shared" ref="Q328" si="116">S328+S329</f>
        <v>0</v>
      </c>
      <c r="R328" s="316"/>
      <c r="S328" s="63"/>
      <c r="T328" s="64" t="s">
        <v>250</v>
      </c>
      <c r="U328" s="63"/>
      <c r="V328" s="319">
        <f t="shared" ref="V328" si="117">U328+U329</f>
        <v>0</v>
      </c>
      <c r="W328" s="320"/>
      <c r="X328" s="269"/>
      <c r="Y328" s="270"/>
      <c r="Z328" s="270"/>
      <c r="AA328" s="270"/>
      <c r="AB328" s="270"/>
      <c r="AC328" s="270"/>
      <c r="AD328" s="271"/>
      <c r="AE328" s="275"/>
      <c r="AF328" s="276"/>
      <c r="AG328" s="276"/>
      <c r="AH328" s="277"/>
      <c r="AI328" s="278"/>
      <c r="AJ328" s="279"/>
      <c r="AK328" s="279"/>
      <c r="AL328" s="279"/>
      <c r="AM328" s="279"/>
      <c r="AN328" s="280"/>
      <c r="AO328" s="265"/>
      <c r="AP328" s="266"/>
      <c r="AS328" s="54">
        <v>7</v>
      </c>
      <c r="AT328" s="54">
        <v>2</v>
      </c>
    </row>
    <row r="329" spans="2:46" ht="18" customHeight="1">
      <c r="B329" s="304"/>
      <c r="C329" s="306"/>
      <c r="D329" s="307"/>
      <c r="E329" s="308"/>
      <c r="F329" s="275"/>
      <c r="G329" s="276"/>
      <c r="H329" s="276"/>
      <c r="I329" s="277"/>
      <c r="J329" s="273"/>
      <c r="K329" s="273"/>
      <c r="L329" s="273"/>
      <c r="M329" s="273"/>
      <c r="N329" s="273"/>
      <c r="O329" s="273"/>
      <c r="P329" s="322"/>
      <c r="Q329" s="323"/>
      <c r="R329" s="316"/>
      <c r="S329" s="61"/>
      <c r="T329" s="62" t="s">
        <v>250</v>
      </c>
      <c r="U329" s="61"/>
      <c r="V329" s="281"/>
      <c r="W329" s="324"/>
      <c r="X329" s="272"/>
      <c r="Y329" s="273"/>
      <c r="Z329" s="273"/>
      <c r="AA329" s="273"/>
      <c r="AB329" s="273"/>
      <c r="AC329" s="273"/>
      <c r="AD329" s="274"/>
      <c r="AE329" s="275"/>
      <c r="AF329" s="276"/>
      <c r="AG329" s="276"/>
      <c r="AH329" s="277"/>
      <c r="AI329" s="278"/>
      <c r="AJ329" s="279"/>
      <c r="AK329" s="279"/>
      <c r="AL329" s="279"/>
      <c r="AM329" s="279"/>
      <c r="AN329" s="280"/>
      <c r="AO329" s="281"/>
      <c r="AP329" s="282"/>
    </row>
    <row r="330" spans="2:46" ht="18" customHeight="1">
      <c r="B330" s="304">
        <v>6</v>
      </c>
      <c r="C330" s="306"/>
      <c r="D330" s="307"/>
      <c r="E330" s="308"/>
      <c r="F330" s="275"/>
      <c r="G330" s="276"/>
      <c r="H330" s="276"/>
      <c r="I330" s="277"/>
      <c r="J330" s="312"/>
      <c r="K330" s="270"/>
      <c r="L330" s="270"/>
      <c r="M330" s="270"/>
      <c r="N330" s="270"/>
      <c r="O330" s="270"/>
      <c r="P330" s="313"/>
      <c r="Q330" s="315">
        <f t="shared" ref="Q330" si="118">S330+S331</f>
        <v>0</v>
      </c>
      <c r="R330" s="316"/>
      <c r="S330" s="63"/>
      <c r="T330" s="64" t="s">
        <v>250</v>
      </c>
      <c r="U330" s="63"/>
      <c r="V330" s="319">
        <f t="shared" ref="V330" si="119">U330+U331</f>
        <v>0</v>
      </c>
      <c r="W330" s="320"/>
      <c r="X330" s="269"/>
      <c r="Y330" s="270"/>
      <c r="Z330" s="270"/>
      <c r="AA330" s="270"/>
      <c r="AB330" s="270"/>
      <c r="AC330" s="270"/>
      <c r="AD330" s="271"/>
      <c r="AE330" s="275"/>
      <c r="AF330" s="276"/>
      <c r="AG330" s="276"/>
      <c r="AH330" s="277"/>
      <c r="AI330" s="278"/>
      <c r="AJ330" s="279"/>
      <c r="AK330" s="279"/>
      <c r="AL330" s="279"/>
      <c r="AM330" s="279"/>
      <c r="AN330" s="280"/>
      <c r="AO330" s="265"/>
      <c r="AP330" s="266"/>
      <c r="AS330" s="54">
        <v>8</v>
      </c>
      <c r="AT330" s="54">
        <v>3</v>
      </c>
    </row>
    <row r="331" spans="2:46" ht="18" customHeight="1" thickBot="1">
      <c r="B331" s="305"/>
      <c r="C331" s="309"/>
      <c r="D331" s="310"/>
      <c r="E331" s="311"/>
      <c r="F331" s="298"/>
      <c r="G331" s="299"/>
      <c r="H331" s="299"/>
      <c r="I331" s="300"/>
      <c r="J331" s="296"/>
      <c r="K331" s="296"/>
      <c r="L331" s="296"/>
      <c r="M331" s="296"/>
      <c r="N331" s="296"/>
      <c r="O331" s="296"/>
      <c r="P331" s="314"/>
      <c r="Q331" s="317"/>
      <c r="R331" s="318"/>
      <c r="S331" s="65"/>
      <c r="T331" s="66" t="s">
        <v>250</v>
      </c>
      <c r="U331" s="65"/>
      <c r="V331" s="267"/>
      <c r="W331" s="321"/>
      <c r="X331" s="295"/>
      <c r="Y331" s="296"/>
      <c r="Z331" s="296"/>
      <c r="AA331" s="296"/>
      <c r="AB331" s="296"/>
      <c r="AC331" s="296"/>
      <c r="AD331" s="297"/>
      <c r="AE331" s="298"/>
      <c r="AF331" s="299"/>
      <c r="AG331" s="299"/>
      <c r="AH331" s="300"/>
      <c r="AI331" s="301"/>
      <c r="AJ331" s="302"/>
      <c r="AK331" s="302"/>
      <c r="AL331" s="302"/>
      <c r="AM331" s="302"/>
      <c r="AN331" s="303"/>
      <c r="AO331" s="267"/>
      <c r="AP331" s="268"/>
    </row>
    <row r="332" spans="2:46" ht="18" customHeight="1" thickBot="1">
      <c r="B332" s="67"/>
      <c r="C332" s="68"/>
      <c r="D332" s="68"/>
      <c r="E332" s="68"/>
      <c r="F332" s="67"/>
      <c r="G332" s="67"/>
      <c r="H332" s="67"/>
      <c r="I332" s="67"/>
      <c r="J332" s="67"/>
      <c r="K332" s="69"/>
      <c r="L332" s="69"/>
      <c r="M332" s="70"/>
      <c r="N332" s="71"/>
      <c r="O332" s="70"/>
      <c r="P332" s="69"/>
      <c r="Q332" s="69"/>
      <c r="R332" s="67"/>
      <c r="S332" s="67"/>
      <c r="T332" s="67"/>
      <c r="U332" s="67"/>
      <c r="V332" s="67"/>
      <c r="W332" s="72"/>
      <c r="X332" s="72"/>
      <c r="Y332" s="72"/>
      <c r="Z332" s="72"/>
      <c r="AA332" s="72"/>
      <c r="AB332" s="72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</row>
    <row r="333" spans="2:46" ht="30" customHeight="1" thickBot="1">
      <c r="B333" s="54"/>
      <c r="C333" s="54"/>
      <c r="D333" s="287" t="s">
        <v>251</v>
      </c>
      <c r="E333" s="288"/>
      <c r="F333" s="288"/>
      <c r="G333" s="288"/>
      <c r="H333" s="288"/>
      <c r="I333" s="288"/>
      <c r="J333" s="288" t="s">
        <v>246</v>
      </c>
      <c r="K333" s="288"/>
      <c r="L333" s="288"/>
      <c r="M333" s="288"/>
      <c r="N333" s="288"/>
      <c r="O333" s="288"/>
      <c r="P333" s="288"/>
      <c r="Q333" s="288"/>
      <c r="R333" s="288" t="s">
        <v>252</v>
      </c>
      <c r="S333" s="288"/>
      <c r="T333" s="288"/>
      <c r="U333" s="288"/>
      <c r="V333" s="288"/>
      <c r="W333" s="288"/>
      <c r="X333" s="288"/>
      <c r="Y333" s="288"/>
      <c r="Z333" s="288"/>
      <c r="AA333" s="288" t="s">
        <v>253</v>
      </c>
      <c r="AB333" s="288"/>
      <c r="AC333" s="288"/>
      <c r="AD333" s="288" t="s">
        <v>254</v>
      </c>
      <c r="AE333" s="288"/>
      <c r="AF333" s="288"/>
      <c r="AG333" s="288"/>
      <c r="AH333" s="288"/>
      <c r="AI333" s="288"/>
      <c r="AJ333" s="288"/>
      <c r="AK333" s="288"/>
      <c r="AL333" s="288"/>
      <c r="AM333" s="289"/>
      <c r="AN333" s="54"/>
      <c r="AO333" s="54"/>
      <c r="AP333" s="54"/>
    </row>
    <row r="334" spans="2:46" ht="30" customHeight="1">
      <c r="B334" s="54"/>
      <c r="C334" s="54"/>
      <c r="D334" s="290" t="s">
        <v>255</v>
      </c>
      <c r="E334" s="291"/>
      <c r="F334" s="291"/>
      <c r="G334" s="291"/>
      <c r="H334" s="291"/>
      <c r="I334" s="291"/>
      <c r="J334" s="291"/>
      <c r="K334" s="291"/>
      <c r="L334" s="291"/>
      <c r="M334" s="291"/>
      <c r="N334" s="291"/>
      <c r="O334" s="291"/>
      <c r="P334" s="291"/>
      <c r="Q334" s="291"/>
      <c r="R334" s="291"/>
      <c r="S334" s="291"/>
      <c r="T334" s="291"/>
      <c r="U334" s="291"/>
      <c r="V334" s="291"/>
      <c r="W334" s="291"/>
      <c r="X334" s="291"/>
      <c r="Y334" s="291"/>
      <c r="Z334" s="291"/>
      <c r="AA334" s="292"/>
      <c r="AB334" s="292"/>
      <c r="AC334" s="292"/>
      <c r="AD334" s="293"/>
      <c r="AE334" s="293"/>
      <c r="AF334" s="293"/>
      <c r="AG334" s="293"/>
      <c r="AH334" s="293"/>
      <c r="AI334" s="293"/>
      <c r="AJ334" s="293"/>
      <c r="AK334" s="293"/>
      <c r="AL334" s="293"/>
      <c r="AM334" s="294"/>
      <c r="AN334" s="54"/>
      <c r="AO334" s="54"/>
      <c r="AP334" s="54"/>
    </row>
    <row r="335" spans="2:46" ht="30" customHeight="1">
      <c r="B335" s="54"/>
      <c r="C335" s="54"/>
      <c r="D335" s="261" t="s">
        <v>255</v>
      </c>
      <c r="E335" s="262"/>
      <c r="F335" s="262"/>
      <c r="G335" s="262"/>
      <c r="H335" s="262"/>
      <c r="I335" s="262"/>
      <c r="J335" s="262"/>
      <c r="K335" s="262"/>
      <c r="L335" s="262"/>
      <c r="M335" s="262"/>
      <c r="N335" s="262"/>
      <c r="O335" s="262"/>
      <c r="P335" s="262"/>
      <c r="Q335" s="262"/>
      <c r="R335" s="262"/>
      <c r="S335" s="262"/>
      <c r="T335" s="262"/>
      <c r="U335" s="262"/>
      <c r="V335" s="262"/>
      <c r="W335" s="262"/>
      <c r="X335" s="262"/>
      <c r="Y335" s="262"/>
      <c r="Z335" s="262"/>
      <c r="AA335" s="262"/>
      <c r="AB335" s="262"/>
      <c r="AC335" s="262"/>
      <c r="AD335" s="263"/>
      <c r="AE335" s="263"/>
      <c r="AF335" s="263"/>
      <c r="AG335" s="263"/>
      <c r="AH335" s="263"/>
      <c r="AI335" s="263"/>
      <c r="AJ335" s="263"/>
      <c r="AK335" s="263"/>
      <c r="AL335" s="263"/>
      <c r="AM335" s="264"/>
      <c r="AN335" s="54"/>
      <c r="AO335" s="54"/>
      <c r="AP335" s="54"/>
    </row>
    <row r="336" spans="2:46" ht="30" customHeight="1" thickBot="1">
      <c r="B336" s="54"/>
      <c r="C336" s="54"/>
      <c r="D336" s="283" t="s">
        <v>255</v>
      </c>
      <c r="E336" s="284"/>
      <c r="F336" s="284"/>
      <c r="G336" s="284"/>
      <c r="H336" s="284"/>
      <c r="I336" s="284"/>
      <c r="J336" s="284"/>
      <c r="K336" s="284"/>
      <c r="L336" s="284"/>
      <c r="M336" s="284"/>
      <c r="N336" s="284"/>
      <c r="O336" s="284"/>
      <c r="P336" s="284"/>
      <c r="Q336" s="284"/>
      <c r="R336" s="284"/>
      <c r="S336" s="284"/>
      <c r="T336" s="284"/>
      <c r="U336" s="284"/>
      <c r="V336" s="284"/>
      <c r="W336" s="284"/>
      <c r="X336" s="284"/>
      <c r="Y336" s="284"/>
      <c r="Z336" s="284"/>
      <c r="AA336" s="284"/>
      <c r="AB336" s="284"/>
      <c r="AC336" s="284"/>
      <c r="AD336" s="285"/>
      <c r="AE336" s="285"/>
      <c r="AF336" s="285"/>
      <c r="AG336" s="285"/>
      <c r="AH336" s="285"/>
      <c r="AI336" s="285"/>
      <c r="AJ336" s="285"/>
      <c r="AK336" s="285"/>
      <c r="AL336" s="285"/>
      <c r="AM336" s="286"/>
      <c r="AN336" s="54"/>
      <c r="AO336" s="54"/>
      <c r="AP336" s="54"/>
      <c r="AQ336" s="52">
        <v>12</v>
      </c>
    </row>
  </sheetData>
  <mergeCells count="1530">
    <mergeCell ref="A1:AQ3"/>
    <mergeCell ref="C4:F4"/>
    <mergeCell ref="G4:O4"/>
    <mergeCell ref="P4:S4"/>
    <mergeCell ref="T4:AB4"/>
    <mergeCell ref="AC4:AF4"/>
    <mergeCell ref="AG4:AL4"/>
    <mergeCell ref="AM4:AO4"/>
    <mergeCell ref="C8:D8"/>
    <mergeCell ref="E8:N8"/>
    <mergeCell ref="Q8:R8"/>
    <mergeCell ref="S8:AB8"/>
    <mergeCell ref="AE8:AF8"/>
    <mergeCell ref="AG8:AP8"/>
    <mergeCell ref="C7:D7"/>
    <mergeCell ref="E7:N7"/>
    <mergeCell ref="Q7:R7"/>
    <mergeCell ref="S7:AB7"/>
    <mergeCell ref="AE7:AF7"/>
    <mergeCell ref="AG7:AP7"/>
    <mergeCell ref="C6:D6"/>
    <mergeCell ref="E6:N6"/>
    <mergeCell ref="Q6:R6"/>
    <mergeCell ref="S6:AB6"/>
    <mergeCell ref="AE6:AF6"/>
    <mergeCell ref="AG6:AP6"/>
    <mergeCell ref="AI12:AJ13"/>
    <mergeCell ref="AK12:AL13"/>
    <mergeCell ref="AM12:AN13"/>
    <mergeCell ref="AO12:AP13"/>
    <mergeCell ref="B14:B15"/>
    <mergeCell ref="C14:E15"/>
    <mergeCell ref="F14:I15"/>
    <mergeCell ref="J14:P15"/>
    <mergeCell ref="Q14:R15"/>
    <mergeCell ref="V14:W15"/>
    <mergeCell ref="AI11:AN11"/>
    <mergeCell ref="AO11:AP11"/>
    <mergeCell ref="B12:B13"/>
    <mergeCell ref="C12:E13"/>
    <mergeCell ref="F12:I13"/>
    <mergeCell ref="J12:P13"/>
    <mergeCell ref="Q12:R13"/>
    <mergeCell ref="V12:W13"/>
    <mergeCell ref="X12:AD13"/>
    <mergeCell ref="AE12:AH13"/>
    <mergeCell ref="C11:E11"/>
    <mergeCell ref="F11:I11"/>
    <mergeCell ref="J11:P11"/>
    <mergeCell ref="Q11:W11"/>
    <mergeCell ref="X11:AD11"/>
    <mergeCell ref="AE11:AH11"/>
    <mergeCell ref="X16:AD17"/>
    <mergeCell ref="AE16:AH17"/>
    <mergeCell ref="AI16:AJ17"/>
    <mergeCell ref="AK16:AL17"/>
    <mergeCell ref="AM16:AN17"/>
    <mergeCell ref="AO16:AP17"/>
    <mergeCell ref="B16:B17"/>
    <mergeCell ref="C16:E17"/>
    <mergeCell ref="F16:I17"/>
    <mergeCell ref="J16:P17"/>
    <mergeCell ref="Q16:R17"/>
    <mergeCell ref="V16:W17"/>
    <mergeCell ref="X14:AD15"/>
    <mergeCell ref="AE14:AH15"/>
    <mergeCell ref="AI14:AJ15"/>
    <mergeCell ref="AK14:AL15"/>
    <mergeCell ref="AM14:AN15"/>
    <mergeCell ref="AO14:AP15"/>
    <mergeCell ref="X20:AD21"/>
    <mergeCell ref="AE20:AH21"/>
    <mergeCell ref="AI20:AJ21"/>
    <mergeCell ref="AK20:AL21"/>
    <mergeCell ref="AM20:AN21"/>
    <mergeCell ref="AO20:AP21"/>
    <mergeCell ref="B20:B21"/>
    <mergeCell ref="C20:E21"/>
    <mergeCell ref="F20:I21"/>
    <mergeCell ref="J20:P21"/>
    <mergeCell ref="Q20:R21"/>
    <mergeCell ref="V20:W21"/>
    <mergeCell ref="X18:AD19"/>
    <mergeCell ref="AE18:AH19"/>
    <mergeCell ref="AI18:AJ19"/>
    <mergeCell ref="AK18:AL19"/>
    <mergeCell ref="AM18:AN19"/>
    <mergeCell ref="AO18:AP19"/>
    <mergeCell ref="B18:B19"/>
    <mergeCell ref="C18:E19"/>
    <mergeCell ref="F18:I19"/>
    <mergeCell ref="J18:P19"/>
    <mergeCell ref="Q18:R19"/>
    <mergeCell ref="V18:W19"/>
    <mergeCell ref="D25:I25"/>
    <mergeCell ref="J25:Q25"/>
    <mergeCell ref="R25:Z25"/>
    <mergeCell ref="AA25:AC25"/>
    <mergeCell ref="AD25:AM25"/>
    <mergeCell ref="D26:I26"/>
    <mergeCell ref="J26:Q26"/>
    <mergeCell ref="R26:Z26"/>
    <mergeCell ref="AA26:AC26"/>
    <mergeCell ref="AD26:AM26"/>
    <mergeCell ref="X22:AD23"/>
    <mergeCell ref="AE22:AH23"/>
    <mergeCell ref="AI22:AJ23"/>
    <mergeCell ref="AK22:AL23"/>
    <mergeCell ref="AM22:AN23"/>
    <mergeCell ref="AO22:AP23"/>
    <mergeCell ref="B22:B23"/>
    <mergeCell ref="C22:E23"/>
    <mergeCell ref="F22:I23"/>
    <mergeCell ref="J22:P23"/>
    <mergeCell ref="Q22:R23"/>
    <mergeCell ref="V22:W23"/>
    <mergeCell ref="A29:AQ31"/>
    <mergeCell ref="C32:F32"/>
    <mergeCell ref="G32:O32"/>
    <mergeCell ref="P32:S32"/>
    <mergeCell ref="T32:AB32"/>
    <mergeCell ref="AC32:AF32"/>
    <mergeCell ref="AG32:AL32"/>
    <mergeCell ref="AM32:AO32"/>
    <mergeCell ref="D27:I27"/>
    <mergeCell ref="J27:Q27"/>
    <mergeCell ref="R27:Z27"/>
    <mergeCell ref="AA27:AC27"/>
    <mergeCell ref="AD27:AM27"/>
    <mergeCell ref="D28:I28"/>
    <mergeCell ref="J28:Q28"/>
    <mergeCell ref="R28:Z28"/>
    <mergeCell ref="AA28:AC28"/>
    <mergeCell ref="AD28:AM28"/>
    <mergeCell ref="C36:D36"/>
    <mergeCell ref="E36:N36"/>
    <mergeCell ref="Q36:R36"/>
    <mergeCell ref="S36:AB36"/>
    <mergeCell ref="AE36:AF36"/>
    <mergeCell ref="AG36:AP36"/>
    <mergeCell ref="C35:D35"/>
    <mergeCell ref="E35:N35"/>
    <mergeCell ref="Q35:R35"/>
    <mergeCell ref="S35:AB35"/>
    <mergeCell ref="AE35:AF35"/>
    <mergeCell ref="AG35:AP35"/>
    <mergeCell ref="C34:D34"/>
    <mergeCell ref="E34:N34"/>
    <mergeCell ref="Q34:R34"/>
    <mergeCell ref="S34:AB34"/>
    <mergeCell ref="AE34:AF34"/>
    <mergeCell ref="AG34:AP34"/>
    <mergeCell ref="AI40:AJ41"/>
    <mergeCell ref="AK40:AL41"/>
    <mergeCell ref="AM40:AN41"/>
    <mergeCell ref="AO40:AP41"/>
    <mergeCell ref="B42:B43"/>
    <mergeCell ref="C42:E43"/>
    <mergeCell ref="F42:I43"/>
    <mergeCell ref="J42:P43"/>
    <mergeCell ref="Q42:R43"/>
    <mergeCell ref="V42:W43"/>
    <mergeCell ref="AI39:AN39"/>
    <mergeCell ref="AO39:AP39"/>
    <mergeCell ref="B40:B41"/>
    <mergeCell ref="C40:E41"/>
    <mergeCell ref="F40:I41"/>
    <mergeCell ref="J40:P41"/>
    <mergeCell ref="Q40:R41"/>
    <mergeCell ref="V40:W41"/>
    <mergeCell ref="X40:AD41"/>
    <mergeCell ref="AE40:AH41"/>
    <mergeCell ref="C39:E39"/>
    <mergeCell ref="F39:I39"/>
    <mergeCell ref="J39:P39"/>
    <mergeCell ref="Q39:W39"/>
    <mergeCell ref="X39:AD39"/>
    <mergeCell ref="AE39:AH39"/>
    <mergeCell ref="X44:AD45"/>
    <mergeCell ref="AE44:AH45"/>
    <mergeCell ref="AI44:AJ45"/>
    <mergeCell ref="AK44:AL45"/>
    <mergeCell ref="AM44:AN45"/>
    <mergeCell ref="AO44:AP45"/>
    <mergeCell ref="B44:B45"/>
    <mergeCell ref="C44:E45"/>
    <mergeCell ref="F44:I45"/>
    <mergeCell ref="J44:P45"/>
    <mergeCell ref="Q44:R45"/>
    <mergeCell ref="V44:W45"/>
    <mergeCell ref="X42:AD43"/>
    <mergeCell ref="AE42:AH43"/>
    <mergeCell ref="AI42:AJ43"/>
    <mergeCell ref="AK42:AL43"/>
    <mergeCell ref="AM42:AN43"/>
    <mergeCell ref="AO42:AP43"/>
    <mergeCell ref="X48:AD49"/>
    <mergeCell ref="AE48:AH49"/>
    <mergeCell ref="AI48:AJ49"/>
    <mergeCell ref="AK48:AL49"/>
    <mergeCell ref="AM48:AN49"/>
    <mergeCell ref="AO48:AP49"/>
    <mergeCell ref="B48:B49"/>
    <mergeCell ref="C48:E49"/>
    <mergeCell ref="F48:I49"/>
    <mergeCell ref="J48:P49"/>
    <mergeCell ref="Q48:R49"/>
    <mergeCell ref="V48:W49"/>
    <mergeCell ref="X46:AD47"/>
    <mergeCell ref="AE46:AH47"/>
    <mergeCell ref="AI46:AJ47"/>
    <mergeCell ref="AK46:AL47"/>
    <mergeCell ref="AM46:AN47"/>
    <mergeCell ref="AO46:AP47"/>
    <mergeCell ref="B46:B47"/>
    <mergeCell ref="C46:E47"/>
    <mergeCell ref="F46:I47"/>
    <mergeCell ref="J46:P47"/>
    <mergeCell ref="Q46:R47"/>
    <mergeCell ref="V46:W47"/>
    <mergeCell ref="D53:I53"/>
    <mergeCell ref="J53:Q53"/>
    <mergeCell ref="R53:Z53"/>
    <mergeCell ref="AA53:AC53"/>
    <mergeCell ref="AD53:AM53"/>
    <mergeCell ref="D54:I54"/>
    <mergeCell ref="J54:Q54"/>
    <mergeCell ref="R54:Z54"/>
    <mergeCell ref="AA54:AC54"/>
    <mergeCell ref="AD54:AM54"/>
    <mergeCell ref="X50:AD51"/>
    <mergeCell ref="AE50:AH51"/>
    <mergeCell ref="AI50:AJ51"/>
    <mergeCell ref="AK50:AL51"/>
    <mergeCell ref="AM50:AN51"/>
    <mergeCell ref="AO50:AP51"/>
    <mergeCell ref="B50:B51"/>
    <mergeCell ref="C50:E51"/>
    <mergeCell ref="F50:I51"/>
    <mergeCell ref="J50:P51"/>
    <mergeCell ref="Q50:R51"/>
    <mergeCell ref="V50:W51"/>
    <mergeCell ref="A57:AQ59"/>
    <mergeCell ref="C60:F60"/>
    <mergeCell ref="G60:O60"/>
    <mergeCell ref="P60:S60"/>
    <mergeCell ref="T60:AB60"/>
    <mergeCell ref="AC60:AF60"/>
    <mergeCell ref="AG60:AL60"/>
    <mergeCell ref="AM60:AO60"/>
    <mergeCell ref="D55:I55"/>
    <mergeCell ref="J55:Q55"/>
    <mergeCell ref="R55:Z55"/>
    <mergeCell ref="AA55:AC55"/>
    <mergeCell ref="AD55:AM55"/>
    <mergeCell ref="D56:I56"/>
    <mergeCell ref="J56:Q56"/>
    <mergeCell ref="R56:Z56"/>
    <mergeCell ref="AA56:AC56"/>
    <mergeCell ref="AD56:AM56"/>
    <mergeCell ref="C64:D64"/>
    <mergeCell ref="E64:N64"/>
    <mergeCell ref="Q64:R64"/>
    <mergeCell ref="S64:AB64"/>
    <mergeCell ref="AE64:AF64"/>
    <mergeCell ref="AG64:AP64"/>
    <mergeCell ref="C63:D63"/>
    <mergeCell ref="E63:N63"/>
    <mergeCell ref="Q63:R63"/>
    <mergeCell ref="S63:AB63"/>
    <mergeCell ref="AE63:AF63"/>
    <mergeCell ref="AG63:AP63"/>
    <mergeCell ref="C62:D62"/>
    <mergeCell ref="E62:N62"/>
    <mergeCell ref="Q62:R62"/>
    <mergeCell ref="S62:AB62"/>
    <mergeCell ref="AE62:AF62"/>
    <mergeCell ref="AG62:AP62"/>
    <mergeCell ref="AI68:AJ69"/>
    <mergeCell ref="AK68:AL69"/>
    <mergeCell ref="AM68:AN69"/>
    <mergeCell ref="AO68:AP69"/>
    <mergeCell ref="B70:B71"/>
    <mergeCell ref="C70:E71"/>
    <mergeCell ref="F70:I71"/>
    <mergeCell ref="J70:P71"/>
    <mergeCell ref="Q70:R71"/>
    <mergeCell ref="V70:W71"/>
    <mergeCell ref="AI67:AN67"/>
    <mergeCell ref="AO67:AP67"/>
    <mergeCell ref="B68:B69"/>
    <mergeCell ref="C68:E69"/>
    <mergeCell ref="F68:I69"/>
    <mergeCell ref="J68:P69"/>
    <mergeCell ref="Q68:R69"/>
    <mergeCell ref="V68:W69"/>
    <mergeCell ref="X68:AD69"/>
    <mergeCell ref="AE68:AH69"/>
    <mergeCell ref="C67:E67"/>
    <mergeCell ref="F67:I67"/>
    <mergeCell ref="J67:P67"/>
    <mergeCell ref="Q67:W67"/>
    <mergeCell ref="X67:AD67"/>
    <mergeCell ref="AE67:AH67"/>
    <mergeCell ref="X72:AD73"/>
    <mergeCell ref="AE72:AH73"/>
    <mergeCell ref="AI72:AJ73"/>
    <mergeCell ref="AK72:AL73"/>
    <mergeCell ref="AM72:AN73"/>
    <mergeCell ref="AO72:AP73"/>
    <mergeCell ref="B72:B73"/>
    <mergeCell ref="C72:E73"/>
    <mergeCell ref="F72:I73"/>
    <mergeCell ref="J72:P73"/>
    <mergeCell ref="Q72:R73"/>
    <mergeCell ref="V72:W73"/>
    <mergeCell ref="X70:AD71"/>
    <mergeCell ref="AE70:AH71"/>
    <mergeCell ref="AI70:AJ71"/>
    <mergeCell ref="AK70:AL71"/>
    <mergeCell ref="AM70:AN71"/>
    <mergeCell ref="AO70:AP71"/>
    <mergeCell ref="X76:AD77"/>
    <mergeCell ref="AE76:AH77"/>
    <mergeCell ref="AI76:AJ77"/>
    <mergeCell ref="AK76:AL77"/>
    <mergeCell ref="AM76:AN77"/>
    <mergeCell ref="AO76:AP77"/>
    <mergeCell ref="B76:B77"/>
    <mergeCell ref="C76:E77"/>
    <mergeCell ref="F76:I77"/>
    <mergeCell ref="J76:P77"/>
    <mergeCell ref="Q76:R77"/>
    <mergeCell ref="V76:W77"/>
    <mergeCell ref="X74:AD75"/>
    <mergeCell ref="AE74:AH75"/>
    <mergeCell ref="AI74:AJ75"/>
    <mergeCell ref="AK74:AL75"/>
    <mergeCell ref="AM74:AN75"/>
    <mergeCell ref="AO74:AP75"/>
    <mergeCell ref="B74:B75"/>
    <mergeCell ref="C74:E75"/>
    <mergeCell ref="F74:I75"/>
    <mergeCell ref="J74:P75"/>
    <mergeCell ref="Q74:R75"/>
    <mergeCell ref="V74:W75"/>
    <mergeCell ref="D81:I81"/>
    <mergeCell ref="J81:Q81"/>
    <mergeCell ref="R81:Z81"/>
    <mergeCell ref="AA81:AC81"/>
    <mergeCell ref="AD81:AM81"/>
    <mergeCell ref="D82:I82"/>
    <mergeCell ref="J82:Q82"/>
    <mergeCell ref="R82:Z82"/>
    <mergeCell ref="AA82:AC82"/>
    <mergeCell ref="AD82:AM82"/>
    <mergeCell ref="X78:AD79"/>
    <mergeCell ref="AE78:AH79"/>
    <mergeCell ref="AI78:AJ79"/>
    <mergeCell ref="AK78:AL79"/>
    <mergeCell ref="AM78:AN79"/>
    <mergeCell ref="AO78:AP79"/>
    <mergeCell ref="B78:B79"/>
    <mergeCell ref="C78:E79"/>
    <mergeCell ref="F78:I79"/>
    <mergeCell ref="J78:P79"/>
    <mergeCell ref="Q78:R79"/>
    <mergeCell ref="V78:W79"/>
    <mergeCell ref="A85:AQ87"/>
    <mergeCell ref="C88:F88"/>
    <mergeCell ref="G88:O88"/>
    <mergeCell ref="P88:S88"/>
    <mergeCell ref="T88:AB88"/>
    <mergeCell ref="AC88:AF88"/>
    <mergeCell ref="AG88:AL88"/>
    <mergeCell ref="AM88:AO88"/>
    <mergeCell ref="D83:I83"/>
    <mergeCell ref="J83:Q83"/>
    <mergeCell ref="R83:Z83"/>
    <mergeCell ref="AA83:AC83"/>
    <mergeCell ref="AD83:AM83"/>
    <mergeCell ref="D84:I84"/>
    <mergeCell ref="J84:Q84"/>
    <mergeCell ref="R84:Z84"/>
    <mergeCell ref="AA84:AC84"/>
    <mergeCell ref="AD84:AM84"/>
    <mergeCell ref="C92:D92"/>
    <mergeCell ref="E92:N92"/>
    <mergeCell ref="Q92:R92"/>
    <mergeCell ref="S92:AB92"/>
    <mergeCell ref="AE92:AF92"/>
    <mergeCell ref="AG92:AP92"/>
    <mergeCell ref="C91:D91"/>
    <mergeCell ref="E91:N91"/>
    <mergeCell ref="Q91:R91"/>
    <mergeCell ref="S91:AB91"/>
    <mergeCell ref="AE91:AF91"/>
    <mergeCell ref="AG91:AP91"/>
    <mergeCell ref="C90:D90"/>
    <mergeCell ref="E90:N90"/>
    <mergeCell ref="Q90:R90"/>
    <mergeCell ref="S90:AB90"/>
    <mergeCell ref="AE90:AF90"/>
    <mergeCell ref="AG90:AP90"/>
    <mergeCell ref="AI96:AJ97"/>
    <mergeCell ref="AK96:AL97"/>
    <mergeCell ref="AM96:AN97"/>
    <mergeCell ref="AO96:AP97"/>
    <mergeCell ref="B98:B99"/>
    <mergeCell ref="C98:E99"/>
    <mergeCell ref="F98:I99"/>
    <mergeCell ref="J98:P99"/>
    <mergeCell ref="Q98:R99"/>
    <mergeCell ref="V98:W99"/>
    <mergeCell ref="AI95:AN95"/>
    <mergeCell ref="AO95:AP95"/>
    <mergeCell ref="B96:B97"/>
    <mergeCell ref="C96:E97"/>
    <mergeCell ref="F96:I97"/>
    <mergeCell ref="J96:P97"/>
    <mergeCell ref="Q96:R97"/>
    <mergeCell ref="V96:W97"/>
    <mergeCell ref="X96:AD97"/>
    <mergeCell ref="AE96:AH97"/>
    <mergeCell ref="C95:E95"/>
    <mergeCell ref="F95:I95"/>
    <mergeCell ref="J95:P95"/>
    <mergeCell ref="Q95:W95"/>
    <mergeCell ref="X95:AD95"/>
    <mergeCell ref="AE95:AH95"/>
    <mergeCell ref="X100:AD101"/>
    <mergeCell ref="AE100:AH101"/>
    <mergeCell ref="AI100:AJ101"/>
    <mergeCell ref="AK100:AL101"/>
    <mergeCell ref="AM100:AN101"/>
    <mergeCell ref="AO100:AP101"/>
    <mergeCell ref="B100:B101"/>
    <mergeCell ref="C100:E101"/>
    <mergeCell ref="F100:I101"/>
    <mergeCell ref="J100:P101"/>
    <mergeCell ref="Q100:R101"/>
    <mergeCell ref="V100:W101"/>
    <mergeCell ref="X98:AD99"/>
    <mergeCell ref="AE98:AH99"/>
    <mergeCell ref="AI98:AJ99"/>
    <mergeCell ref="AK98:AL99"/>
    <mergeCell ref="AM98:AN99"/>
    <mergeCell ref="AO98:AP99"/>
    <mergeCell ref="X104:AD105"/>
    <mergeCell ref="AE104:AH105"/>
    <mergeCell ref="AI104:AJ105"/>
    <mergeCell ref="AK104:AL105"/>
    <mergeCell ref="AM104:AN105"/>
    <mergeCell ref="AO104:AP105"/>
    <mergeCell ref="B104:B105"/>
    <mergeCell ref="C104:E105"/>
    <mergeCell ref="F104:I105"/>
    <mergeCell ref="J104:P105"/>
    <mergeCell ref="Q104:R105"/>
    <mergeCell ref="V104:W105"/>
    <mergeCell ref="X102:AD103"/>
    <mergeCell ref="AE102:AH103"/>
    <mergeCell ref="AI102:AJ103"/>
    <mergeCell ref="AK102:AL103"/>
    <mergeCell ref="AM102:AN103"/>
    <mergeCell ref="AO102:AP103"/>
    <mergeCell ref="B102:B103"/>
    <mergeCell ref="C102:E103"/>
    <mergeCell ref="F102:I103"/>
    <mergeCell ref="J102:P103"/>
    <mergeCell ref="Q102:R103"/>
    <mergeCell ref="V102:W103"/>
    <mergeCell ref="D109:I109"/>
    <mergeCell ref="J109:Q109"/>
    <mergeCell ref="R109:Z109"/>
    <mergeCell ref="AA109:AC109"/>
    <mergeCell ref="AD109:AM109"/>
    <mergeCell ref="D110:I110"/>
    <mergeCell ref="J110:Q110"/>
    <mergeCell ref="R110:Z110"/>
    <mergeCell ref="AA110:AC110"/>
    <mergeCell ref="AD110:AM110"/>
    <mergeCell ref="X106:AD107"/>
    <mergeCell ref="AE106:AH107"/>
    <mergeCell ref="AI106:AJ107"/>
    <mergeCell ref="AK106:AL107"/>
    <mergeCell ref="AM106:AN107"/>
    <mergeCell ref="AO106:AP107"/>
    <mergeCell ref="B106:B107"/>
    <mergeCell ref="C106:E107"/>
    <mergeCell ref="F106:I107"/>
    <mergeCell ref="J106:P107"/>
    <mergeCell ref="Q106:R107"/>
    <mergeCell ref="V106:W107"/>
    <mergeCell ref="A113:AQ115"/>
    <mergeCell ref="C116:F116"/>
    <mergeCell ref="G116:O116"/>
    <mergeCell ref="P116:S116"/>
    <mergeCell ref="T116:AB116"/>
    <mergeCell ref="AC116:AF116"/>
    <mergeCell ref="AG116:AL116"/>
    <mergeCell ref="AM116:AO116"/>
    <mergeCell ref="D111:I111"/>
    <mergeCell ref="J111:Q111"/>
    <mergeCell ref="R111:Z111"/>
    <mergeCell ref="AA111:AC111"/>
    <mergeCell ref="AD111:AM111"/>
    <mergeCell ref="D112:I112"/>
    <mergeCell ref="J112:Q112"/>
    <mergeCell ref="R112:Z112"/>
    <mergeCell ref="AA112:AC112"/>
    <mergeCell ref="AD112:AM112"/>
    <mergeCell ref="C120:D120"/>
    <mergeCell ref="E120:N120"/>
    <mergeCell ref="Q120:R120"/>
    <mergeCell ref="S120:AB120"/>
    <mergeCell ref="AE120:AF120"/>
    <mergeCell ref="AG120:AP120"/>
    <mergeCell ref="C119:D119"/>
    <mergeCell ref="E119:N119"/>
    <mergeCell ref="Q119:R119"/>
    <mergeCell ref="S119:AB119"/>
    <mergeCell ref="AE119:AF119"/>
    <mergeCell ref="AG119:AP119"/>
    <mergeCell ref="C118:D118"/>
    <mergeCell ref="E118:N118"/>
    <mergeCell ref="Q118:R118"/>
    <mergeCell ref="S118:AB118"/>
    <mergeCell ref="AE118:AF118"/>
    <mergeCell ref="AG118:AP118"/>
    <mergeCell ref="AI124:AJ125"/>
    <mergeCell ref="AK124:AL125"/>
    <mergeCell ref="AM124:AN125"/>
    <mergeCell ref="AO124:AP125"/>
    <mergeCell ref="B126:B127"/>
    <mergeCell ref="C126:E127"/>
    <mergeCell ref="F126:I127"/>
    <mergeCell ref="J126:P127"/>
    <mergeCell ref="Q126:R127"/>
    <mergeCell ref="V126:W127"/>
    <mergeCell ref="AI123:AN123"/>
    <mergeCell ref="AO123:AP123"/>
    <mergeCell ref="B124:B125"/>
    <mergeCell ref="C124:E125"/>
    <mergeCell ref="F124:I125"/>
    <mergeCell ref="J124:P125"/>
    <mergeCell ref="Q124:R125"/>
    <mergeCell ref="V124:W125"/>
    <mergeCell ref="X124:AD125"/>
    <mergeCell ref="AE124:AH125"/>
    <mergeCell ref="C123:E123"/>
    <mergeCell ref="F123:I123"/>
    <mergeCell ref="J123:P123"/>
    <mergeCell ref="Q123:W123"/>
    <mergeCell ref="X123:AD123"/>
    <mergeCell ref="AE123:AH123"/>
    <mergeCell ref="X128:AD129"/>
    <mergeCell ref="AE128:AH129"/>
    <mergeCell ref="AI128:AJ129"/>
    <mergeCell ref="AK128:AL129"/>
    <mergeCell ref="AM128:AN129"/>
    <mergeCell ref="AO128:AP129"/>
    <mergeCell ref="B128:B129"/>
    <mergeCell ref="C128:E129"/>
    <mergeCell ref="F128:I129"/>
    <mergeCell ref="J128:P129"/>
    <mergeCell ref="Q128:R129"/>
    <mergeCell ref="V128:W129"/>
    <mergeCell ref="X126:AD127"/>
    <mergeCell ref="AE126:AH127"/>
    <mergeCell ref="AI126:AJ127"/>
    <mergeCell ref="AK126:AL127"/>
    <mergeCell ref="AM126:AN127"/>
    <mergeCell ref="AO126:AP127"/>
    <mergeCell ref="X132:AD133"/>
    <mergeCell ref="AE132:AH133"/>
    <mergeCell ref="AI132:AJ133"/>
    <mergeCell ref="AK132:AL133"/>
    <mergeCell ref="AM132:AN133"/>
    <mergeCell ref="AO132:AP133"/>
    <mergeCell ref="B132:B133"/>
    <mergeCell ref="C132:E133"/>
    <mergeCell ref="F132:I133"/>
    <mergeCell ref="J132:P133"/>
    <mergeCell ref="Q132:R133"/>
    <mergeCell ref="V132:W133"/>
    <mergeCell ref="X130:AD131"/>
    <mergeCell ref="AE130:AH131"/>
    <mergeCell ref="AI130:AJ131"/>
    <mergeCell ref="AK130:AL131"/>
    <mergeCell ref="AM130:AN131"/>
    <mergeCell ref="AO130:AP131"/>
    <mergeCell ref="B130:B131"/>
    <mergeCell ref="C130:E131"/>
    <mergeCell ref="F130:I131"/>
    <mergeCell ref="J130:P131"/>
    <mergeCell ref="Q130:R131"/>
    <mergeCell ref="V130:W131"/>
    <mergeCell ref="D137:I137"/>
    <mergeCell ref="J137:Q137"/>
    <mergeCell ref="R137:Z137"/>
    <mergeCell ref="AA137:AC137"/>
    <mergeCell ref="AD137:AM137"/>
    <mergeCell ref="D138:I138"/>
    <mergeCell ref="J138:Q138"/>
    <mergeCell ref="R138:Z138"/>
    <mergeCell ref="AA138:AC138"/>
    <mergeCell ref="AD138:AM138"/>
    <mergeCell ref="X134:AD135"/>
    <mergeCell ref="AE134:AH135"/>
    <mergeCell ref="AI134:AJ135"/>
    <mergeCell ref="AK134:AL135"/>
    <mergeCell ref="AM134:AN135"/>
    <mergeCell ref="AO134:AP135"/>
    <mergeCell ref="B134:B135"/>
    <mergeCell ref="C134:E135"/>
    <mergeCell ref="F134:I135"/>
    <mergeCell ref="J134:P135"/>
    <mergeCell ref="Q134:R135"/>
    <mergeCell ref="V134:W135"/>
    <mergeCell ref="A141:AQ143"/>
    <mergeCell ref="C144:F144"/>
    <mergeCell ref="G144:O144"/>
    <mergeCell ref="P144:S144"/>
    <mergeCell ref="T144:AB144"/>
    <mergeCell ref="AC144:AF144"/>
    <mergeCell ref="AG144:AL144"/>
    <mergeCell ref="AM144:AO144"/>
    <mergeCell ref="D139:I139"/>
    <mergeCell ref="J139:Q139"/>
    <mergeCell ref="R139:Z139"/>
    <mergeCell ref="AA139:AC139"/>
    <mergeCell ref="AD139:AM139"/>
    <mergeCell ref="D140:I140"/>
    <mergeCell ref="J140:Q140"/>
    <mergeCell ref="R140:Z140"/>
    <mergeCell ref="AA140:AC140"/>
    <mergeCell ref="AD140:AM140"/>
    <mergeCell ref="C148:D148"/>
    <mergeCell ref="E148:N148"/>
    <mergeCell ref="Q148:R148"/>
    <mergeCell ref="S148:AB148"/>
    <mergeCell ref="AE148:AF148"/>
    <mergeCell ref="AG148:AP148"/>
    <mergeCell ref="C147:D147"/>
    <mergeCell ref="E147:N147"/>
    <mergeCell ref="Q147:R147"/>
    <mergeCell ref="S147:AB147"/>
    <mergeCell ref="AE147:AF147"/>
    <mergeCell ref="AG147:AP147"/>
    <mergeCell ref="C146:D146"/>
    <mergeCell ref="E146:N146"/>
    <mergeCell ref="Q146:R146"/>
    <mergeCell ref="S146:AB146"/>
    <mergeCell ref="AE146:AF146"/>
    <mergeCell ref="AG146:AP146"/>
    <mergeCell ref="AI152:AJ153"/>
    <mergeCell ref="AK152:AL153"/>
    <mergeCell ref="AM152:AN153"/>
    <mergeCell ref="AO152:AP153"/>
    <mergeCell ref="B154:B155"/>
    <mergeCell ref="C154:E155"/>
    <mergeCell ref="F154:I155"/>
    <mergeCell ref="J154:P155"/>
    <mergeCell ref="Q154:R155"/>
    <mergeCell ref="V154:W155"/>
    <mergeCell ref="AI151:AN151"/>
    <mergeCell ref="AO151:AP151"/>
    <mergeCell ref="B152:B153"/>
    <mergeCell ref="C152:E153"/>
    <mergeCell ref="F152:I153"/>
    <mergeCell ref="J152:P153"/>
    <mergeCell ref="Q152:R153"/>
    <mergeCell ref="V152:W153"/>
    <mergeCell ref="X152:AD153"/>
    <mergeCell ref="AE152:AH153"/>
    <mergeCell ref="C151:E151"/>
    <mergeCell ref="F151:I151"/>
    <mergeCell ref="J151:P151"/>
    <mergeCell ref="Q151:W151"/>
    <mergeCell ref="X151:AD151"/>
    <mergeCell ref="AE151:AH151"/>
    <mergeCell ref="X156:AD157"/>
    <mergeCell ref="AE156:AH157"/>
    <mergeCell ref="AI156:AJ157"/>
    <mergeCell ref="AK156:AL157"/>
    <mergeCell ref="AM156:AN157"/>
    <mergeCell ref="AO156:AP157"/>
    <mergeCell ref="B156:B157"/>
    <mergeCell ref="C156:E157"/>
    <mergeCell ref="F156:I157"/>
    <mergeCell ref="J156:P157"/>
    <mergeCell ref="Q156:R157"/>
    <mergeCell ref="V156:W157"/>
    <mergeCell ref="X154:AD155"/>
    <mergeCell ref="AE154:AH155"/>
    <mergeCell ref="AI154:AJ155"/>
    <mergeCell ref="AK154:AL155"/>
    <mergeCell ref="AM154:AN155"/>
    <mergeCell ref="AO154:AP155"/>
    <mergeCell ref="X160:AD161"/>
    <mergeCell ref="AE160:AH161"/>
    <mergeCell ref="AI160:AJ161"/>
    <mergeCell ref="AK160:AL161"/>
    <mergeCell ref="AM160:AN161"/>
    <mergeCell ref="AO160:AP161"/>
    <mergeCell ref="B160:B161"/>
    <mergeCell ref="C160:E161"/>
    <mergeCell ref="F160:I161"/>
    <mergeCell ref="J160:P161"/>
    <mergeCell ref="Q160:R161"/>
    <mergeCell ref="V160:W161"/>
    <mergeCell ref="X158:AD159"/>
    <mergeCell ref="AE158:AH159"/>
    <mergeCell ref="AI158:AJ159"/>
    <mergeCell ref="AK158:AL159"/>
    <mergeCell ref="AM158:AN159"/>
    <mergeCell ref="AO158:AP159"/>
    <mergeCell ref="B158:B159"/>
    <mergeCell ref="C158:E159"/>
    <mergeCell ref="F158:I159"/>
    <mergeCell ref="J158:P159"/>
    <mergeCell ref="Q158:R159"/>
    <mergeCell ref="V158:W159"/>
    <mergeCell ref="D165:I165"/>
    <mergeCell ref="J165:Q165"/>
    <mergeCell ref="R165:Z165"/>
    <mergeCell ref="AA165:AC165"/>
    <mergeCell ref="AD165:AM165"/>
    <mergeCell ref="D166:I166"/>
    <mergeCell ref="J166:Q166"/>
    <mergeCell ref="R166:Z166"/>
    <mergeCell ref="AA166:AC166"/>
    <mergeCell ref="AD166:AM166"/>
    <mergeCell ref="X162:AD163"/>
    <mergeCell ref="AE162:AH163"/>
    <mergeCell ref="AI162:AJ163"/>
    <mergeCell ref="AK162:AL163"/>
    <mergeCell ref="AM162:AN163"/>
    <mergeCell ref="AO162:AP163"/>
    <mergeCell ref="B162:B163"/>
    <mergeCell ref="C162:E163"/>
    <mergeCell ref="F162:I163"/>
    <mergeCell ref="J162:P163"/>
    <mergeCell ref="Q162:R163"/>
    <mergeCell ref="V162:W163"/>
    <mergeCell ref="A169:AQ171"/>
    <mergeCell ref="C172:F172"/>
    <mergeCell ref="G172:O172"/>
    <mergeCell ref="P172:S172"/>
    <mergeCell ref="T172:AB172"/>
    <mergeCell ref="AC172:AF172"/>
    <mergeCell ref="AG172:AL172"/>
    <mergeCell ref="AM172:AO172"/>
    <mergeCell ref="D167:I167"/>
    <mergeCell ref="J167:Q167"/>
    <mergeCell ref="R167:Z167"/>
    <mergeCell ref="AA167:AC167"/>
    <mergeCell ref="AD167:AM167"/>
    <mergeCell ref="D168:I168"/>
    <mergeCell ref="J168:Q168"/>
    <mergeCell ref="R168:Z168"/>
    <mergeCell ref="AA168:AC168"/>
    <mergeCell ref="AD168:AM168"/>
    <mergeCell ref="C176:D176"/>
    <mergeCell ref="E176:N176"/>
    <mergeCell ref="Q176:R176"/>
    <mergeCell ref="S176:AB176"/>
    <mergeCell ref="AE176:AF176"/>
    <mergeCell ref="AG176:AP176"/>
    <mergeCell ref="C175:D175"/>
    <mergeCell ref="E175:N175"/>
    <mergeCell ref="Q175:R175"/>
    <mergeCell ref="S175:AB175"/>
    <mergeCell ref="AE175:AF175"/>
    <mergeCell ref="AG175:AP175"/>
    <mergeCell ref="C174:D174"/>
    <mergeCell ref="E174:N174"/>
    <mergeCell ref="Q174:R174"/>
    <mergeCell ref="S174:AB174"/>
    <mergeCell ref="AE174:AF174"/>
    <mergeCell ref="AG174:AP174"/>
    <mergeCell ref="AI180:AJ181"/>
    <mergeCell ref="AK180:AL181"/>
    <mergeCell ref="AM180:AN181"/>
    <mergeCell ref="AO180:AP181"/>
    <mergeCell ref="B182:B183"/>
    <mergeCell ref="C182:E183"/>
    <mergeCell ref="F182:I183"/>
    <mergeCell ref="J182:P183"/>
    <mergeCell ref="Q182:R183"/>
    <mergeCell ref="V182:W183"/>
    <mergeCell ref="AI179:AN179"/>
    <mergeCell ref="AO179:AP179"/>
    <mergeCell ref="B180:B181"/>
    <mergeCell ref="C180:E181"/>
    <mergeCell ref="F180:I181"/>
    <mergeCell ref="J180:P181"/>
    <mergeCell ref="Q180:R181"/>
    <mergeCell ref="V180:W181"/>
    <mergeCell ref="X180:AD181"/>
    <mergeCell ref="AE180:AH181"/>
    <mergeCell ref="C179:E179"/>
    <mergeCell ref="F179:I179"/>
    <mergeCell ref="J179:P179"/>
    <mergeCell ref="Q179:W179"/>
    <mergeCell ref="X179:AD179"/>
    <mergeCell ref="AE179:AH179"/>
    <mergeCell ref="X184:AD185"/>
    <mergeCell ref="AE184:AH185"/>
    <mergeCell ref="AI184:AJ185"/>
    <mergeCell ref="AK184:AL185"/>
    <mergeCell ref="AM184:AN185"/>
    <mergeCell ref="AO184:AP185"/>
    <mergeCell ref="B184:B185"/>
    <mergeCell ref="C184:E185"/>
    <mergeCell ref="F184:I185"/>
    <mergeCell ref="J184:P185"/>
    <mergeCell ref="Q184:R185"/>
    <mergeCell ref="V184:W185"/>
    <mergeCell ref="X182:AD183"/>
    <mergeCell ref="AE182:AH183"/>
    <mergeCell ref="AI182:AJ183"/>
    <mergeCell ref="AK182:AL183"/>
    <mergeCell ref="AM182:AN183"/>
    <mergeCell ref="AO182:AP183"/>
    <mergeCell ref="X188:AD189"/>
    <mergeCell ref="AE188:AH189"/>
    <mergeCell ref="AI188:AJ189"/>
    <mergeCell ref="AK188:AL189"/>
    <mergeCell ref="AM188:AN189"/>
    <mergeCell ref="AO188:AP189"/>
    <mergeCell ref="B188:B189"/>
    <mergeCell ref="C188:E189"/>
    <mergeCell ref="F188:I189"/>
    <mergeCell ref="J188:P189"/>
    <mergeCell ref="Q188:R189"/>
    <mergeCell ref="V188:W189"/>
    <mergeCell ref="X186:AD187"/>
    <mergeCell ref="AE186:AH187"/>
    <mergeCell ref="AI186:AJ187"/>
    <mergeCell ref="AK186:AL187"/>
    <mergeCell ref="AM186:AN187"/>
    <mergeCell ref="AO186:AP187"/>
    <mergeCell ref="B186:B187"/>
    <mergeCell ref="C186:E187"/>
    <mergeCell ref="F186:I187"/>
    <mergeCell ref="J186:P187"/>
    <mergeCell ref="Q186:R187"/>
    <mergeCell ref="V186:W187"/>
    <mergeCell ref="D193:I193"/>
    <mergeCell ref="J193:Q193"/>
    <mergeCell ref="R193:Z193"/>
    <mergeCell ref="AA193:AC193"/>
    <mergeCell ref="AD193:AM193"/>
    <mergeCell ref="D194:I194"/>
    <mergeCell ref="J194:Q194"/>
    <mergeCell ref="R194:Z194"/>
    <mergeCell ref="AA194:AC194"/>
    <mergeCell ref="AD194:AM194"/>
    <mergeCell ref="X190:AD191"/>
    <mergeCell ref="AE190:AH191"/>
    <mergeCell ref="AI190:AJ191"/>
    <mergeCell ref="AK190:AL191"/>
    <mergeCell ref="AM190:AN191"/>
    <mergeCell ref="AO190:AP191"/>
    <mergeCell ref="B190:B191"/>
    <mergeCell ref="C190:E191"/>
    <mergeCell ref="F190:I191"/>
    <mergeCell ref="J190:P191"/>
    <mergeCell ref="Q190:R191"/>
    <mergeCell ref="V190:W191"/>
    <mergeCell ref="A197:AQ199"/>
    <mergeCell ref="C200:F200"/>
    <mergeCell ref="G200:O200"/>
    <mergeCell ref="P200:S200"/>
    <mergeCell ref="T200:AB200"/>
    <mergeCell ref="AC200:AF200"/>
    <mergeCell ref="AG200:AL200"/>
    <mergeCell ref="AM200:AO200"/>
    <mergeCell ref="D195:I195"/>
    <mergeCell ref="J195:Q195"/>
    <mergeCell ref="R195:Z195"/>
    <mergeCell ref="AA195:AC195"/>
    <mergeCell ref="AD195:AM195"/>
    <mergeCell ref="D196:I196"/>
    <mergeCell ref="J196:Q196"/>
    <mergeCell ref="R196:Z196"/>
    <mergeCell ref="AA196:AC196"/>
    <mergeCell ref="AD196:AM196"/>
    <mergeCell ref="C204:D204"/>
    <mergeCell ref="E204:N204"/>
    <mergeCell ref="Q204:R204"/>
    <mergeCell ref="S204:AB204"/>
    <mergeCell ref="AE204:AF204"/>
    <mergeCell ref="AG204:AP204"/>
    <mergeCell ref="C203:D203"/>
    <mergeCell ref="E203:N203"/>
    <mergeCell ref="Q203:R203"/>
    <mergeCell ref="S203:AB203"/>
    <mergeCell ref="AE203:AF203"/>
    <mergeCell ref="AG203:AP203"/>
    <mergeCell ref="C202:D202"/>
    <mergeCell ref="E202:N202"/>
    <mergeCell ref="Q202:R202"/>
    <mergeCell ref="S202:AB202"/>
    <mergeCell ref="AE202:AF202"/>
    <mergeCell ref="AG202:AP202"/>
    <mergeCell ref="AI208:AJ209"/>
    <mergeCell ref="AK208:AL209"/>
    <mergeCell ref="AM208:AN209"/>
    <mergeCell ref="AO208:AP209"/>
    <mergeCell ref="B210:B211"/>
    <mergeCell ref="C210:E211"/>
    <mergeCell ref="F210:I211"/>
    <mergeCell ref="J210:P211"/>
    <mergeCell ref="Q210:R211"/>
    <mergeCell ref="V210:W211"/>
    <mergeCell ref="AI207:AN207"/>
    <mergeCell ref="AO207:AP207"/>
    <mergeCell ref="B208:B209"/>
    <mergeCell ref="C208:E209"/>
    <mergeCell ref="F208:I209"/>
    <mergeCell ref="J208:P209"/>
    <mergeCell ref="Q208:R209"/>
    <mergeCell ref="V208:W209"/>
    <mergeCell ref="X208:AD209"/>
    <mergeCell ref="AE208:AH209"/>
    <mergeCell ref="C207:E207"/>
    <mergeCell ref="F207:I207"/>
    <mergeCell ref="J207:P207"/>
    <mergeCell ref="Q207:W207"/>
    <mergeCell ref="X207:AD207"/>
    <mergeCell ref="AE207:AH207"/>
    <mergeCell ref="X212:AD213"/>
    <mergeCell ref="AE212:AH213"/>
    <mergeCell ref="AI212:AJ213"/>
    <mergeCell ref="AK212:AL213"/>
    <mergeCell ref="AM212:AN213"/>
    <mergeCell ref="AO212:AP213"/>
    <mergeCell ref="B212:B213"/>
    <mergeCell ref="C212:E213"/>
    <mergeCell ref="F212:I213"/>
    <mergeCell ref="J212:P213"/>
    <mergeCell ref="Q212:R213"/>
    <mergeCell ref="V212:W213"/>
    <mergeCell ref="X210:AD211"/>
    <mergeCell ref="AE210:AH211"/>
    <mergeCell ref="AI210:AJ211"/>
    <mergeCell ref="AK210:AL211"/>
    <mergeCell ref="AM210:AN211"/>
    <mergeCell ref="AO210:AP211"/>
    <mergeCell ref="X216:AD217"/>
    <mergeCell ref="AE216:AH217"/>
    <mergeCell ref="AI216:AJ217"/>
    <mergeCell ref="AK216:AL217"/>
    <mergeCell ref="AM216:AN217"/>
    <mergeCell ref="AO216:AP217"/>
    <mergeCell ref="B216:B217"/>
    <mergeCell ref="C216:E217"/>
    <mergeCell ref="F216:I217"/>
    <mergeCell ref="J216:P217"/>
    <mergeCell ref="Q216:R217"/>
    <mergeCell ref="V216:W217"/>
    <mergeCell ref="X214:AD215"/>
    <mergeCell ref="AE214:AH215"/>
    <mergeCell ref="AI214:AJ215"/>
    <mergeCell ref="AK214:AL215"/>
    <mergeCell ref="AM214:AN215"/>
    <mergeCell ref="AO214:AP215"/>
    <mergeCell ref="B214:B215"/>
    <mergeCell ref="C214:E215"/>
    <mergeCell ref="F214:I215"/>
    <mergeCell ref="J214:P215"/>
    <mergeCell ref="Q214:R215"/>
    <mergeCell ref="V214:W215"/>
    <mergeCell ref="D221:I221"/>
    <mergeCell ref="J221:Q221"/>
    <mergeCell ref="R221:Z221"/>
    <mergeCell ref="AA221:AC221"/>
    <mergeCell ref="AD221:AM221"/>
    <mergeCell ref="D222:I222"/>
    <mergeCell ref="J222:Q222"/>
    <mergeCell ref="R222:Z222"/>
    <mergeCell ref="AA222:AC222"/>
    <mergeCell ref="AD222:AM222"/>
    <mergeCell ref="X218:AD219"/>
    <mergeCell ref="AE218:AH219"/>
    <mergeCell ref="AI218:AJ219"/>
    <mergeCell ref="AK218:AL219"/>
    <mergeCell ref="AM218:AN219"/>
    <mergeCell ref="AO218:AP219"/>
    <mergeCell ref="B218:B219"/>
    <mergeCell ref="C218:E219"/>
    <mergeCell ref="F218:I219"/>
    <mergeCell ref="J218:P219"/>
    <mergeCell ref="Q218:R219"/>
    <mergeCell ref="V218:W219"/>
    <mergeCell ref="A225:AQ227"/>
    <mergeCell ref="C228:F228"/>
    <mergeCell ref="G228:O228"/>
    <mergeCell ref="P228:S228"/>
    <mergeCell ref="T228:AB228"/>
    <mergeCell ref="AC228:AF228"/>
    <mergeCell ref="AG228:AL228"/>
    <mergeCell ref="AM228:AO228"/>
    <mergeCell ref="D223:I223"/>
    <mergeCell ref="J223:Q223"/>
    <mergeCell ref="R223:Z223"/>
    <mergeCell ref="AA223:AC223"/>
    <mergeCell ref="AD223:AM223"/>
    <mergeCell ref="D224:I224"/>
    <mergeCell ref="J224:Q224"/>
    <mergeCell ref="R224:Z224"/>
    <mergeCell ref="AA224:AC224"/>
    <mergeCell ref="AD224:AM224"/>
    <mergeCell ref="C232:D232"/>
    <mergeCell ref="E232:N232"/>
    <mergeCell ref="Q232:R232"/>
    <mergeCell ref="S232:AB232"/>
    <mergeCell ref="AE232:AF232"/>
    <mergeCell ref="AG232:AP232"/>
    <mergeCell ref="C231:D231"/>
    <mergeCell ref="E231:N231"/>
    <mergeCell ref="Q231:R231"/>
    <mergeCell ref="S231:AB231"/>
    <mergeCell ref="AE231:AF231"/>
    <mergeCell ref="AG231:AP231"/>
    <mergeCell ref="C230:D230"/>
    <mergeCell ref="E230:N230"/>
    <mergeCell ref="Q230:R230"/>
    <mergeCell ref="S230:AB230"/>
    <mergeCell ref="AE230:AF230"/>
    <mergeCell ref="AG230:AP230"/>
    <mergeCell ref="AI236:AJ237"/>
    <mergeCell ref="AK236:AL237"/>
    <mergeCell ref="AM236:AN237"/>
    <mergeCell ref="AO236:AP237"/>
    <mergeCell ref="B238:B239"/>
    <mergeCell ref="C238:E239"/>
    <mergeCell ref="F238:I239"/>
    <mergeCell ref="J238:P239"/>
    <mergeCell ref="Q238:R239"/>
    <mergeCell ref="V238:W239"/>
    <mergeCell ref="AI235:AN235"/>
    <mergeCell ref="AO235:AP235"/>
    <mergeCell ref="B236:B237"/>
    <mergeCell ref="C236:E237"/>
    <mergeCell ref="F236:I237"/>
    <mergeCell ref="J236:P237"/>
    <mergeCell ref="Q236:R237"/>
    <mergeCell ref="V236:W237"/>
    <mergeCell ref="X236:AD237"/>
    <mergeCell ref="AE236:AH237"/>
    <mergeCell ref="C235:E235"/>
    <mergeCell ref="F235:I235"/>
    <mergeCell ref="J235:P235"/>
    <mergeCell ref="Q235:W235"/>
    <mergeCell ref="X235:AD235"/>
    <mergeCell ref="AE235:AH235"/>
    <mergeCell ref="X240:AD241"/>
    <mergeCell ref="AE240:AH241"/>
    <mergeCell ref="AI240:AJ241"/>
    <mergeCell ref="AK240:AL241"/>
    <mergeCell ref="AM240:AN241"/>
    <mergeCell ref="AO240:AP241"/>
    <mergeCell ref="B240:B241"/>
    <mergeCell ref="C240:E241"/>
    <mergeCell ref="F240:I241"/>
    <mergeCell ref="J240:P241"/>
    <mergeCell ref="Q240:R241"/>
    <mergeCell ref="V240:W241"/>
    <mergeCell ref="X238:AD239"/>
    <mergeCell ref="AE238:AH239"/>
    <mergeCell ref="AI238:AJ239"/>
    <mergeCell ref="AK238:AL239"/>
    <mergeCell ref="AM238:AN239"/>
    <mergeCell ref="AO238:AP239"/>
    <mergeCell ref="X244:AD245"/>
    <mergeCell ref="AE244:AH245"/>
    <mergeCell ref="AI244:AJ245"/>
    <mergeCell ref="AK244:AL245"/>
    <mergeCell ref="AM244:AN245"/>
    <mergeCell ref="AO244:AP245"/>
    <mergeCell ref="B244:B245"/>
    <mergeCell ref="C244:E245"/>
    <mergeCell ref="F244:I245"/>
    <mergeCell ref="J244:P245"/>
    <mergeCell ref="Q244:R245"/>
    <mergeCell ref="V244:W245"/>
    <mergeCell ref="X242:AD243"/>
    <mergeCell ref="AE242:AH243"/>
    <mergeCell ref="AI242:AJ243"/>
    <mergeCell ref="AK242:AL243"/>
    <mergeCell ref="AM242:AN243"/>
    <mergeCell ref="AO242:AP243"/>
    <mergeCell ref="B242:B243"/>
    <mergeCell ref="C242:E243"/>
    <mergeCell ref="F242:I243"/>
    <mergeCell ref="J242:P243"/>
    <mergeCell ref="Q242:R243"/>
    <mergeCell ref="V242:W243"/>
    <mergeCell ref="D249:I249"/>
    <mergeCell ref="J249:Q249"/>
    <mergeCell ref="R249:Z249"/>
    <mergeCell ref="AA249:AC249"/>
    <mergeCell ref="AD249:AM249"/>
    <mergeCell ref="D250:I250"/>
    <mergeCell ref="J250:Q250"/>
    <mergeCell ref="R250:Z250"/>
    <mergeCell ref="AA250:AC250"/>
    <mergeCell ref="AD250:AM250"/>
    <mergeCell ref="X246:AD247"/>
    <mergeCell ref="AE246:AH247"/>
    <mergeCell ref="AI246:AJ247"/>
    <mergeCell ref="AK246:AL247"/>
    <mergeCell ref="AM246:AN247"/>
    <mergeCell ref="AO246:AP247"/>
    <mergeCell ref="B246:B247"/>
    <mergeCell ref="C246:E247"/>
    <mergeCell ref="F246:I247"/>
    <mergeCell ref="J246:P247"/>
    <mergeCell ref="Q246:R247"/>
    <mergeCell ref="V246:W247"/>
    <mergeCell ref="A253:AQ255"/>
    <mergeCell ref="C256:F256"/>
    <mergeCell ref="G256:O256"/>
    <mergeCell ref="P256:S256"/>
    <mergeCell ref="T256:AB256"/>
    <mergeCell ref="AC256:AF256"/>
    <mergeCell ref="AG256:AL256"/>
    <mergeCell ref="AM256:AO256"/>
    <mergeCell ref="D251:I251"/>
    <mergeCell ref="J251:Q251"/>
    <mergeCell ref="R251:Z251"/>
    <mergeCell ref="AA251:AC251"/>
    <mergeCell ref="AD251:AM251"/>
    <mergeCell ref="D252:I252"/>
    <mergeCell ref="J252:Q252"/>
    <mergeCell ref="R252:Z252"/>
    <mergeCell ref="AA252:AC252"/>
    <mergeCell ref="AD252:AM252"/>
    <mergeCell ref="C260:D260"/>
    <mergeCell ref="E260:N260"/>
    <mergeCell ref="Q260:R260"/>
    <mergeCell ref="S260:AB260"/>
    <mergeCell ref="AE260:AF260"/>
    <mergeCell ref="AG260:AP260"/>
    <mergeCell ref="C259:D259"/>
    <mergeCell ref="E259:N259"/>
    <mergeCell ref="Q259:R259"/>
    <mergeCell ref="S259:AB259"/>
    <mergeCell ref="AE259:AF259"/>
    <mergeCell ref="AG259:AP259"/>
    <mergeCell ref="C258:D258"/>
    <mergeCell ref="E258:N258"/>
    <mergeCell ref="Q258:R258"/>
    <mergeCell ref="S258:AB258"/>
    <mergeCell ref="AE258:AF258"/>
    <mergeCell ref="AG258:AP258"/>
    <mergeCell ref="AI264:AJ265"/>
    <mergeCell ref="AK264:AL265"/>
    <mergeCell ref="AM264:AN265"/>
    <mergeCell ref="AO264:AP265"/>
    <mergeCell ref="B266:B267"/>
    <mergeCell ref="C266:E267"/>
    <mergeCell ref="F266:I267"/>
    <mergeCell ref="J266:P267"/>
    <mergeCell ref="Q266:R267"/>
    <mergeCell ref="V266:W267"/>
    <mergeCell ref="AI263:AN263"/>
    <mergeCell ref="AO263:AP263"/>
    <mergeCell ref="B264:B265"/>
    <mergeCell ref="C264:E265"/>
    <mergeCell ref="F264:I265"/>
    <mergeCell ref="J264:P265"/>
    <mergeCell ref="Q264:R265"/>
    <mergeCell ref="V264:W265"/>
    <mergeCell ref="X264:AD265"/>
    <mergeCell ref="AE264:AH265"/>
    <mergeCell ref="C263:E263"/>
    <mergeCell ref="F263:I263"/>
    <mergeCell ref="J263:P263"/>
    <mergeCell ref="Q263:W263"/>
    <mergeCell ref="X263:AD263"/>
    <mergeCell ref="AE263:AH263"/>
    <mergeCell ref="X268:AD269"/>
    <mergeCell ref="AE268:AH269"/>
    <mergeCell ref="AI268:AJ269"/>
    <mergeCell ref="AK268:AL269"/>
    <mergeCell ref="AM268:AN269"/>
    <mergeCell ref="AO268:AP269"/>
    <mergeCell ref="B268:B269"/>
    <mergeCell ref="C268:E269"/>
    <mergeCell ref="F268:I269"/>
    <mergeCell ref="J268:P269"/>
    <mergeCell ref="Q268:R269"/>
    <mergeCell ref="V268:W269"/>
    <mergeCell ref="X266:AD267"/>
    <mergeCell ref="AE266:AH267"/>
    <mergeCell ref="AI266:AJ267"/>
    <mergeCell ref="AK266:AL267"/>
    <mergeCell ref="AM266:AN267"/>
    <mergeCell ref="AO266:AP267"/>
    <mergeCell ref="X272:AD273"/>
    <mergeCell ref="AE272:AH273"/>
    <mergeCell ref="AI272:AJ273"/>
    <mergeCell ref="AK272:AL273"/>
    <mergeCell ref="AM272:AN273"/>
    <mergeCell ref="AO272:AP273"/>
    <mergeCell ref="B272:B273"/>
    <mergeCell ref="C272:E273"/>
    <mergeCell ref="F272:I273"/>
    <mergeCell ref="J272:P273"/>
    <mergeCell ref="Q272:R273"/>
    <mergeCell ref="V272:W273"/>
    <mergeCell ref="X270:AD271"/>
    <mergeCell ref="AE270:AH271"/>
    <mergeCell ref="AI270:AJ271"/>
    <mergeCell ref="AK270:AL271"/>
    <mergeCell ref="AM270:AN271"/>
    <mergeCell ref="AO270:AP271"/>
    <mergeCell ref="B270:B271"/>
    <mergeCell ref="C270:E271"/>
    <mergeCell ref="F270:I271"/>
    <mergeCell ref="J270:P271"/>
    <mergeCell ref="Q270:R271"/>
    <mergeCell ref="V270:W271"/>
    <mergeCell ref="D277:I277"/>
    <mergeCell ref="J277:Q277"/>
    <mergeCell ref="R277:Z277"/>
    <mergeCell ref="AA277:AC277"/>
    <mergeCell ref="AD277:AM277"/>
    <mergeCell ref="D278:I278"/>
    <mergeCell ref="J278:Q278"/>
    <mergeCell ref="R278:Z278"/>
    <mergeCell ref="AA278:AC278"/>
    <mergeCell ref="AD278:AM278"/>
    <mergeCell ref="X274:AD275"/>
    <mergeCell ref="AE274:AH275"/>
    <mergeCell ref="AI274:AJ275"/>
    <mergeCell ref="AK274:AL275"/>
    <mergeCell ref="AM274:AN275"/>
    <mergeCell ref="AO274:AP275"/>
    <mergeCell ref="B274:B275"/>
    <mergeCell ref="C274:E275"/>
    <mergeCell ref="F274:I275"/>
    <mergeCell ref="J274:P275"/>
    <mergeCell ref="Q274:R275"/>
    <mergeCell ref="V274:W275"/>
    <mergeCell ref="A281:AQ283"/>
    <mergeCell ref="C284:F284"/>
    <mergeCell ref="G284:O284"/>
    <mergeCell ref="P284:S284"/>
    <mergeCell ref="T284:AB284"/>
    <mergeCell ref="AC284:AF284"/>
    <mergeCell ref="AG284:AL284"/>
    <mergeCell ref="AM284:AO284"/>
    <mergeCell ref="D279:I279"/>
    <mergeCell ref="J279:Q279"/>
    <mergeCell ref="R279:Z279"/>
    <mergeCell ref="AA279:AC279"/>
    <mergeCell ref="AD279:AM279"/>
    <mergeCell ref="D280:I280"/>
    <mergeCell ref="J280:Q280"/>
    <mergeCell ref="R280:Z280"/>
    <mergeCell ref="AA280:AC280"/>
    <mergeCell ref="AD280:AM280"/>
    <mergeCell ref="C288:D288"/>
    <mergeCell ref="E288:N288"/>
    <mergeCell ref="Q288:R288"/>
    <mergeCell ref="S288:AB288"/>
    <mergeCell ref="AE288:AF288"/>
    <mergeCell ref="AG288:AP288"/>
    <mergeCell ref="C287:D287"/>
    <mergeCell ref="E287:N287"/>
    <mergeCell ref="Q287:R287"/>
    <mergeCell ref="S287:AB287"/>
    <mergeCell ref="AE287:AF287"/>
    <mergeCell ref="AG287:AP287"/>
    <mergeCell ref="C286:D286"/>
    <mergeCell ref="E286:N286"/>
    <mergeCell ref="Q286:R286"/>
    <mergeCell ref="S286:AB286"/>
    <mergeCell ref="AE286:AF286"/>
    <mergeCell ref="AG286:AP286"/>
    <mergeCell ref="AI292:AJ293"/>
    <mergeCell ref="AK292:AL293"/>
    <mergeCell ref="AM292:AN293"/>
    <mergeCell ref="AO292:AP293"/>
    <mergeCell ref="B294:B295"/>
    <mergeCell ref="C294:E295"/>
    <mergeCell ref="F294:I295"/>
    <mergeCell ref="J294:P295"/>
    <mergeCell ref="Q294:R295"/>
    <mergeCell ref="V294:W295"/>
    <mergeCell ref="AI291:AN291"/>
    <mergeCell ref="AO291:AP291"/>
    <mergeCell ref="B292:B293"/>
    <mergeCell ref="C292:E293"/>
    <mergeCell ref="F292:I293"/>
    <mergeCell ref="J292:P293"/>
    <mergeCell ref="Q292:R293"/>
    <mergeCell ref="V292:W293"/>
    <mergeCell ref="X292:AD293"/>
    <mergeCell ref="AE292:AH293"/>
    <mergeCell ref="C291:E291"/>
    <mergeCell ref="F291:I291"/>
    <mergeCell ref="J291:P291"/>
    <mergeCell ref="Q291:W291"/>
    <mergeCell ref="X291:AD291"/>
    <mergeCell ref="AE291:AH291"/>
    <mergeCell ref="X296:AD297"/>
    <mergeCell ref="AE296:AH297"/>
    <mergeCell ref="AI296:AJ297"/>
    <mergeCell ref="AK296:AL297"/>
    <mergeCell ref="AM296:AN297"/>
    <mergeCell ref="AO296:AP297"/>
    <mergeCell ref="B296:B297"/>
    <mergeCell ref="C296:E297"/>
    <mergeCell ref="F296:I297"/>
    <mergeCell ref="J296:P297"/>
    <mergeCell ref="Q296:R297"/>
    <mergeCell ref="V296:W297"/>
    <mergeCell ref="X294:AD295"/>
    <mergeCell ref="AE294:AH295"/>
    <mergeCell ref="AI294:AJ295"/>
    <mergeCell ref="AK294:AL295"/>
    <mergeCell ref="AM294:AN295"/>
    <mergeCell ref="AO294:AP295"/>
    <mergeCell ref="X300:AD301"/>
    <mergeCell ref="AE300:AH301"/>
    <mergeCell ref="AI300:AJ301"/>
    <mergeCell ref="AK300:AL301"/>
    <mergeCell ref="AM300:AN301"/>
    <mergeCell ref="AO300:AP301"/>
    <mergeCell ref="B300:B301"/>
    <mergeCell ref="C300:E301"/>
    <mergeCell ref="F300:I301"/>
    <mergeCell ref="J300:P301"/>
    <mergeCell ref="Q300:R301"/>
    <mergeCell ref="V300:W301"/>
    <mergeCell ref="X298:AD299"/>
    <mergeCell ref="AE298:AH299"/>
    <mergeCell ref="AI298:AJ299"/>
    <mergeCell ref="AK298:AL299"/>
    <mergeCell ref="AM298:AN299"/>
    <mergeCell ref="AO298:AP299"/>
    <mergeCell ref="B298:B299"/>
    <mergeCell ref="C298:E299"/>
    <mergeCell ref="F298:I299"/>
    <mergeCell ref="J298:P299"/>
    <mergeCell ref="Q298:R299"/>
    <mergeCell ref="V298:W299"/>
    <mergeCell ref="D305:I305"/>
    <mergeCell ref="J305:Q305"/>
    <mergeCell ref="R305:Z305"/>
    <mergeCell ref="AA305:AC305"/>
    <mergeCell ref="AD305:AM305"/>
    <mergeCell ref="D306:I306"/>
    <mergeCell ref="J306:Q306"/>
    <mergeCell ref="R306:Z306"/>
    <mergeCell ref="AA306:AC306"/>
    <mergeCell ref="AD306:AM306"/>
    <mergeCell ref="X302:AD303"/>
    <mergeCell ref="AE302:AH303"/>
    <mergeCell ref="AI302:AJ303"/>
    <mergeCell ref="AK302:AL303"/>
    <mergeCell ref="AM302:AN303"/>
    <mergeCell ref="AO302:AP303"/>
    <mergeCell ref="B302:B303"/>
    <mergeCell ref="C302:E303"/>
    <mergeCell ref="F302:I303"/>
    <mergeCell ref="J302:P303"/>
    <mergeCell ref="Q302:R303"/>
    <mergeCell ref="V302:W303"/>
    <mergeCell ref="A309:AQ311"/>
    <mergeCell ref="C312:F312"/>
    <mergeCell ref="G312:O312"/>
    <mergeCell ref="P312:S312"/>
    <mergeCell ref="T312:AB312"/>
    <mergeCell ref="AC312:AF312"/>
    <mergeCell ref="AG312:AL312"/>
    <mergeCell ref="AM312:AO312"/>
    <mergeCell ref="D307:I307"/>
    <mergeCell ref="J307:Q307"/>
    <mergeCell ref="R307:Z307"/>
    <mergeCell ref="AA307:AC307"/>
    <mergeCell ref="AD307:AM307"/>
    <mergeCell ref="D308:I308"/>
    <mergeCell ref="J308:Q308"/>
    <mergeCell ref="R308:Z308"/>
    <mergeCell ref="AA308:AC308"/>
    <mergeCell ref="AD308:AM308"/>
    <mergeCell ref="C316:D316"/>
    <mergeCell ref="E316:N316"/>
    <mergeCell ref="Q316:R316"/>
    <mergeCell ref="S316:AB316"/>
    <mergeCell ref="AE316:AF316"/>
    <mergeCell ref="AG316:AP316"/>
    <mergeCell ref="C315:D315"/>
    <mergeCell ref="E315:N315"/>
    <mergeCell ref="Q315:R315"/>
    <mergeCell ref="S315:AB315"/>
    <mergeCell ref="AE315:AF315"/>
    <mergeCell ref="AG315:AP315"/>
    <mergeCell ref="C314:D314"/>
    <mergeCell ref="E314:N314"/>
    <mergeCell ref="Q314:R314"/>
    <mergeCell ref="S314:AB314"/>
    <mergeCell ref="AE314:AF314"/>
    <mergeCell ref="AG314:AP314"/>
    <mergeCell ref="X322:AD323"/>
    <mergeCell ref="AE322:AH323"/>
    <mergeCell ref="AI322:AJ323"/>
    <mergeCell ref="AK322:AL323"/>
    <mergeCell ref="AM322:AN323"/>
    <mergeCell ref="AO322:AP323"/>
    <mergeCell ref="AI320:AJ321"/>
    <mergeCell ref="AK320:AL321"/>
    <mergeCell ref="AM320:AN321"/>
    <mergeCell ref="AO320:AP321"/>
    <mergeCell ref="B322:B323"/>
    <mergeCell ref="C322:E323"/>
    <mergeCell ref="F322:I323"/>
    <mergeCell ref="J322:P323"/>
    <mergeCell ref="Q322:R323"/>
    <mergeCell ref="V322:W323"/>
    <mergeCell ref="AI319:AN319"/>
    <mergeCell ref="AO319:AP319"/>
    <mergeCell ref="B320:B321"/>
    <mergeCell ref="C320:E321"/>
    <mergeCell ref="F320:I321"/>
    <mergeCell ref="J320:P321"/>
    <mergeCell ref="Q320:R321"/>
    <mergeCell ref="V320:W321"/>
    <mergeCell ref="X320:AD321"/>
    <mergeCell ref="AE320:AH321"/>
    <mergeCell ref="C319:E319"/>
    <mergeCell ref="F319:I319"/>
    <mergeCell ref="J319:P319"/>
    <mergeCell ref="Q319:W319"/>
    <mergeCell ref="X319:AD319"/>
    <mergeCell ref="AE319:AH319"/>
    <mergeCell ref="X326:AD327"/>
    <mergeCell ref="AE326:AH327"/>
    <mergeCell ref="AI326:AJ327"/>
    <mergeCell ref="AK326:AL327"/>
    <mergeCell ref="AM326:AN327"/>
    <mergeCell ref="AO326:AP327"/>
    <mergeCell ref="B326:B327"/>
    <mergeCell ref="C326:E327"/>
    <mergeCell ref="F326:I327"/>
    <mergeCell ref="J326:P327"/>
    <mergeCell ref="Q326:R327"/>
    <mergeCell ref="V326:W327"/>
    <mergeCell ref="X324:AD325"/>
    <mergeCell ref="AE324:AH325"/>
    <mergeCell ref="AI324:AJ325"/>
    <mergeCell ref="AK324:AL325"/>
    <mergeCell ref="AM324:AN325"/>
    <mergeCell ref="AO324:AP325"/>
    <mergeCell ref="B324:B325"/>
    <mergeCell ref="C324:E325"/>
    <mergeCell ref="F324:I325"/>
    <mergeCell ref="J324:P325"/>
    <mergeCell ref="Q324:R325"/>
    <mergeCell ref="V324:W325"/>
    <mergeCell ref="X330:AD331"/>
    <mergeCell ref="AE330:AH331"/>
    <mergeCell ref="AI330:AJ331"/>
    <mergeCell ref="AK330:AL331"/>
    <mergeCell ref="AM330:AN331"/>
    <mergeCell ref="AO330:AP331"/>
    <mergeCell ref="B330:B331"/>
    <mergeCell ref="C330:E331"/>
    <mergeCell ref="F330:I331"/>
    <mergeCell ref="J330:P331"/>
    <mergeCell ref="Q330:R331"/>
    <mergeCell ref="V330:W331"/>
    <mergeCell ref="X328:AD329"/>
    <mergeCell ref="AE328:AH329"/>
    <mergeCell ref="AI328:AJ329"/>
    <mergeCell ref="AK328:AL329"/>
    <mergeCell ref="AM328:AN329"/>
    <mergeCell ref="AO328:AP329"/>
    <mergeCell ref="B328:B329"/>
    <mergeCell ref="C328:E329"/>
    <mergeCell ref="F328:I329"/>
    <mergeCell ref="J328:P329"/>
    <mergeCell ref="Q328:R329"/>
    <mergeCell ref="V328:W329"/>
    <mergeCell ref="D335:I335"/>
    <mergeCell ref="J335:Q335"/>
    <mergeCell ref="R335:Z335"/>
    <mergeCell ref="AA335:AC335"/>
    <mergeCell ref="AD335:AM335"/>
    <mergeCell ref="D336:I336"/>
    <mergeCell ref="J336:Q336"/>
    <mergeCell ref="R336:Z336"/>
    <mergeCell ref="AA336:AC336"/>
    <mergeCell ref="AD336:AM336"/>
    <mergeCell ref="D333:I333"/>
    <mergeCell ref="J333:Q333"/>
    <mergeCell ref="R333:Z333"/>
    <mergeCell ref="AA333:AC333"/>
    <mergeCell ref="AD333:AM333"/>
    <mergeCell ref="D334:I334"/>
    <mergeCell ref="J334:Q334"/>
    <mergeCell ref="R334:Z334"/>
    <mergeCell ref="AA334:AC334"/>
    <mergeCell ref="AD334:AM334"/>
    <mergeCell ref="AZ154:BA154"/>
    <mergeCell ref="AZ12:BA12"/>
    <mergeCell ref="AZ13:BA13"/>
    <mergeCell ref="AZ14:BA14"/>
    <mergeCell ref="AZ40:BA40"/>
    <mergeCell ref="AZ41:BA41"/>
    <mergeCell ref="AZ42:BA42"/>
    <mergeCell ref="AZ68:BA68"/>
    <mergeCell ref="AZ69:BA69"/>
    <mergeCell ref="AZ70:BA70"/>
    <mergeCell ref="AZ96:BA96"/>
    <mergeCell ref="AZ97:BA97"/>
    <mergeCell ref="AZ98:BA98"/>
    <mergeCell ref="AZ124:BA124"/>
    <mergeCell ref="AZ125:BA125"/>
    <mergeCell ref="AZ126:BA126"/>
    <mergeCell ref="AZ152:BA152"/>
    <mergeCell ref="AZ153:BA153"/>
  </mergeCells>
  <phoneticPr fontId="11"/>
  <conditionalFormatting sqref="AM4:AO4">
    <cfRule type="expression" dxfId="49" priority="58">
      <formula>WEEKDAY(AM4)=7</formula>
    </cfRule>
    <cfRule type="expression" dxfId="48" priority="59">
      <formula>WEEKDAY(AM4)=1</formula>
    </cfRule>
  </conditionalFormatting>
  <conditionalFormatting sqref="AM88:AO88">
    <cfRule type="expression" dxfId="47" priority="53">
      <formula>WEEKDAY(AM88)=7</formula>
    </cfRule>
    <cfRule type="expression" dxfId="46" priority="54">
      <formula>WEEKDAY(AM88)=1</formula>
    </cfRule>
    <cfRule type="expression" dxfId="45" priority="55">
      <formula>WEEKDAY(AM88)=1</formula>
    </cfRule>
    <cfRule type="expression" dxfId="44" priority="56">
      <formula>WEEKDAY(AM88)=7</formula>
    </cfRule>
    <cfRule type="expression" dxfId="43" priority="57">
      <formula>WEEKDAY(AM88)=1</formula>
    </cfRule>
  </conditionalFormatting>
  <conditionalFormatting sqref="AM60:AO60 AM32:AO32">
    <cfRule type="expression" dxfId="42" priority="51">
      <formula>WEEKDAY(AM32)=7</formula>
    </cfRule>
    <cfRule type="expression" dxfId="41" priority="52">
      <formula>WEEKDAY(AM32)=1</formula>
    </cfRule>
  </conditionalFormatting>
  <conditionalFormatting sqref="AM116:AO116">
    <cfRule type="expression" dxfId="40" priority="46">
      <formula>WEEKDAY(AM116)=7</formula>
    </cfRule>
    <cfRule type="expression" dxfId="39" priority="47">
      <formula>WEEKDAY(AM116)=1</formula>
    </cfRule>
    <cfRule type="expression" dxfId="38" priority="48">
      <formula>WEEKDAY(AM116)=1</formula>
    </cfRule>
    <cfRule type="expression" dxfId="37" priority="49">
      <formula>WEEKDAY(AM116)=7</formula>
    </cfRule>
    <cfRule type="expression" dxfId="36" priority="50">
      <formula>WEEKDAY(AM116)=1</formula>
    </cfRule>
  </conditionalFormatting>
  <conditionalFormatting sqref="AM256:AO256">
    <cfRule type="expression" dxfId="35" priority="41">
      <formula>WEEKDAY(AM256)=7</formula>
    </cfRule>
    <cfRule type="expression" dxfId="34" priority="42">
      <formula>WEEKDAY(AM256)=1</formula>
    </cfRule>
    <cfRule type="expression" dxfId="33" priority="43">
      <formula>WEEKDAY(AM256)=1</formula>
    </cfRule>
    <cfRule type="expression" dxfId="32" priority="44">
      <formula>WEEKDAY(AM256)=7</formula>
    </cfRule>
    <cfRule type="expression" dxfId="31" priority="45">
      <formula>WEEKDAY(AM256)=1</formula>
    </cfRule>
  </conditionalFormatting>
  <conditionalFormatting sqref="AM172:AO172">
    <cfRule type="expression" dxfId="30" priority="31">
      <formula>WEEKDAY(AM172)=7</formula>
    </cfRule>
    <cfRule type="expression" dxfId="29" priority="32">
      <formula>WEEKDAY(AM172)=1</formula>
    </cfRule>
    <cfRule type="expression" dxfId="28" priority="33">
      <formula>WEEKDAY(AM172)=1</formula>
    </cfRule>
    <cfRule type="expression" dxfId="27" priority="34">
      <formula>WEEKDAY(AM172)=7</formula>
    </cfRule>
    <cfRule type="expression" dxfId="26" priority="35">
      <formula>WEEKDAY(AM172)=1</formula>
    </cfRule>
  </conditionalFormatting>
  <conditionalFormatting sqref="AM200:AO200">
    <cfRule type="expression" dxfId="25" priority="26">
      <formula>WEEKDAY(AM200)=7</formula>
    </cfRule>
    <cfRule type="expression" dxfId="24" priority="27">
      <formula>WEEKDAY(AM200)=1</formula>
    </cfRule>
    <cfRule type="expression" dxfId="23" priority="28">
      <formula>WEEKDAY(AM200)=1</formula>
    </cfRule>
    <cfRule type="expression" dxfId="22" priority="29">
      <formula>WEEKDAY(AM200)=7</formula>
    </cfRule>
    <cfRule type="expression" dxfId="21" priority="30">
      <formula>WEEKDAY(AM200)=1</formula>
    </cfRule>
  </conditionalFormatting>
  <conditionalFormatting sqref="AM228:AO228">
    <cfRule type="expression" dxfId="20" priority="21">
      <formula>WEEKDAY(AM228)=7</formula>
    </cfRule>
    <cfRule type="expression" dxfId="19" priority="22">
      <formula>WEEKDAY(AM228)=1</formula>
    </cfRule>
    <cfRule type="expression" dxfId="18" priority="23">
      <formula>WEEKDAY(AM228)=1</formula>
    </cfRule>
    <cfRule type="expression" dxfId="17" priority="24">
      <formula>WEEKDAY(AM228)=7</formula>
    </cfRule>
    <cfRule type="expression" dxfId="16" priority="25">
      <formula>WEEKDAY(AM228)=1</formula>
    </cfRule>
  </conditionalFormatting>
  <conditionalFormatting sqref="AM284:AO284">
    <cfRule type="expression" dxfId="15" priority="16">
      <formula>WEEKDAY(AM284)=7</formula>
    </cfRule>
    <cfRule type="expression" dxfId="14" priority="17">
      <formula>WEEKDAY(AM284)=1</formula>
    </cfRule>
    <cfRule type="expression" dxfId="13" priority="18">
      <formula>WEEKDAY(AM284)=1</formula>
    </cfRule>
    <cfRule type="expression" dxfId="12" priority="19">
      <formula>WEEKDAY(AM284)=7</formula>
    </cfRule>
    <cfRule type="expression" dxfId="11" priority="20">
      <formula>WEEKDAY(AM284)=1</formula>
    </cfRule>
  </conditionalFormatting>
  <conditionalFormatting sqref="AM312:AO312">
    <cfRule type="expression" dxfId="10" priority="11">
      <formula>WEEKDAY(AM312)=7</formula>
    </cfRule>
    <cfRule type="expression" dxfId="9" priority="12">
      <formula>WEEKDAY(AM312)=1</formula>
    </cfRule>
    <cfRule type="expression" dxfId="8" priority="13">
      <formula>WEEKDAY(AM312)=1</formula>
    </cfRule>
    <cfRule type="expression" dxfId="7" priority="14">
      <formula>WEEKDAY(AM312)=7</formula>
    </cfRule>
    <cfRule type="expression" dxfId="6" priority="15">
      <formula>WEEKDAY(AM312)=1</formula>
    </cfRule>
  </conditionalFormatting>
  <conditionalFormatting sqref="AM144:AO144">
    <cfRule type="expression" dxfId="5" priority="1">
      <formula>WEEKDAY(AM144)=7</formula>
    </cfRule>
    <cfRule type="expression" dxfId="4" priority="2">
      <formula>WEEKDAY(AM144)=1</formula>
    </cfRule>
    <cfRule type="expression" dxfId="3" priority="3">
      <formula>WEEKDAY(AM144)=1</formula>
    </cfRule>
    <cfRule type="expression" dxfId="2" priority="4">
      <formula>WEEKDAY(AM144)=7</formula>
    </cfRule>
    <cfRule type="expression" dxfId="1" priority="5">
      <formula>WEEKDAY(AM144)=1</formula>
    </cfRule>
  </conditionalFormatting>
  <printOptions horizontalCentered="1"/>
  <pageMargins left="0.39370078740157483" right="0.39370078740157483" top="0.74803149606299213" bottom="0.55118110236220474" header="0.31496062992125984" footer="0.31496062992125984"/>
  <pageSetup paperSize="9" scale="84" orientation="landscape" horizontalDpi="4294967293" verticalDpi="0" r:id="rId1"/>
  <rowBreaks count="11" manualBreakCount="11">
    <brk id="28" max="46" man="1"/>
    <brk id="56" max="16383" man="1"/>
    <brk id="84" max="16383" man="1"/>
    <brk id="112" max="16383" man="1"/>
    <brk id="140" max="16383" man="1"/>
    <brk id="168" max="16383" man="1"/>
    <brk id="196" max="16383" man="1"/>
    <brk id="224" max="16383" man="1"/>
    <brk id="252" max="46" man="1"/>
    <brk id="280" max="46" man="1"/>
    <brk id="308" max="4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7" sqref="N17"/>
    </sheetView>
  </sheetViews>
  <sheetFormatPr defaultRowHeight="13.5"/>
  <sheetData/>
  <phoneticPr fontId="1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7"/>
  <sheetViews>
    <sheetView view="pageBreakPreview" zoomScale="80" zoomScaleNormal="70" zoomScaleSheetLayoutView="80" workbookViewId="0">
      <selection sqref="A1:AV1"/>
    </sheetView>
  </sheetViews>
  <sheetFormatPr defaultColWidth="3.75" defaultRowHeight="17.25"/>
  <cols>
    <col min="1" max="40" width="3.75" style="81"/>
    <col min="41" max="41" width="4.375" style="81" bestFit="1" customWidth="1"/>
    <col min="42" max="42" width="11.75" style="81" customWidth="1"/>
    <col min="43" max="45" width="11.75" style="82" customWidth="1"/>
    <col min="46" max="46" width="11.75" style="82" hidden="1" customWidth="1"/>
    <col min="47" max="47" width="11.75" style="82" customWidth="1"/>
    <col min="48" max="48" width="11.75" style="83" hidden="1" customWidth="1"/>
    <col min="49" max="49" width="11.75" style="83" customWidth="1"/>
    <col min="50" max="245" width="9" style="81" customWidth="1"/>
    <col min="246" max="297" width="3.75" style="81"/>
    <col min="298" max="298" width="4.375" style="81" bestFit="1" customWidth="1"/>
    <col min="299" max="301" width="11.75" style="81" customWidth="1"/>
    <col min="302" max="302" width="11.75" style="81" bestFit="1" customWidth="1"/>
    <col min="303" max="303" width="11.75" style="81" customWidth="1"/>
    <col min="304" max="304" width="9" style="81" customWidth="1"/>
    <col min="305" max="305" width="23.125" style="81" bestFit="1" customWidth="1"/>
    <col min="306" max="501" width="9" style="81" customWidth="1"/>
    <col min="502" max="553" width="3.75" style="81"/>
    <col min="554" max="554" width="4.375" style="81" bestFit="1" customWidth="1"/>
    <col min="555" max="557" width="11.75" style="81" customWidth="1"/>
    <col min="558" max="558" width="11.75" style="81" bestFit="1" customWidth="1"/>
    <col min="559" max="559" width="11.75" style="81" customWidth="1"/>
    <col min="560" max="560" width="9" style="81" customWidth="1"/>
    <col min="561" max="561" width="23.125" style="81" bestFit="1" customWidth="1"/>
    <col min="562" max="757" width="9" style="81" customWidth="1"/>
    <col min="758" max="809" width="3.75" style="81"/>
    <col min="810" max="810" width="4.375" style="81" bestFit="1" customWidth="1"/>
    <col min="811" max="813" width="11.75" style="81" customWidth="1"/>
    <col min="814" max="814" width="11.75" style="81" bestFit="1" customWidth="1"/>
    <col min="815" max="815" width="11.75" style="81" customWidth="1"/>
    <col min="816" max="816" width="9" style="81" customWidth="1"/>
    <col min="817" max="817" width="23.125" style="81" bestFit="1" customWidth="1"/>
    <col min="818" max="1013" width="9" style="81" customWidth="1"/>
    <col min="1014" max="1065" width="3.75" style="81"/>
    <col min="1066" max="1066" width="4.375" style="81" bestFit="1" customWidth="1"/>
    <col min="1067" max="1069" width="11.75" style="81" customWidth="1"/>
    <col min="1070" max="1070" width="11.75" style="81" bestFit="1" customWidth="1"/>
    <col min="1071" max="1071" width="11.75" style="81" customWidth="1"/>
    <col min="1072" max="1072" width="9" style="81" customWidth="1"/>
    <col min="1073" max="1073" width="23.125" style="81" bestFit="1" customWidth="1"/>
    <col min="1074" max="1269" width="9" style="81" customWidth="1"/>
    <col min="1270" max="1321" width="3.75" style="81"/>
    <col min="1322" max="1322" width="4.375" style="81" bestFit="1" customWidth="1"/>
    <col min="1323" max="1325" width="11.75" style="81" customWidth="1"/>
    <col min="1326" max="1326" width="11.75" style="81" bestFit="1" customWidth="1"/>
    <col min="1327" max="1327" width="11.75" style="81" customWidth="1"/>
    <col min="1328" max="1328" width="9" style="81" customWidth="1"/>
    <col min="1329" max="1329" width="23.125" style="81" bestFit="1" customWidth="1"/>
    <col min="1330" max="1525" width="9" style="81" customWidth="1"/>
    <col min="1526" max="1577" width="3.75" style="81"/>
    <col min="1578" max="1578" width="4.375" style="81" bestFit="1" customWidth="1"/>
    <col min="1579" max="1581" width="11.75" style="81" customWidth="1"/>
    <col min="1582" max="1582" width="11.75" style="81" bestFit="1" customWidth="1"/>
    <col min="1583" max="1583" width="11.75" style="81" customWidth="1"/>
    <col min="1584" max="1584" width="9" style="81" customWidth="1"/>
    <col min="1585" max="1585" width="23.125" style="81" bestFit="1" customWidth="1"/>
    <col min="1586" max="1781" width="9" style="81" customWidth="1"/>
    <col min="1782" max="1833" width="3.75" style="81"/>
    <col min="1834" max="1834" width="4.375" style="81" bestFit="1" customWidth="1"/>
    <col min="1835" max="1837" width="11.75" style="81" customWidth="1"/>
    <col min="1838" max="1838" width="11.75" style="81" bestFit="1" customWidth="1"/>
    <col min="1839" max="1839" width="11.75" style="81" customWidth="1"/>
    <col min="1840" max="1840" width="9" style="81" customWidth="1"/>
    <col min="1841" max="1841" width="23.125" style="81" bestFit="1" customWidth="1"/>
    <col min="1842" max="2037" width="9" style="81" customWidth="1"/>
    <col min="2038" max="2089" width="3.75" style="81"/>
    <col min="2090" max="2090" width="4.375" style="81" bestFit="1" customWidth="1"/>
    <col min="2091" max="2093" width="11.75" style="81" customWidth="1"/>
    <col min="2094" max="2094" width="11.75" style="81" bestFit="1" customWidth="1"/>
    <col min="2095" max="2095" width="11.75" style="81" customWidth="1"/>
    <col min="2096" max="2096" width="9" style="81" customWidth="1"/>
    <col min="2097" max="2097" width="23.125" style="81" bestFit="1" customWidth="1"/>
    <col min="2098" max="2293" width="9" style="81" customWidth="1"/>
    <col min="2294" max="2345" width="3.75" style="81"/>
    <col min="2346" max="2346" width="4.375" style="81" bestFit="1" customWidth="1"/>
    <col min="2347" max="2349" width="11.75" style="81" customWidth="1"/>
    <col min="2350" max="2350" width="11.75" style="81" bestFit="1" customWidth="1"/>
    <col min="2351" max="2351" width="11.75" style="81" customWidth="1"/>
    <col min="2352" max="2352" width="9" style="81" customWidth="1"/>
    <col min="2353" max="2353" width="23.125" style="81" bestFit="1" customWidth="1"/>
    <col min="2354" max="2549" width="9" style="81" customWidth="1"/>
    <col min="2550" max="2601" width="3.75" style="81"/>
    <col min="2602" max="2602" width="4.375" style="81" bestFit="1" customWidth="1"/>
    <col min="2603" max="2605" width="11.75" style="81" customWidth="1"/>
    <col min="2606" max="2606" width="11.75" style="81" bestFit="1" customWidth="1"/>
    <col min="2607" max="2607" width="11.75" style="81" customWidth="1"/>
    <col min="2608" max="2608" width="9" style="81" customWidth="1"/>
    <col min="2609" max="2609" width="23.125" style="81" bestFit="1" customWidth="1"/>
    <col min="2610" max="2805" width="9" style="81" customWidth="1"/>
    <col min="2806" max="2857" width="3.75" style="81"/>
    <col min="2858" max="2858" width="4.375" style="81" bestFit="1" customWidth="1"/>
    <col min="2859" max="2861" width="11.75" style="81" customWidth="1"/>
    <col min="2862" max="2862" width="11.75" style="81" bestFit="1" customWidth="1"/>
    <col min="2863" max="2863" width="11.75" style="81" customWidth="1"/>
    <col min="2864" max="2864" width="9" style="81" customWidth="1"/>
    <col min="2865" max="2865" width="23.125" style="81" bestFit="1" customWidth="1"/>
    <col min="2866" max="3061" width="9" style="81" customWidth="1"/>
    <col min="3062" max="3113" width="3.75" style="81"/>
    <col min="3114" max="3114" width="4.375" style="81" bestFit="1" customWidth="1"/>
    <col min="3115" max="3117" width="11.75" style="81" customWidth="1"/>
    <col min="3118" max="3118" width="11.75" style="81" bestFit="1" customWidth="1"/>
    <col min="3119" max="3119" width="11.75" style="81" customWidth="1"/>
    <col min="3120" max="3120" width="9" style="81" customWidth="1"/>
    <col min="3121" max="3121" width="23.125" style="81" bestFit="1" customWidth="1"/>
    <col min="3122" max="3317" width="9" style="81" customWidth="1"/>
    <col min="3318" max="3369" width="3.75" style="81"/>
    <col min="3370" max="3370" width="4.375" style="81" bestFit="1" customWidth="1"/>
    <col min="3371" max="3373" width="11.75" style="81" customWidth="1"/>
    <col min="3374" max="3374" width="11.75" style="81" bestFit="1" customWidth="1"/>
    <col min="3375" max="3375" width="11.75" style="81" customWidth="1"/>
    <col min="3376" max="3376" width="9" style="81" customWidth="1"/>
    <col min="3377" max="3377" width="23.125" style="81" bestFit="1" customWidth="1"/>
    <col min="3378" max="3573" width="9" style="81" customWidth="1"/>
    <col min="3574" max="3625" width="3.75" style="81"/>
    <col min="3626" max="3626" width="4.375" style="81" bestFit="1" customWidth="1"/>
    <col min="3627" max="3629" width="11.75" style="81" customWidth="1"/>
    <col min="3630" max="3630" width="11.75" style="81" bestFit="1" customWidth="1"/>
    <col min="3631" max="3631" width="11.75" style="81" customWidth="1"/>
    <col min="3632" max="3632" width="9" style="81" customWidth="1"/>
    <col min="3633" max="3633" width="23.125" style="81" bestFit="1" customWidth="1"/>
    <col min="3634" max="3829" width="9" style="81" customWidth="1"/>
    <col min="3830" max="3881" width="3.75" style="81"/>
    <col min="3882" max="3882" width="4.375" style="81" bestFit="1" customWidth="1"/>
    <col min="3883" max="3885" width="11.75" style="81" customWidth="1"/>
    <col min="3886" max="3886" width="11.75" style="81" bestFit="1" customWidth="1"/>
    <col min="3887" max="3887" width="11.75" style="81" customWidth="1"/>
    <col min="3888" max="3888" width="9" style="81" customWidth="1"/>
    <col min="3889" max="3889" width="23.125" style="81" bestFit="1" customWidth="1"/>
    <col min="3890" max="4085" width="9" style="81" customWidth="1"/>
    <col min="4086" max="4137" width="3.75" style="81"/>
    <col min="4138" max="4138" width="4.375" style="81" bestFit="1" customWidth="1"/>
    <col min="4139" max="4141" width="11.75" style="81" customWidth="1"/>
    <col min="4142" max="4142" width="11.75" style="81" bestFit="1" customWidth="1"/>
    <col min="4143" max="4143" width="11.75" style="81" customWidth="1"/>
    <col min="4144" max="4144" width="9" style="81" customWidth="1"/>
    <col min="4145" max="4145" width="23.125" style="81" bestFit="1" customWidth="1"/>
    <col min="4146" max="4341" width="9" style="81" customWidth="1"/>
    <col min="4342" max="4393" width="3.75" style="81"/>
    <col min="4394" max="4394" width="4.375" style="81" bestFit="1" customWidth="1"/>
    <col min="4395" max="4397" width="11.75" style="81" customWidth="1"/>
    <col min="4398" max="4398" width="11.75" style="81" bestFit="1" customWidth="1"/>
    <col min="4399" max="4399" width="11.75" style="81" customWidth="1"/>
    <col min="4400" max="4400" width="9" style="81" customWidth="1"/>
    <col min="4401" max="4401" width="23.125" style="81" bestFit="1" customWidth="1"/>
    <col min="4402" max="4597" width="9" style="81" customWidth="1"/>
    <col min="4598" max="4649" width="3.75" style="81"/>
    <col min="4650" max="4650" width="4.375" style="81" bestFit="1" customWidth="1"/>
    <col min="4651" max="4653" width="11.75" style="81" customWidth="1"/>
    <col min="4654" max="4654" width="11.75" style="81" bestFit="1" customWidth="1"/>
    <col min="4655" max="4655" width="11.75" style="81" customWidth="1"/>
    <col min="4656" max="4656" width="9" style="81" customWidth="1"/>
    <col min="4657" max="4657" width="23.125" style="81" bestFit="1" customWidth="1"/>
    <col min="4658" max="4853" width="9" style="81" customWidth="1"/>
    <col min="4854" max="4905" width="3.75" style="81"/>
    <col min="4906" max="4906" width="4.375" style="81" bestFit="1" customWidth="1"/>
    <col min="4907" max="4909" width="11.75" style="81" customWidth="1"/>
    <col min="4910" max="4910" width="11.75" style="81" bestFit="1" customWidth="1"/>
    <col min="4911" max="4911" width="11.75" style="81" customWidth="1"/>
    <col min="4912" max="4912" width="9" style="81" customWidth="1"/>
    <col min="4913" max="4913" width="23.125" style="81" bestFit="1" customWidth="1"/>
    <col min="4914" max="5109" width="9" style="81" customWidth="1"/>
    <col min="5110" max="5161" width="3.75" style="81"/>
    <col min="5162" max="5162" width="4.375" style="81" bestFit="1" customWidth="1"/>
    <col min="5163" max="5165" width="11.75" style="81" customWidth="1"/>
    <col min="5166" max="5166" width="11.75" style="81" bestFit="1" customWidth="1"/>
    <col min="5167" max="5167" width="11.75" style="81" customWidth="1"/>
    <col min="5168" max="5168" width="9" style="81" customWidth="1"/>
    <col min="5169" max="5169" width="23.125" style="81" bestFit="1" customWidth="1"/>
    <col min="5170" max="5365" width="9" style="81" customWidth="1"/>
    <col min="5366" max="5417" width="3.75" style="81"/>
    <col min="5418" max="5418" width="4.375" style="81" bestFit="1" customWidth="1"/>
    <col min="5419" max="5421" width="11.75" style="81" customWidth="1"/>
    <col min="5422" max="5422" width="11.75" style="81" bestFit="1" customWidth="1"/>
    <col min="5423" max="5423" width="11.75" style="81" customWidth="1"/>
    <col min="5424" max="5424" width="9" style="81" customWidth="1"/>
    <col min="5425" max="5425" width="23.125" style="81" bestFit="1" customWidth="1"/>
    <col min="5426" max="5621" width="9" style="81" customWidth="1"/>
    <col min="5622" max="5673" width="3.75" style="81"/>
    <col min="5674" max="5674" width="4.375" style="81" bestFit="1" customWidth="1"/>
    <col min="5675" max="5677" width="11.75" style="81" customWidth="1"/>
    <col min="5678" max="5678" width="11.75" style="81" bestFit="1" customWidth="1"/>
    <col min="5679" max="5679" width="11.75" style="81" customWidth="1"/>
    <col min="5680" max="5680" width="9" style="81" customWidth="1"/>
    <col min="5681" max="5681" width="23.125" style="81" bestFit="1" customWidth="1"/>
    <col min="5682" max="5877" width="9" style="81" customWidth="1"/>
    <col min="5878" max="5929" width="3.75" style="81"/>
    <col min="5930" max="5930" width="4.375" style="81" bestFit="1" customWidth="1"/>
    <col min="5931" max="5933" width="11.75" style="81" customWidth="1"/>
    <col min="5934" max="5934" width="11.75" style="81" bestFit="1" customWidth="1"/>
    <col min="5935" max="5935" width="11.75" style="81" customWidth="1"/>
    <col min="5936" max="5936" width="9" style="81" customWidth="1"/>
    <col min="5937" max="5937" width="23.125" style="81" bestFit="1" customWidth="1"/>
    <col min="5938" max="6133" width="9" style="81" customWidth="1"/>
    <col min="6134" max="6185" width="3.75" style="81"/>
    <col min="6186" max="6186" width="4.375" style="81" bestFit="1" customWidth="1"/>
    <col min="6187" max="6189" width="11.75" style="81" customWidth="1"/>
    <col min="6190" max="6190" width="11.75" style="81" bestFit="1" customWidth="1"/>
    <col min="6191" max="6191" width="11.75" style="81" customWidth="1"/>
    <col min="6192" max="6192" width="9" style="81" customWidth="1"/>
    <col min="6193" max="6193" width="23.125" style="81" bestFit="1" customWidth="1"/>
    <col min="6194" max="6389" width="9" style="81" customWidth="1"/>
    <col min="6390" max="6441" width="3.75" style="81"/>
    <col min="6442" max="6442" width="4.375" style="81" bestFit="1" customWidth="1"/>
    <col min="6443" max="6445" width="11.75" style="81" customWidth="1"/>
    <col min="6446" max="6446" width="11.75" style="81" bestFit="1" customWidth="1"/>
    <col min="6447" max="6447" width="11.75" style="81" customWidth="1"/>
    <col min="6448" max="6448" width="9" style="81" customWidth="1"/>
    <col min="6449" max="6449" width="23.125" style="81" bestFit="1" customWidth="1"/>
    <col min="6450" max="6645" width="9" style="81" customWidth="1"/>
    <col min="6646" max="6697" width="3.75" style="81"/>
    <col min="6698" max="6698" width="4.375" style="81" bestFit="1" customWidth="1"/>
    <col min="6699" max="6701" width="11.75" style="81" customWidth="1"/>
    <col min="6702" max="6702" width="11.75" style="81" bestFit="1" customWidth="1"/>
    <col min="6703" max="6703" width="11.75" style="81" customWidth="1"/>
    <col min="6704" max="6704" width="9" style="81" customWidth="1"/>
    <col min="6705" max="6705" width="23.125" style="81" bestFit="1" customWidth="1"/>
    <col min="6706" max="6901" width="9" style="81" customWidth="1"/>
    <col min="6902" max="6953" width="3.75" style="81"/>
    <col min="6954" max="6954" width="4.375" style="81" bestFit="1" customWidth="1"/>
    <col min="6955" max="6957" width="11.75" style="81" customWidth="1"/>
    <col min="6958" max="6958" width="11.75" style="81" bestFit="1" customWidth="1"/>
    <col min="6959" max="6959" width="11.75" style="81" customWidth="1"/>
    <col min="6960" max="6960" width="9" style="81" customWidth="1"/>
    <col min="6961" max="6961" width="23.125" style="81" bestFit="1" customWidth="1"/>
    <col min="6962" max="7157" width="9" style="81" customWidth="1"/>
    <col min="7158" max="7209" width="3.75" style="81"/>
    <col min="7210" max="7210" width="4.375" style="81" bestFit="1" customWidth="1"/>
    <col min="7211" max="7213" width="11.75" style="81" customWidth="1"/>
    <col min="7214" max="7214" width="11.75" style="81" bestFit="1" customWidth="1"/>
    <col min="7215" max="7215" width="11.75" style="81" customWidth="1"/>
    <col min="7216" max="7216" width="9" style="81" customWidth="1"/>
    <col min="7217" max="7217" width="23.125" style="81" bestFit="1" customWidth="1"/>
    <col min="7218" max="7413" width="9" style="81" customWidth="1"/>
    <col min="7414" max="7465" width="3.75" style="81"/>
    <col min="7466" max="7466" width="4.375" style="81" bestFit="1" customWidth="1"/>
    <col min="7467" max="7469" width="11.75" style="81" customWidth="1"/>
    <col min="7470" max="7470" width="11.75" style="81" bestFit="1" customWidth="1"/>
    <col min="7471" max="7471" width="11.75" style="81" customWidth="1"/>
    <col min="7472" max="7472" width="9" style="81" customWidth="1"/>
    <col min="7473" max="7473" width="23.125" style="81" bestFit="1" customWidth="1"/>
    <col min="7474" max="7669" width="9" style="81" customWidth="1"/>
    <col min="7670" max="7721" width="3.75" style="81"/>
    <col min="7722" max="7722" width="4.375" style="81" bestFit="1" customWidth="1"/>
    <col min="7723" max="7725" width="11.75" style="81" customWidth="1"/>
    <col min="7726" max="7726" width="11.75" style="81" bestFit="1" customWidth="1"/>
    <col min="7727" max="7727" width="11.75" style="81" customWidth="1"/>
    <col min="7728" max="7728" width="9" style="81" customWidth="1"/>
    <col min="7729" max="7729" width="23.125" style="81" bestFit="1" customWidth="1"/>
    <col min="7730" max="7925" width="9" style="81" customWidth="1"/>
    <col min="7926" max="7977" width="3.75" style="81"/>
    <col min="7978" max="7978" width="4.375" style="81" bestFit="1" customWidth="1"/>
    <col min="7979" max="7981" width="11.75" style="81" customWidth="1"/>
    <col min="7982" max="7982" width="11.75" style="81" bestFit="1" customWidth="1"/>
    <col min="7983" max="7983" width="11.75" style="81" customWidth="1"/>
    <col min="7984" max="7984" width="9" style="81" customWidth="1"/>
    <col min="7985" max="7985" width="23.125" style="81" bestFit="1" customWidth="1"/>
    <col min="7986" max="8181" width="9" style="81" customWidth="1"/>
    <col min="8182" max="8233" width="3.75" style="81"/>
    <col min="8234" max="8234" width="4.375" style="81" bestFit="1" customWidth="1"/>
    <col min="8235" max="8237" width="11.75" style="81" customWidth="1"/>
    <col min="8238" max="8238" width="11.75" style="81" bestFit="1" customWidth="1"/>
    <col min="8239" max="8239" width="11.75" style="81" customWidth="1"/>
    <col min="8240" max="8240" width="9" style="81" customWidth="1"/>
    <col min="8241" max="8241" width="23.125" style="81" bestFit="1" customWidth="1"/>
    <col min="8242" max="8437" width="9" style="81" customWidth="1"/>
    <col min="8438" max="8489" width="3.75" style="81"/>
    <col min="8490" max="8490" width="4.375" style="81" bestFit="1" customWidth="1"/>
    <col min="8491" max="8493" width="11.75" style="81" customWidth="1"/>
    <col min="8494" max="8494" width="11.75" style="81" bestFit="1" customWidth="1"/>
    <col min="8495" max="8495" width="11.75" style="81" customWidth="1"/>
    <col min="8496" max="8496" width="9" style="81" customWidth="1"/>
    <col min="8497" max="8497" width="23.125" style="81" bestFit="1" customWidth="1"/>
    <col min="8498" max="8693" width="9" style="81" customWidth="1"/>
    <col min="8694" max="8745" width="3.75" style="81"/>
    <col min="8746" max="8746" width="4.375" style="81" bestFit="1" customWidth="1"/>
    <col min="8747" max="8749" width="11.75" style="81" customWidth="1"/>
    <col min="8750" max="8750" width="11.75" style="81" bestFit="1" customWidth="1"/>
    <col min="8751" max="8751" width="11.75" style="81" customWidth="1"/>
    <col min="8752" max="8752" width="9" style="81" customWidth="1"/>
    <col min="8753" max="8753" width="23.125" style="81" bestFit="1" customWidth="1"/>
    <col min="8754" max="8949" width="9" style="81" customWidth="1"/>
    <col min="8950" max="9001" width="3.75" style="81"/>
    <col min="9002" max="9002" width="4.375" style="81" bestFit="1" customWidth="1"/>
    <col min="9003" max="9005" width="11.75" style="81" customWidth="1"/>
    <col min="9006" max="9006" width="11.75" style="81" bestFit="1" customWidth="1"/>
    <col min="9007" max="9007" width="11.75" style="81" customWidth="1"/>
    <col min="9008" max="9008" width="9" style="81" customWidth="1"/>
    <col min="9009" max="9009" width="23.125" style="81" bestFit="1" customWidth="1"/>
    <col min="9010" max="9205" width="9" style="81" customWidth="1"/>
    <col min="9206" max="9257" width="3.75" style="81"/>
    <col min="9258" max="9258" width="4.375" style="81" bestFit="1" customWidth="1"/>
    <col min="9259" max="9261" width="11.75" style="81" customWidth="1"/>
    <col min="9262" max="9262" width="11.75" style="81" bestFit="1" customWidth="1"/>
    <col min="9263" max="9263" width="11.75" style="81" customWidth="1"/>
    <col min="9264" max="9264" width="9" style="81" customWidth="1"/>
    <col min="9265" max="9265" width="23.125" style="81" bestFit="1" customWidth="1"/>
    <col min="9266" max="9461" width="9" style="81" customWidth="1"/>
    <col min="9462" max="9513" width="3.75" style="81"/>
    <col min="9514" max="9514" width="4.375" style="81" bestFit="1" customWidth="1"/>
    <col min="9515" max="9517" width="11.75" style="81" customWidth="1"/>
    <col min="9518" max="9518" width="11.75" style="81" bestFit="1" customWidth="1"/>
    <col min="9519" max="9519" width="11.75" style="81" customWidth="1"/>
    <col min="9520" max="9520" width="9" style="81" customWidth="1"/>
    <col min="9521" max="9521" width="23.125" style="81" bestFit="1" customWidth="1"/>
    <col min="9522" max="9717" width="9" style="81" customWidth="1"/>
    <col min="9718" max="9769" width="3.75" style="81"/>
    <col min="9770" max="9770" width="4.375" style="81" bestFit="1" customWidth="1"/>
    <col min="9771" max="9773" width="11.75" style="81" customWidth="1"/>
    <col min="9774" max="9774" width="11.75" style="81" bestFit="1" customWidth="1"/>
    <col min="9775" max="9775" width="11.75" style="81" customWidth="1"/>
    <col min="9776" max="9776" width="9" style="81" customWidth="1"/>
    <col min="9777" max="9777" width="23.125" style="81" bestFit="1" customWidth="1"/>
    <col min="9778" max="9973" width="9" style="81" customWidth="1"/>
    <col min="9974" max="10025" width="3.75" style="81"/>
    <col min="10026" max="10026" width="4.375" style="81" bestFit="1" customWidth="1"/>
    <col min="10027" max="10029" width="11.75" style="81" customWidth="1"/>
    <col min="10030" max="10030" width="11.75" style="81" bestFit="1" customWidth="1"/>
    <col min="10031" max="10031" width="11.75" style="81" customWidth="1"/>
    <col min="10032" max="10032" width="9" style="81" customWidth="1"/>
    <col min="10033" max="10033" width="23.125" style="81" bestFit="1" customWidth="1"/>
    <col min="10034" max="10229" width="9" style="81" customWidth="1"/>
    <col min="10230" max="10281" width="3.75" style="81"/>
    <col min="10282" max="10282" width="4.375" style="81" bestFit="1" customWidth="1"/>
    <col min="10283" max="10285" width="11.75" style="81" customWidth="1"/>
    <col min="10286" max="10286" width="11.75" style="81" bestFit="1" customWidth="1"/>
    <col min="10287" max="10287" width="11.75" style="81" customWidth="1"/>
    <col min="10288" max="10288" width="9" style="81" customWidth="1"/>
    <col min="10289" max="10289" width="23.125" style="81" bestFit="1" customWidth="1"/>
    <col min="10290" max="10485" width="9" style="81" customWidth="1"/>
    <col min="10486" max="10537" width="3.75" style="81"/>
    <col min="10538" max="10538" width="4.375" style="81" bestFit="1" customWidth="1"/>
    <col min="10539" max="10541" width="11.75" style="81" customWidth="1"/>
    <col min="10542" max="10542" width="11.75" style="81" bestFit="1" customWidth="1"/>
    <col min="10543" max="10543" width="11.75" style="81" customWidth="1"/>
    <col min="10544" max="10544" width="9" style="81" customWidth="1"/>
    <col min="10545" max="10545" width="23.125" style="81" bestFit="1" customWidth="1"/>
    <col min="10546" max="10741" width="9" style="81" customWidth="1"/>
    <col min="10742" max="10793" width="3.75" style="81"/>
    <col min="10794" max="10794" width="4.375" style="81" bestFit="1" customWidth="1"/>
    <col min="10795" max="10797" width="11.75" style="81" customWidth="1"/>
    <col min="10798" max="10798" width="11.75" style="81" bestFit="1" customWidth="1"/>
    <col min="10799" max="10799" width="11.75" style="81" customWidth="1"/>
    <col min="10800" max="10800" width="9" style="81" customWidth="1"/>
    <col min="10801" max="10801" width="23.125" style="81" bestFit="1" customWidth="1"/>
    <col min="10802" max="10997" width="9" style="81" customWidth="1"/>
    <col min="10998" max="11049" width="3.75" style="81"/>
    <col min="11050" max="11050" width="4.375" style="81" bestFit="1" customWidth="1"/>
    <col min="11051" max="11053" width="11.75" style="81" customWidth="1"/>
    <col min="11054" max="11054" width="11.75" style="81" bestFit="1" customWidth="1"/>
    <col min="11055" max="11055" width="11.75" style="81" customWidth="1"/>
    <col min="11056" max="11056" width="9" style="81" customWidth="1"/>
    <col min="11057" max="11057" width="23.125" style="81" bestFit="1" customWidth="1"/>
    <col min="11058" max="11253" width="9" style="81" customWidth="1"/>
    <col min="11254" max="11305" width="3.75" style="81"/>
    <col min="11306" max="11306" width="4.375" style="81" bestFit="1" customWidth="1"/>
    <col min="11307" max="11309" width="11.75" style="81" customWidth="1"/>
    <col min="11310" max="11310" width="11.75" style="81" bestFit="1" customWidth="1"/>
    <col min="11311" max="11311" width="11.75" style="81" customWidth="1"/>
    <col min="11312" max="11312" width="9" style="81" customWidth="1"/>
    <col min="11313" max="11313" width="23.125" style="81" bestFit="1" customWidth="1"/>
    <col min="11314" max="11509" width="9" style="81" customWidth="1"/>
    <col min="11510" max="11561" width="3.75" style="81"/>
    <col min="11562" max="11562" width="4.375" style="81" bestFit="1" customWidth="1"/>
    <col min="11563" max="11565" width="11.75" style="81" customWidth="1"/>
    <col min="11566" max="11566" width="11.75" style="81" bestFit="1" customWidth="1"/>
    <col min="11567" max="11567" width="11.75" style="81" customWidth="1"/>
    <col min="11568" max="11568" width="9" style="81" customWidth="1"/>
    <col min="11569" max="11569" width="23.125" style="81" bestFit="1" customWidth="1"/>
    <col min="11570" max="11765" width="9" style="81" customWidth="1"/>
    <col min="11766" max="11817" width="3.75" style="81"/>
    <col min="11818" max="11818" width="4.375" style="81" bestFit="1" customWidth="1"/>
    <col min="11819" max="11821" width="11.75" style="81" customWidth="1"/>
    <col min="11822" max="11822" width="11.75" style="81" bestFit="1" customWidth="1"/>
    <col min="11823" max="11823" width="11.75" style="81" customWidth="1"/>
    <col min="11824" max="11824" width="9" style="81" customWidth="1"/>
    <col min="11825" max="11825" width="23.125" style="81" bestFit="1" customWidth="1"/>
    <col min="11826" max="12021" width="9" style="81" customWidth="1"/>
    <col min="12022" max="12073" width="3.75" style="81"/>
    <col min="12074" max="12074" width="4.375" style="81" bestFit="1" customWidth="1"/>
    <col min="12075" max="12077" width="11.75" style="81" customWidth="1"/>
    <col min="12078" max="12078" width="11.75" style="81" bestFit="1" customWidth="1"/>
    <col min="12079" max="12079" width="11.75" style="81" customWidth="1"/>
    <col min="12080" max="12080" width="9" style="81" customWidth="1"/>
    <col min="12081" max="12081" width="23.125" style="81" bestFit="1" customWidth="1"/>
    <col min="12082" max="12277" width="9" style="81" customWidth="1"/>
    <col min="12278" max="12329" width="3.75" style="81"/>
    <col min="12330" max="12330" width="4.375" style="81" bestFit="1" customWidth="1"/>
    <col min="12331" max="12333" width="11.75" style="81" customWidth="1"/>
    <col min="12334" max="12334" width="11.75" style="81" bestFit="1" customWidth="1"/>
    <col min="12335" max="12335" width="11.75" style="81" customWidth="1"/>
    <col min="12336" max="12336" width="9" style="81" customWidth="1"/>
    <col min="12337" max="12337" width="23.125" style="81" bestFit="1" customWidth="1"/>
    <col min="12338" max="12533" width="9" style="81" customWidth="1"/>
    <col min="12534" max="12585" width="3.75" style="81"/>
    <col min="12586" max="12586" width="4.375" style="81" bestFit="1" customWidth="1"/>
    <col min="12587" max="12589" width="11.75" style="81" customWidth="1"/>
    <col min="12590" max="12590" width="11.75" style="81" bestFit="1" customWidth="1"/>
    <col min="12591" max="12591" width="11.75" style="81" customWidth="1"/>
    <col min="12592" max="12592" width="9" style="81" customWidth="1"/>
    <col min="12593" max="12593" width="23.125" style="81" bestFit="1" customWidth="1"/>
    <col min="12594" max="12789" width="9" style="81" customWidth="1"/>
    <col min="12790" max="12841" width="3.75" style="81"/>
    <col min="12842" max="12842" width="4.375" style="81" bestFit="1" customWidth="1"/>
    <col min="12843" max="12845" width="11.75" style="81" customWidth="1"/>
    <col min="12846" max="12846" width="11.75" style="81" bestFit="1" customWidth="1"/>
    <col min="12847" max="12847" width="11.75" style="81" customWidth="1"/>
    <col min="12848" max="12848" width="9" style="81" customWidth="1"/>
    <col min="12849" max="12849" width="23.125" style="81" bestFit="1" customWidth="1"/>
    <col min="12850" max="13045" width="9" style="81" customWidth="1"/>
    <col min="13046" max="13097" width="3.75" style="81"/>
    <col min="13098" max="13098" width="4.375" style="81" bestFit="1" customWidth="1"/>
    <col min="13099" max="13101" width="11.75" style="81" customWidth="1"/>
    <col min="13102" max="13102" width="11.75" style="81" bestFit="1" customWidth="1"/>
    <col min="13103" max="13103" width="11.75" style="81" customWidth="1"/>
    <col min="13104" max="13104" width="9" style="81" customWidth="1"/>
    <col min="13105" max="13105" width="23.125" style="81" bestFit="1" customWidth="1"/>
    <col min="13106" max="13301" width="9" style="81" customWidth="1"/>
    <col min="13302" max="13353" width="3.75" style="81"/>
    <col min="13354" max="13354" width="4.375" style="81" bestFit="1" customWidth="1"/>
    <col min="13355" max="13357" width="11.75" style="81" customWidth="1"/>
    <col min="13358" max="13358" width="11.75" style="81" bestFit="1" customWidth="1"/>
    <col min="13359" max="13359" width="11.75" style="81" customWidth="1"/>
    <col min="13360" max="13360" width="9" style="81" customWidth="1"/>
    <col min="13361" max="13361" width="23.125" style="81" bestFit="1" customWidth="1"/>
    <col min="13362" max="13557" width="9" style="81" customWidth="1"/>
    <col min="13558" max="13609" width="3.75" style="81"/>
    <col min="13610" max="13610" width="4.375" style="81" bestFit="1" customWidth="1"/>
    <col min="13611" max="13613" width="11.75" style="81" customWidth="1"/>
    <col min="13614" max="13614" width="11.75" style="81" bestFit="1" customWidth="1"/>
    <col min="13615" max="13615" width="11.75" style="81" customWidth="1"/>
    <col min="13616" max="13616" width="9" style="81" customWidth="1"/>
    <col min="13617" max="13617" width="23.125" style="81" bestFit="1" customWidth="1"/>
    <col min="13618" max="13813" width="9" style="81" customWidth="1"/>
    <col min="13814" max="13865" width="3.75" style="81"/>
    <col min="13866" max="13866" width="4.375" style="81" bestFit="1" customWidth="1"/>
    <col min="13867" max="13869" width="11.75" style="81" customWidth="1"/>
    <col min="13870" max="13870" width="11.75" style="81" bestFit="1" customWidth="1"/>
    <col min="13871" max="13871" width="11.75" style="81" customWidth="1"/>
    <col min="13872" max="13872" width="9" style="81" customWidth="1"/>
    <col min="13873" max="13873" width="23.125" style="81" bestFit="1" customWidth="1"/>
    <col min="13874" max="14069" width="9" style="81" customWidth="1"/>
    <col min="14070" max="14121" width="3.75" style="81"/>
    <col min="14122" max="14122" width="4.375" style="81" bestFit="1" customWidth="1"/>
    <col min="14123" max="14125" width="11.75" style="81" customWidth="1"/>
    <col min="14126" max="14126" width="11.75" style="81" bestFit="1" customWidth="1"/>
    <col min="14127" max="14127" width="11.75" style="81" customWidth="1"/>
    <col min="14128" max="14128" width="9" style="81" customWidth="1"/>
    <col min="14129" max="14129" width="23.125" style="81" bestFit="1" customWidth="1"/>
    <col min="14130" max="14325" width="9" style="81" customWidth="1"/>
    <col min="14326" max="14377" width="3.75" style="81"/>
    <col min="14378" max="14378" width="4.375" style="81" bestFit="1" customWidth="1"/>
    <col min="14379" max="14381" width="11.75" style="81" customWidth="1"/>
    <col min="14382" max="14382" width="11.75" style="81" bestFit="1" customWidth="1"/>
    <col min="14383" max="14383" width="11.75" style="81" customWidth="1"/>
    <col min="14384" max="14384" width="9" style="81" customWidth="1"/>
    <col min="14385" max="14385" width="23.125" style="81" bestFit="1" customWidth="1"/>
    <col min="14386" max="14581" width="9" style="81" customWidth="1"/>
    <col min="14582" max="14633" width="3.75" style="81"/>
    <col min="14634" max="14634" width="4.375" style="81" bestFit="1" customWidth="1"/>
    <col min="14635" max="14637" width="11.75" style="81" customWidth="1"/>
    <col min="14638" max="14638" width="11.75" style="81" bestFit="1" customWidth="1"/>
    <col min="14639" max="14639" width="11.75" style="81" customWidth="1"/>
    <col min="14640" max="14640" width="9" style="81" customWidth="1"/>
    <col min="14641" max="14641" width="23.125" style="81" bestFit="1" customWidth="1"/>
    <col min="14642" max="14837" width="9" style="81" customWidth="1"/>
    <col min="14838" max="14889" width="3.75" style="81"/>
    <col min="14890" max="14890" width="4.375" style="81" bestFit="1" customWidth="1"/>
    <col min="14891" max="14893" width="11.75" style="81" customWidth="1"/>
    <col min="14894" max="14894" width="11.75" style="81" bestFit="1" customWidth="1"/>
    <col min="14895" max="14895" width="11.75" style="81" customWidth="1"/>
    <col min="14896" max="14896" width="9" style="81" customWidth="1"/>
    <col min="14897" max="14897" width="23.125" style="81" bestFit="1" customWidth="1"/>
    <col min="14898" max="15093" width="9" style="81" customWidth="1"/>
    <col min="15094" max="15145" width="3.75" style="81"/>
    <col min="15146" max="15146" width="4.375" style="81" bestFit="1" customWidth="1"/>
    <col min="15147" max="15149" width="11.75" style="81" customWidth="1"/>
    <col min="15150" max="15150" width="11.75" style="81" bestFit="1" customWidth="1"/>
    <col min="15151" max="15151" width="11.75" style="81" customWidth="1"/>
    <col min="15152" max="15152" width="9" style="81" customWidth="1"/>
    <col min="15153" max="15153" width="23.125" style="81" bestFit="1" customWidth="1"/>
    <col min="15154" max="15349" width="9" style="81" customWidth="1"/>
    <col min="15350" max="15401" width="3.75" style="81"/>
    <col min="15402" max="15402" width="4.375" style="81" bestFit="1" customWidth="1"/>
    <col min="15403" max="15405" width="11.75" style="81" customWidth="1"/>
    <col min="15406" max="15406" width="11.75" style="81" bestFit="1" customWidth="1"/>
    <col min="15407" max="15407" width="11.75" style="81" customWidth="1"/>
    <col min="15408" max="15408" width="9" style="81" customWidth="1"/>
    <col min="15409" max="15409" width="23.125" style="81" bestFit="1" customWidth="1"/>
    <col min="15410" max="15605" width="9" style="81" customWidth="1"/>
    <col min="15606" max="15657" width="3.75" style="81"/>
    <col min="15658" max="15658" width="4.375" style="81" bestFit="1" customWidth="1"/>
    <col min="15659" max="15661" width="11.75" style="81" customWidth="1"/>
    <col min="15662" max="15662" width="11.75" style="81" bestFit="1" customWidth="1"/>
    <col min="15663" max="15663" width="11.75" style="81" customWidth="1"/>
    <col min="15664" max="15664" width="9" style="81" customWidth="1"/>
    <col min="15665" max="15665" width="23.125" style="81" bestFit="1" customWidth="1"/>
    <col min="15666" max="15861" width="9" style="81" customWidth="1"/>
    <col min="15862" max="15913" width="3.75" style="81"/>
    <col min="15914" max="15914" width="4.375" style="81" bestFit="1" customWidth="1"/>
    <col min="15915" max="15917" width="11.75" style="81" customWidth="1"/>
    <col min="15918" max="15918" width="11.75" style="81" bestFit="1" customWidth="1"/>
    <col min="15919" max="15919" width="11.75" style="81" customWidth="1"/>
    <col min="15920" max="15920" width="9" style="81" customWidth="1"/>
    <col min="15921" max="15921" width="23.125" style="81" bestFit="1" customWidth="1"/>
    <col min="15922" max="16117" width="9" style="81" customWidth="1"/>
    <col min="16118" max="16169" width="3.75" style="81"/>
    <col min="16170" max="16170" width="4.375" style="81" bestFit="1" customWidth="1"/>
    <col min="16171" max="16173" width="11.75" style="81" customWidth="1"/>
    <col min="16174" max="16174" width="11.75" style="81" bestFit="1" customWidth="1"/>
    <col min="16175" max="16175" width="11.75" style="81" customWidth="1"/>
    <col min="16176" max="16176" width="9" style="81" customWidth="1"/>
    <col min="16177" max="16177" width="23.125" style="81" bestFit="1" customWidth="1"/>
    <col min="16178" max="16373" width="9" style="81" customWidth="1"/>
    <col min="16374" max="16384" width="3.75" style="81"/>
  </cols>
  <sheetData>
    <row r="1" spans="1:49" ht="27" customHeight="1">
      <c r="A1" s="647" t="s">
        <v>404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  <c r="M1" s="647"/>
      <c r="N1" s="647"/>
      <c r="O1" s="647"/>
      <c r="P1" s="647"/>
      <c r="Q1" s="647"/>
      <c r="R1" s="647"/>
      <c r="S1" s="647"/>
      <c r="T1" s="647"/>
      <c r="U1" s="647"/>
      <c r="V1" s="647"/>
      <c r="W1" s="647"/>
      <c r="X1" s="647"/>
      <c r="Y1" s="647"/>
      <c r="Z1" s="647"/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7"/>
      <c r="AO1" s="647"/>
      <c r="AP1" s="647"/>
      <c r="AQ1" s="648"/>
      <c r="AR1" s="648"/>
      <c r="AS1" s="648"/>
      <c r="AT1" s="648"/>
      <c r="AU1" s="648"/>
      <c r="AV1" s="648"/>
      <c r="AW1" s="80"/>
    </row>
    <row r="2" spans="1:49" ht="21" customHeight="1">
      <c r="B2" s="649"/>
      <c r="C2" s="649"/>
      <c r="D2" s="649"/>
      <c r="E2" s="649"/>
      <c r="F2" s="649"/>
      <c r="G2" s="649"/>
      <c r="H2" s="649"/>
      <c r="I2" s="649"/>
      <c r="J2" s="649"/>
      <c r="K2" s="649"/>
    </row>
    <row r="3" spans="1:49" ht="44.25">
      <c r="A3" s="622" t="s">
        <v>355</v>
      </c>
      <c r="B3" s="622"/>
      <c r="C3" s="622"/>
      <c r="D3" s="622"/>
      <c r="E3" s="622" t="str">
        <f ca="1">A5</f>
        <v>ＦＣ Ｒｉｓｏ</v>
      </c>
      <c r="F3" s="622"/>
      <c r="G3" s="622"/>
      <c r="H3" s="622"/>
      <c r="I3" s="621" t="str">
        <f ca="1">A7</f>
        <v>ＦＣアネーロ宇都宮Ｕ１２</v>
      </c>
      <c r="J3" s="621"/>
      <c r="K3" s="621"/>
      <c r="L3" s="621"/>
      <c r="M3" s="621" t="str">
        <f ca="1">A9</f>
        <v>富士見ＳＳＳ Ｕ</v>
      </c>
      <c r="N3" s="621"/>
      <c r="O3" s="621"/>
      <c r="P3" s="621"/>
      <c r="Q3" s="621" t="str">
        <f ca="1">A11</f>
        <v>カテット白沢ＳＳ</v>
      </c>
      <c r="R3" s="621"/>
      <c r="S3" s="621"/>
      <c r="T3" s="621"/>
      <c r="U3" s="622" t="str">
        <f ca="1">A13</f>
        <v>リフレＳＣ</v>
      </c>
      <c r="V3" s="622"/>
      <c r="W3" s="622"/>
      <c r="X3" s="622"/>
      <c r="Y3" s="621" t="str">
        <f ca="1">A15</f>
        <v>清原ＳＳＳ</v>
      </c>
      <c r="Z3" s="621"/>
      <c r="AA3" s="621"/>
      <c r="AB3" s="621"/>
      <c r="AC3" s="621" t="str">
        <f ca="1">A17</f>
        <v>ｕｎｉｏｎ  ｓｃ</v>
      </c>
      <c r="AD3" s="621"/>
      <c r="AE3" s="621"/>
      <c r="AF3" s="621"/>
      <c r="AG3" s="621" t="str">
        <f ca="1">A19</f>
        <v>ＦＣグランディール</v>
      </c>
      <c r="AH3" s="621"/>
      <c r="AI3" s="621"/>
      <c r="AJ3" s="621"/>
      <c r="AK3" s="621" t="str">
        <f ca="1">A21</f>
        <v>本郷北ＦＣ</v>
      </c>
      <c r="AL3" s="621"/>
      <c r="AM3" s="621"/>
      <c r="AN3" s="621"/>
      <c r="AO3" s="84" t="s">
        <v>356</v>
      </c>
      <c r="AP3" s="85" t="s">
        <v>357</v>
      </c>
      <c r="AQ3" s="86" t="s">
        <v>358</v>
      </c>
      <c r="AR3" s="86" t="s">
        <v>359</v>
      </c>
      <c r="AS3" s="86" t="s">
        <v>360</v>
      </c>
      <c r="AT3" s="86"/>
      <c r="AU3" s="87" t="s">
        <v>361</v>
      </c>
      <c r="AV3" s="88" t="s">
        <v>362</v>
      </c>
      <c r="AW3" s="89"/>
    </row>
    <row r="4" spans="1:49" ht="17.25" customHeight="1">
      <c r="A4" s="635" t="s">
        <v>363</v>
      </c>
      <c r="B4" s="636"/>
      <c r="C4" s="636"/>
      <c r="D4" s="636"/>
      <c r="E4" s="605"/>
      <c r="F4" s="606"/>
      <c r="G4" s="606"/>
      <c r="H4" s="607"/>
      <c r="I4" s="595" t="str">
        <f>IF(OR(J4="",L4=""),"",IF(J4&gt;L4,"○",IF(J4&lt;L4,"×",IF(J4=L4,"△"))))</f>
        <v>△</v>
      </c>
      <c r="J4" s="597">
        <v>1</v>
      </c>
      <c r="K4" s="599" t="s">
        <v>364</v>
      </c>
      <c r="L4" s="593">
        <v>1</v>
      </c>
      <c r="M4" s="595" t="str">
        <f>IF(OR(N4="",P4=""),"",IF(N4&gt;P4,"○",IF(N4&lt;P4,"×",IF(N4=P4,"△"))))</f>
        <v>○</v>
      </c>
      <c r="N4" s="597">
        <v>3</v>
      </c>
      <c r="O4" s="599" t="s">
        <v>364</v>
      </c>
      <c r="P4" s="593">
        <v>1</v>
      </c>
      <c r="Q4" s="595" t="str">
        <f>IF(OR(R4="",T4=""),"",IF(R4&gt;T4,"○",IF(R4&lt;T4,"×",IF(R4=T4,"△"))))</f>
        <v/>
      </c>
      <c r="R4" s="601"/>
      <c r="S4" s="599" t="s">
        <v>250</v>
      </c>
      <c r="T4" s="603"/>
      <c r="U4" s="595" t="str">
        <f>IF(OR(V4="",X4=""),"",IF(V4&gt;X4,"○",IF(V4&lt;X4,"×",IF(V4=X4,"△"))))</f>
        <v/>
      </c>
      <c r="V4" s="597"/>
      <c r="W4" s="599" t="s">
        <v>250</v>
      </c>
      <c r="X4" s="593"/>
      <c r="Y4" s="595" t="str">
        <f>IF(OR(Z4="",AB4=""),"",IF(Z4&gt;AB4,"○",IF(Z4&lt;AB4,"×",IF(Z4=AB4,"△"))))</f>
        <v/>
      </c>
      <c r="Z4" s="623"/>
      <c r="AA4" s="625" t="s">
        <v>250</v>
      </c>
      <c r="AB4" s="631"/>
      <c r="AC4" s="595" t="str">
        <f>IF(OR(AD4="",AF4=""),"",IF(AD4&gt;AF4,"○",IF(AD4&lt;AF4,"×",IF(AD4=AF4,"△"))))</f>
        <v/>
      </c>
      <c r="AD4" s="601"/>
      <c r="AE4" s="599" t="s">
        <v>250</v>
      </c>
      <c r="AF4" s="603"/>
      <c r="AG4" s="595" t="str">
        <f>IF(OR(AH4="",AJ4=""),"",IF(AH4&gt;AJ4,"○",IF(AH4&lt;AJ4,"×",IF(AH4=AJ4,"△"))))</f>
        <v/>
      </c>
      <c r="AH4" s="597"/>
      <c r="AI4" s="599" t="s">
        <v>250</v>
      </c>
      <c r="AJ4" s="641"/>
      <c r="AK4" s="595" t="str">
        <f>IF(OR(AL4="",AN4=""),"",IF(AL4&gt;AN4,"○",IF(AL4&lt;AN4,"×",IF(AL4=AN4,"△"))))</f>
        <v/>
      </c>
      <c r="AL4" s="597"/>
      <c r="AM4" s="599" t="s">
        <v>250</v>
      </c>
      <c r="AN4" s="641"/>
      <c r="AO4" s="617">
        <f>COUNTIF(E4:AN5,"○")+COUNTIF(E4:AN5,"×")+COUNTIF(E4:AN5,"△")</f>
        <v>2</v>
      </c>
      <c r="AP4" s="619">
        <f>COUNTIF(E4:AN5,"○")*3+COUNTIF(E4:AN5,"△")</f>
        <v>4</v>
      </c>
      <c r="AQ4" s="614">
        <f>IF(AO4=0,0,AP4/(AO4*3))</f>
        <v>0.66666666666666663</v>
      </c>
      <c r="AR4" s="613">
        <f>SUM(F4,J4,N4,R4,V4,Z4,AD4,AH4,AL4)-SUM(H4,L4,P4,T4,X4,AB4,AF4,AJ4,AN4)</f>
        <v>2</v>
      </c>
      <c r="AS4" s="613">
        <f>SUM(F4,J4,N4,R4,V4,Z4,AD4,AH4,AL4)</f>
        <v>4</v>
      </c>
      <c r="AT4" s="613">
        <f>AQ4+AR4*0.001+AS4*0.00001</f>
        <v>0.66870666666666667</v>
      </c>
      <c r="AU4" s="611">
        <f>RANK(AT4,$AT$4:$AT$21)</f>
        <v>2</v>
      </c>
      <c r="AV4" s="613">
        <f>RANK(AT4,$AT$4:$AT$85)</f>
        <v>10</v>
      </c>
      <c r="AW4" s="90"/>
    </row>
    <row r="5" spans="1:49" ht="17.25" customHeight="1">
      <c r="A5" s="637" t="str">
        <f ca="1">INDIRECT("U12組合せ!d"&amp;(ROW()-1)/2+8)</f>
        <v>ＦＣ Ｒｉｓｏ</v>
      </c>
      <c r="B5" s="638"/>
      <c r="C5" s="638"/>
      <c r="D5" s="639"/>
      <c r="E5" s="608"/>
      <c r="F5" s="609"/>
      <c r="G5" s="609"/>
      <c r="H5" s="610"/>
      <c r="I5" s="596"/>
      <c r="J5" s="598"/>
      <c r="K5" s="600"/>
      <c r="L5" s="594"/>
      <c r="M5" s="596"/>
      <c r="N5" s="598"/>
      <c r="O5" s="600"/>
      <c r="P5" s="594"/>
      <c r="Q5" s="596"/>
      <c r="R5" s="602"/>
      <c r="S5" s="600"/>
      <c r="T5" s="604"/>
      <c r="U5" s="596"/>
      <c r="V5" s="598"/>
      <c r="W5" s="600"/>
      <c r="X5" s="594"/>
      <c r="Y5" s="596"/>
      <c r="Z5" s="624"/>
      <c r="AA5" s="626"/>
      <c r="AB5" s="632"/>
      <c r="AC5" s="596"/>
      <c r="AD5" s="602"/>
      <c r="AE5" s="600"/>
      <c r="AF5" s="604"/>
      <c r="AG5" s="596"/>
      <c r="AH5" s="598"/>
      <c r="AI5" s="600"/>
      <c r="AJ5" s="642"/>
      <c r="AK5" s="596"/>
      <c r="AL5" s="598"/>
      <c r="AM5" s="600"/>
      <c r="AN5" s="642"/>
      <c r="AO5" s="618"/>
      <c r="AP5" s="620"/>
      <c r="AQ5" s="615"/>
      <c r="AR5" s="616"/>
      <c r="AS5" s="616"/>
      <c r="AT5" s="616"/>
      <c r="AU5" s="612"/>
      <c r="AV5" s="612"/>
      <c r="AW5" s="90"/>
    </row>
    <row r="6" spans="1:49" ht="17.25" customHeight="1">
      <c r="A6" s="635" t="s">
        <v>365</v>
      </c>
      <c r="B6" s="636"/>
      <c r="C6" s="636"/>
      <c r="D6" s="640"/>
      <c r="E6" s="595" t="str">
        <f>IF(OR(F6="",H6=""),"",IF(F6&gt;H6,"○",IF(F6&lt;H6,"×",IF(F6=H6,"△"))))</f>
        <v>△</v>
      </c>
      <c r="F6" s="601">
        <f>IF(L4="","",L4)</f>
        <v>1</v>
      </c>
      <c r="G6" s="599" t="s">
        <v>366</v>
      </c>
      <c r="H6" s="603">
        <f>IF(J4="","",J4)</f>
        <v>1</v>
      </c>
      <c r="I6" s="605"/>
      <c r="J6" s="606"/>
      <c r="K6" s="606"/>
      <c r="L6" s="607"/>
      <c r="M6" s="595" t="str">
        <f>IF(OR(N6="",P6=""),"",IF(N6&gt;P6,"○",IF(N6&lt;P6,"×",IF(N6=P6,"△"))))</f>
        <v>×</v>
      </c>
      <c r="N6" s="597">
        <v>0</v>
      </c>
      <c r="O6" s="599" t="s">
        <v>364</v>
      </c>
      <c r="P6" s="593">
        <v>3</v>
      </c>
      <c r="Q6" s="595" t="str">
        <f>IF(OR(R6="",T6=""),"",IF(R6&gt;T6,"○",IF(R6&lt;T6,"×",IF(R6=T6,"△"))))</f>
        <v/>
      </c>
      <c r="R6" s="597"/>
      <c r="S6" s="599" t="s">
        <v>250</v>
      </c>
      <c r="T6" s="593"/>
      <c r="U6" s="595" t="str">
        <f>IF(OR(V6="",X6=""),"",IF(V6&gt;X6,"○",IF(V6&lt;X6,"×",IF(V6=X6,"△"))))</f>
        <v/>
      </c>
      <c r="V6" s="601"/>
      <c r="W6" s="599" t="s">
        <v>250</v>
      </c>
      <c r="X6" s="603"/>
      <c r="Y6" s="595" t="str">
        <f>IF(OR(Z6="",AB6=""),"",IF(Z6&gt;AB6,"○",IF(Z6&lt;AB6,"×",IF(Z6=AB6,"△"))))</f>
        <v/>
      </c>
      <c r="Z6" s="597"/>
      <c r="AA6" s="599" t="s">
        <v>250</v>
      </c>
      <c r="AB6" s="593"/>
      <c r="AC6" s="595" t="str">
        <f>IF(OR(AD6="",AF6=""),"",IF(AD6&gt;AF6,"○",IF(AD6&lt;AF6,"×",IF(AD6=AF6,"△"))))</f>
        <v/>
      </c>
      <c r="AD6" s="623"/>
      <c r="AE6" s="625" t="s">
        <v>250</v>
      </c>
      <c r="AF6" s="631"/>
      <c r="AG6" s="595" t="str">
        <f>IF(OR(AH6="",AJ6=""),"",IF(AH6&gt;AJ6,"○",IF(AH6&lt;AJ6,"×",IF(AH6=AJ6,"△"))))</f>
        <v/>
      </c>
      <c r="AH6" s="643"/>
      <c r="AI6" s="625" t="s">
        <v>250</v>
      </c>
      <c r="AJ6" s="645"/>
      <c r="AK6" s="595" t="str">
        <f>IF(OR(AL6="",AN6=""),"",IF(AL6&gt;AN6,"○",IF(AL6&lt;AN6,"×",IF(AL6=AN6,"△"))))</f>
        <v/>
      </c>
      <c r="AL6" s="597"/>
      <c r="AM6" s="599" t="s">
        <v>250</v>
      </c>
      <c r="AN6" s="641"/>
      <c r="AO6" s="617">
        <f>COUNTIF(E6:AN7,"○")+COUNTIF(E6:AN7,"×")+COUNTIF(E6:AN7,"△")</f>
        <v>2</v>
      </c>
      <c r="AP6" s="619">
        <f>COUNTIF(E6:AN7,"○")*3+COUNTIF(E6:AN7,"△")</f>
        <v>1</v>
      </c>
      <c r="AQ6" s="614">
        <f>IF(AO6=0,0,AP6/(AO6*3))</f>
        <v>0.16666666666666666</v>
      </c>
      <c r="AR6" s="613">
        <f t="shared" ref="AR6" si="0">SUM(F6,J6,N6,R6,V6,Z6,AD6,AH6,AL6)-SUM(H6,L6,P6,T6,X6,AB6,AF6,AJ6,AN6)</f>
        <v>-3</v>
      </c>
      <c r="AS6" s="613">
        <f t="shared" ref="AS6" si="1">SUM(F6,J6,N6,R6,V6,Z6,AD6,AH6,AL6)</f>
        <v>1</v>
      </c>
      <c r="AT6" s="613">
        <f>AQ6+AR6*0.001+AS6*0.00001</f>
        <v>0.16367666666666666</v>
      </c>
      <c r="AU6" s="611">
        <f t="shared" ref="AU6" si="2">RANK(AT6,$AT$4:$AT$21)</f>
        <v>7</v>
      </c>
      <c r="AV6" s="613">
        <f>RANK(AT6,$AT$4:$AT$85)</f>
        <v>26</v>
      </c>
      <c r="AW6" s="90"/>
    </row>
    <row r="7" spans="1:49" ht="17.25" customHeight="1">
      <c r="A7" s="637" t="str">
        <f ca="1">INDIRECT("U12組合せ!d"&amp;(ROW()-1)/2+8)</f>
        <v>ＦＣアネーロ宇都宮Ｕ１２</v>
      </c>
      <c r="B7" s="638"/>
      <c r="C7" s="638"/>
      <c r="D7" s="639"/>
      <c r="E7" s="596"/>
      <c r="F7" s="602"/>
      <c r="G7" s="600"/>
      <c r="H7" s="604"/>
      <c r="I7" s="608"/>
      <c r="J7" s="609"/>
      <c r="K7" s="609"/>
      <c r="L7" s="610"/>
      <c r="M7" s="596"/>
      <c r="N7" s="598"/>
      <c r="O7" s="600"/>
      <c r="P7" s="594"/>
      <c r="Q7" s="596"/>
      <c r="R7" s="598"/>
      <c r="S7" s="600"/>
      <c r="T7" s="594"/>
      <c r="U7" s="596"/>
      <c r="V7" s="602"/>
      <c r="W7" s="600"/>
      <c r="X7" s="604"/>
      <c r="Y7" s="596"/>
      <c r="Z7" s="598"/>
      <c r="AA7" s="600"/>
      <c r="AB7" s="594"/>
      <c r="AC7" s="596"/>
      <c r="AD7" s="624"/>
      <c r="AE7" s="626"/>
      <c r="AF7" s="632"/>
      <c r="AG7" s="596"/>
      <c r="AH7" s="644"/>
      <c r="AI7" s="626"/>
      <c r="AJ7" s="646"/>
      <c r="AK7" s="596"/>
      <c r="AL7" s="598"/>
      <c r="AM7" s="600"/>
      <c r="AN7" s="642"/>
      <c r="AO7" s="618"/>
      <c r="AP7" s="620"/>
      <c r="AQ7" s="615"/>
      <c r="AR7" s="616"/>
      <c r="AS7" s="616"/>
      <c r="AT7" s="616"/>
      <c r="AU7" s="612"/>
      <c r="AV7" s="612"/>
      <c r="AW7" s="90"/>
    </row>
    <row r="8" spans="1:49" ht="17.25" customHeight="1">
      <c r="A8" s="635" t="s">
        <v>367</v>
      </c>
      <c r="B8" s="636"/>
      <c r="C8" s="636"/>
      <c r="D8" s="640"/>
      <c r="E8" s="595" t="str">
        <f>IF(OR(F8="",H8=""),"",IF(F8&gt;H8,"○",IF(F8&lt;H8,"×",IF(F8=H8,"△"))))</f>
        <v>×</v>
      </c>
      <c r="F8" s="601">
        <f>IF(P4="","",P4)</f>
        <v>1</v>
      </c>
      <c r="G8" s="599" t="s">
        <v>366</v>
      </c>
      <c r="H8" s="603">
        <f>IF(N4="","",N4)</f>
        <v>3</v>
      </c>
      <c r="I8" s="595" t="str">
        <f>IF(OR(J8="",L8=""),"",IF(J8&gt;L8,"○",IF(J8&lt;L8,"×",IF(J8=L8,"△"))))</f>
        <v>○</v>
      </c>
      <c r="J8" s="601">
        <f>IF(P6="","",P6)</f>
        <v>3</v>
      </c>
      <c r="K8" s="599" t="s">
        <v>366</v>
      </c>
      <c r="L8" s="603">
        <f>IF(N6="","",N6)</f>
        <v>0</v>
      </c>
      <c r="M8" s="605"/>
      <c r="N8" s="606"/>
      <c r="O8" s="606"/>
      <c r="P8" s="607"/>
      <c r="Q8" s="595" t="str">
        <f>IF(OR(R8="",T8=""),"",IF(R8&gt;T8,"○",IF(R8&lt;T8,"×",IF(R8=T8,"△"))))</f>
        <v/>
      </c>
      <c r="R8" s="597"/>
      <c r="S8" s="599" t="s">
        <v>364</v>
      </c>
      <c r="T8" s="593"/>
      <c r="U8" s="595" t="str">
        <f>IF(OR(V8="",X8=""),"",IF(V8&gt;X8,"○",IF(V8&lt;X8,"×",IF(V8=X8,"△"))))</f>
        <v/>
      </c>
      <c r="V8" s="597"/>
      <c r="W8" s="599" t="s">
        <v>250</v>
      </c>
      <c r="X8" s="593"/>
      <c r="Y8" s="595" t="str">
        <f>IF(OR(Z8="",AB8=""),"",IF(Z8&gt;AB8,"○",IF(Z8&lt;AB8,"×",IF(Z8=AB8,"△"))))</f>
        <v/>
      </c>
      <c r="Z8" s="601"/>
      <c r="AA8" s="599" t="s">
        <v>250</v>
      </c>
      <c r="AB8" s="603"/>
      <c r="AC8" s="595" t="str">
        <f>IF(OR(AD8="",AF8=""),"",IF(AD8&gt;AF8,"○",IF(AD8&lt;AF8,"×",IF(AD8=AF8,"△"))))</f>
        <v/>
      </c>
      <c r="AD8" s="597"/>
      <c r="AE8" s="599" t="s">
        <v>250</v>
      </c>
      <c r="AF8" s="593"/>
      <c r="AG8" s="595" t="str">
        <f>IF(OR(AH8="",AJ8=""),"",IF(AH8&gt;AJ8,"○",IF(AH8&lt;AJ8,"×",IF(AH8=AJ8,"△"))))</f>
        <v/>
      </c>
      <c r="AH8" s="623"/>
      <c r="AI8" s="625" t="s">
        <v>250</v>
      </c>
      <c r="AJ8" s="631"/>
      <c r="AK8" s="595" t="str">
        <f>IF(OR(AL8="",AN8=""),"",IF(AL8&gt;AN8,"○",IF(AL8&lt;AN8,"×",IF(AL8=AN8,"△"))))</f>
        <v/>
      </c>
      <c r="AL8" s="601"/>
      <c r="AM8" s="599" t="s">
        <v>250</v>
      </c>
      <c r="AN8" s="599"/>
      <c r="AO8" s="617">
        <f>COUNTIF(E8:AN9,"○")+COUNTIF(E8:AN9,"×")+COUNTIF(E8:AN9,"△")</f>
        <v>2</v>
      </c>
      <c r="AP8" s="619">
        <f>COUNTIF(E8:AN9,"○")*3+COUNTIF(E8:AN9,"△")</f>
        <v>3</v>
      </c>
      <c r="AQ8" s="633">
        <f>IF(AO8=0,0,AP8/(AO8*3))</f>
        <v>0.5</v>
      </c>
      <c r="AR8" s="613">
        <f t="shared" ref="AR8" si="3">SUM(F8,J8,N8,R8,V8,Z8,AD8,AH8,AL8)-SUM(H8,L8,P8,T8,X8,AB8,AF8,AJ8,AN8)</f>
        <v>1</v>
      </c>
      <c r="AS8" s="613">
        <f t="shared" ref="AS8" si="4">SUM(F8,J8,N8,R8,V8,Z8,AD8,AH8,AL8)</f>
        <v>4</v>
      </c>
      <c r="AT8" s="613">
        <f>AQ8+AR8*0.001+AS8*0.00001</f>
        <v>0.50104000000000004</v>
      </c>
      <c r="AU8" s="611">
        <f t="shared" ref="AU8" si="5">RANK(AT8,$AT$4:$AT$21)</f>
        <v>6</v>
      </c>
      <c r="AV8" s="613">
        <f>RANK(AT8,$AT$4:$AT$85)</f>
        <v>20</v>
      </c>
      <c r="AW8" s="90"/>
    </row>
    <row r="9" spans="1:49" ht="17.25" customHeight="1">
      <c r="A9" s="637" t="str">
        <f ca="1">INDIRECT("U12組合せ!d"&amp;(ROW()-1)/2+8)</f>
        <v>富士見ＳＳＳ Ｕ</v>
      </c>
      <c r="B9" s="638"/>
      <c r="C9" s="638"/>
      <c r="D9" s="639"/>
      <c r="E9" s="596"/>
      <c r="F9" s="602"/>
      <c r="G9" s="600"/>
      <c r="H9" s="604"/>
      <c r="I9" s="596"/>
      <c r="J9" s="602"/>
      <c r="K9" s="600"/>
      <c r="L9" s="604"/>
      <c r="M9" s="608"/>
      <c r="N9" s="609"/>
      <c r="O9" s="609"/>
      <c r="P9" s="610"/>
      <c r="Q9" s="596"/>
      <c r="R9" s="598"/>
      <c r="S9" s="600"/>
      <c r="T9" s="594"/>
      <c r="U9" s="596"/>
      <c r="V9" s="598"/>
      <c r="W9" s="600"/>
      <c r="X9" s="594"/>
      <c r="Y9" s="596"/>
      <c r="Z9" s="602"/>
      <c r="AA9" s="600"/>
      <c r="AB9" s="604"/>
      <c r="AC9" s="596"/>
      <c r="AD9" s="598"/>
      <c r="AE9" s="600"/>
      <c r="AF9" s="594"/>
      <c r="AG9" s="596"/>
      <c r="AH9" s="624"/>
      <c r="AI9" s="626"/>
      <c r="AJ9" s="632"/>
      <c r="AK9" s="596"/>
      <c r="AL9" s="602"/>
      <c r="AM9" s="600"/>
      <c r="AN9" s="600"/>
      <c r="AO9" s="618"/>
      <c r="AP9" s="620"/>
      <c r="AQ9" s="634"/>
      <c r="AR9" s="616"/>
      <c r="AS9" s="616"/>
      <c r="AT9" s="616"/>
      <c r="AU9" s="612"/>
      <c r="AV9" s="612"/>
      <c r="AW9" s="90"/>
    </row>
    <row r="10" spans="1:49" ht="17.25" customHeight="1">
      <c r="A10" s="635" t="s">
        <v>368</v>
      </c>
      <c r="B10" s="636"/>
      <c r="C10" s="636"/>
      <c r="D10" s="640"/>
      <c r="E10" s="595" t="str">
        <f>IF(OR(F10="",H10=""),"",IF(F10&gt;H10,"○",IF(F10&lt;H10,"×",IF(F10=H10,"△"))))</f>
        <v/>
      </c>
      <c r="F10" s="601" t="str">
        <f>IF(T4="","",T4)</f>
        <v/>
      </c>
      <c r="G10" s="599" t="s">
        <v>366</v>
      </c>
      <c r="H10" s="603" t="str">
        <f>IF(R4="","",R4)</f>
        <v/>
      </c>
      <c r="I10" s="595" t="str">
        <f>IF(OR(J10="",L10=""),"",IF(J10&gt;L10,"○",IF(J10&lt;L10,"×",IF(J10=L10,"△"))))</f>
        <v/>
      </c>
      <c r="J10" s="601" t="str">
        <f>IF(T6="","",T6)</f>
        <v/>
      </c>
      <c r="K10" s="599" t="s">
        <v>366</v>
      </c>
      <c r="L10" s="603" t="str">
        <f>IF(R6="","",R6)</f>
        <v/>
      </c>
      <c r="M10" s="595" t="str">
        <f>IF(OR(N10="",P10=""),"",IF(N10&gt;P10,"○",IF(N10&lt;P10,"×",IF(N10=P10,"△"))))</f>
        <v/>
      </c>
      <c r="N10" s="601" t="str">
        <f>IF(T8="","",T8)</f>
        <v/>
      </c>
      <c r="O10" s="599" t="s">
        <v>366</v>
      </c>
      <c r="P10" s="603" t="str">
        <f>IF(R8="","",R8)</f>
        <v/>
      </c>
      <c r="Q10" s="605"/>
      <c r="R10" s="606"/>
      <c r="S10" s="606"/>
      <c r="T10" s="607"/>
      <c r="U10" s="595" t="str">
        <f>IF(OR(V10="",X10=""),"",IF(V10&gt;X10,"○",IF(V10&lt;X10,"×",IF(V10=X10,"△"))))</f>
        <v>○</v>
      </c>
      <c r="V10" s="597">
        <v>3</v>
      </c>
      <c r="W10" s="599" t="s">
        <v>364</v>
      </c>
      <c r="X10" s="593">
        <v>0</v>
      </c>
      <c r="Y10" s="595" t="str">
        <f>IF(OR(Z10="",AB10=""),"",IF(Z10&gt;AB10,"○",IF(Z10&lt;AB10,"×",IF(Z10=AB10,"△"))))</f>
        <v>×</v>
      </c>
      <c r="Z10" s="597">
        <v>1</v>
      </c>
      <c r="AA10" s="599" t="s">
        <v>250</v>
      </c>
      <c r="AB10" s="593">
        <v>2</v>
      </c>
      <c r="AC10" s="595" t="str">
        <f>IF(OR(AD10="",AF10=""),"",IF(AD10&gt;AF10,"○",IF(AD10&lt;AF10,"×",IF(AD10=AF10,"△"))))</f>
        <v/>
      </c>
      <c r="AD10" s="601"/>
      <c r="AE10" s="599" t="s">
        <v>250</v>
      </c>
      <c r="AF10" s="603"/>
      <c r="AG10" s="595" t="str">
        <f>IF(OR(AH10="",AJ10=""),"",IF(AH10&gt;AJ10,"○",IF(AH10&lt;AJ10,"×",IF(AH10=AJ10,"△"))))</f>
        <v/>
      </c>
      <c r="AH10" s="623"/>
      <c r="AI10" s="625" t="s">
        <v>250</v>
      </c>
      <c r="AJ10" s="631"/>
      <c r="AK10" s="595" t="str">
        <f>IF(OR(AL10="",AN10=""),"",IF(AL10&gt;AN10,"○",IF(AL10&lt;AN10,"×",IF(AL10=AN10,"△"))))</f>
        <v/>
      </c>
      <c r="AL10" s="623"/>
      <c r="AM10" s="625" t="s">
        <v>250</v>
      </c>
      <c r="AN10" s="627"/>
      <c r="AO10" s="617">
        <f>COUNTIF(E10:AN11,"○")+COUNTIF(E10:AN11,"×")+COUNTIF(E10:AN11,"△")</f>
        <v>2</v>
      </c>
      <c r="AP10" s="619">
        <f>COUNTIF(E10:AN11,"○")*3+COUNTIF(E10:AN11,"△")</f>
        <v>3</v>
      </c>
      <c r="AQ10" s="633">
        <f>IF(AO10=0,0,AP10/(AO10*3))</f>
        <v>0.5</v>
      </c>
      <c r="AR10" s="613">
        <f t="shared" ref="AR10" si="6">SUM(F10,J10,N10,R10,V10,Z10,AD10,AH10,AL10)-SUM(H10,L10,P10,T10,X10,AB10,AF10,AJ10,AN10)</f>
        <v>2</v>
      </c>
      <c r="AS10" s="613">
        <f t="shared" ref="AS10" si="7">SUM(F10,J10,N10,R10,V10,Z10,AD10,AH10,AL10)</f>
        <v>4</v>
      </c>
      <c r="AT10" s="613">
        <f>AQ10+AR10*0.001+AS10*0.00001</f>
        <v>0.50204000000000004</v>
      </c>
      <c r="AU10" s="611">
        <f t="shared" ref="AU10" si="8">RANK(AT10,$AT$4:$AT$21)</f>
        <v>5</v>
      </c>
      <c r="AV10" s="613">
        <f>RANK(AT10,$AT$4:$AT$85)</f>
        <v>18</v>
      </c>
      <c r="AW10" s="90"/>
    </row>
    <row r="11" spans="1:49" ht="17.25" customHeight="1">
      <c r="A11" s="637" t="str">
        <f ca="1">INDIRECT("U12組合せ!d"&amp;(ROW()-1)/2+8)</f>
        <v>カテット白沢ＳＳ</v>
      </c>
      <c r="B11" s="638"/>
      <c r="C11" s="638"/>
      <c r="D11" s="639"/>
      <c r="E11" s="596"/>
      <c r="F11" s="602"/>
      <c r="G11" s="600"/>
      <c r="H11" s="604"/>
      <c r="I11" s="596"/>
      <c r="J11" s="602"/>
      <c r="K11" s="600"/>
      <c r="L11" s="604"/>
      <c r="M11" s="596"/>
      <c r="N11" s="602"/>
      <c r="O11" s="600"/>
      <c r="P11" s="604"/>
      <c r="Q11" s="608"/>
      <c r="R11" s="609"/>
      <c r="S11" s="609"/>
      <c r="T11" s="610"/>
      <c r="U11" s="596"/>
      <c r="V11" s="598"/>
      <c r="W11" s="600"/>
      <c r="X11" s="594"/>
      <c r="Y11" s="596"/>
      <c r="Z11" s="598"/>
      <c r="AA11" s="600"/>
      <c r="AB11" s="594"/>
      <c r="AC11" s="596"/>
      <c r="AD11" s="602"/>
      <c r="AE11" s="600"/>
      <c r="AF11" s="604"/>
      <c r="AG11" s="596"/>
      <c r="AH11" s="624"/>
      <c r="AI11" s="626"/>
      <c r="AJ11" s="632"/>
      <c r="AK11" s="596"/>
      <c r="AL11" s="624"/>
      <c r="AM11" s="626"/>
      <c r="AN11" s="628"/>
      <c r="AO11" s="618"/>
      <c r="AP11" s="620"/>
      <c r="AQ11" s="634"/>
      <c r="AR11" s="616"/>
      <c r="AS11" s="616"/>
      <c r="AT11" s="616"/>
      <c r="AU11" s="612"/>
      <c r="AV11" s="612"/>
      <c r="AW11" s="90"/>
    </row>
    <row r="12" spans="1:49" ht="17.25" customHeight="1">
      <c r="A12" s="635" t="s">
        <v>369</v>
      </c>
      <c r="B12" s="636"/>
      <c r="C12" s="636"/>
      <c r="D12" s="640"/>
      <c r="E12" s="595" t="str">
        <f>IF(OR(F12="",H12=""),"",IF(F12&gt;H12,"○",IF(F12&lt;H12,"×",IF(F12=H12,"△"))))</f>
        <v/>
      </c>
      <c r="F12" s="601" t="str">
        <f>IF(X4="","",X4)</f>
        <v/>
      </c>
      <c r="G12" s="599" t="s">
        <v>366</v>
      </c>
      <c r="H12" s="603" t="str">
        <f>IF(V4="","",V4)</f>
        <v/>
      </c>
      <c r="I12" s="595" t="str">
        <f>IF(OR(J12="",L12=""),"",IF(J12&gt;L12,"○",IF(J12&lt;L12,"×",IF(J12=L12,"△"))))</f>
        <v/>
      </c>
      <c r="J12" s="601" t="str">
        <f>IF(X6="","",X6)</f>
        <v/>
      </c>
      <c r="K12" s="599" t="s">
        <v>366</v>
      </c>
      <c r="L12" s="603" t="str">
        <f>IF(V6="","",V6)</f>
        <v/>
      </c>
      <c r="M12" s="595" t="str">
        <f>IF(OR(N12="",P12=""),"",IF(N12&gt;P12,"○",IF(N12&lt;P12,"×",IF(N12=P12,"△"))))</f>
        <v/>
      </c>
      <c r="N12" s="601" t="str">
        <f>IF(X8="","",X8)</f>
        <v/>
      </c>
      <c r="O12" s="599" t="s">
        <v>366</v>
      </c>
      <c r="P12" s="603" t="str">
        <f>IF(V8="","",V8)</f>
        <v/>
      </c>
      <c r="Q12" s="595" t="str">
        <f>IF(OR(R12="",T12=""),"",IF(R12&gt;T12,"○",IF(R12&lt;T12,"×",IF(R12=T12,"△"))))</f>
        <v>×</v>
      </c>
      <c r="R12" s="601">
        <f>IF(X10="","",X10)</f>
        <v>0</v>
      </c>
      <c r="S12" s="599" t="s">
        <v>366</v>
      </c>
      <c r="T12" s="603">
        <f>IF(V10="","",V10)</f>
        <v>3</v>
      </c>
      <c r="U12" s="605"/>
      <c r="V12" s="606"/>
      <c r="W12" s="606"/>
      <c r="X12" s="607"/>
      <c r="Y12" s="595" t="str">
        <f>IF(OR(Z12="",AB12=""),"",IF(Z12&gt;AB12,"○",IF(Z12&lt;AB12,"×",IF(Z12=AB12,"△"))))</f>
        <v>×</v>
      </c>
      <c r="Z12" s="597">
        <v>1</v>
      </c>
      <c r="AA12" s="599" t="s">
        <v>364</v>
      </c>
      <c r="AB12" s="593">
        <v>11</v>
      </c>
      <c r="AC12" s="595" t="str">
        <f>IF(OR(AD12="",AF12=""),"",IF(AD12&gt;AF12,"○",IF(AD12&lt;AF12,"×",IF(AD12=AF12,"△"))))</f>
        <v/>
      </c>
      <c r="AD12" s="597"/>
      <c r="AE12" s="599" t="s">
        <v>250</v>
      </c>
      <c r="AF12" s="593"/>
      <c r="AG12" s="595" t="str">
        <f>IF(OR(AH12="",AJ12=""),"",IF(AH12&gt;AJ12,"○",IF(AH12&lt;AJ12,"×",IF(AH12=AJ12,"△"))))</f>
        <v/>
      </c>
      <c r="AH12" s="601"/>
      <c r="AI12" s="599" t="s">
        <v>250</v>
      </c>
      <c r="AJ12" s="603"/>
      <c r="AK12" s="595" t="str">
        <f>IF(OR(AL12="",AN12=""),"",IF(AL12&gt;AN12,"○",IF(AL12&lt;AN12,"×",IF(AL12=AN12,"△"))))</f>
        <v/>
      </c>
      <c r="AL12" s="597"/>
      <c r="AM12" s="599" t="s">
        <v>250</v>
      </c>
      <c r="AN12" s="641"/>
      <c r="AO12" s="617">
        <f>COUNTIF(E12:AN13,"○")+COUNTIF(E12:AN13,"×")+COUNTIF(E12:AN13,"△")</f>
        <v>2</v>
      </c>
      <c r="AP12" s="619">
        <f>COUNTIF(E12:AN13,"○")*3+COUNTIF(E12:AN13,"△")</f>
        <v>0</v>
      </c>
      <c r="AQ12" s="633">
        <f>IF(AO12=0,0,AP12/(AO12*3))</f>
        <v>0</v>
      </c>
      <c r="AR12" s="613">
        <f t="shared" ref="AR12" si="9">SUM(F12,J12,N12,R12,V12,Z12,AD12,AH12,AL12)-SUM(H12,L12,P12,T12,X12,AB12,AF12,AJ12,AN12)</f>
        <v>-13</v>
      </c>
      <c r="AS12" s="613">
        <f t="shared" ref="AS12" si="10">SUM(F12,J12,N12,R12,V12,Z12,AD12,AH12,AL12)</f>
        <v>1</v>
      </c>
      <c r="AT12" s="613">
        <f>AQ12+AR12*0.001+AS12*0.00001</f>
        <v>-1.2990000000000002E-2</v>
      </c>
      <c r="AU12" s="611">
        <f t="shared" ref="AU12" si="11">RANK(AT12,$AT$4:$AT$21)</f>
        <v>9</v>
      </c>
      <c r="AV12" s="613">
        <f>RANK(AT12,$AT$4:$AT$85)</f>
        <v>35</v>
      </c>
      <c r="AW12" s="90"/>
    </row>
    <row r="13" spans="1:49" ht="17.25" customHeight="1">
      <c r="A13" s="637" t="str">
        <f ca="1">INDIRECT("U12組合せ!d"&amp;(ROW()-1)/2+8)</f>
        <v>リフレＳＣ</v>
      </c>
      <c r="B13" s="638"/>
      <c r="C13" s="638"/>
      <c r="D13" s="639"/>
      <c r="E13" s="596"/>
      <c r="F13" s="602"/>
      <c r="G13" s="600"/>
      <c r="H13" s="604"/>
      <c r="I13" s="596"/>
      <c r="J13" s="602"/>
      <c r="K13" s="600"/>
      <c r="L13" s="604"/>
      <c r="M13" s="596"/>
      <c r="N13" s="602"/>
      <c r="O13" s="600"/>
      <c r="P13" s="604"/>
      <c r="Q13" s="596"/>
      <c r="R13" s="602"/>
      <c r="S13" s="600"/>
      <c r="T13" s="604"/>
      <c r="U13" s="608"/>
      <c r="V13" s="609"/>
      <c r="W13" s="609"/>
      <c r="X13" s="610"/>
      <c r="Y13" s="596"/>
      <c r="Z13" s="598"/>
      <c r="AA13" s="600"/>
      <c r="AB13" s="594"/>
      <c r="AC13" s="596"/>
      <c r="AD13" s="598"/>
      <c r="AE13" s="600"/>
      <c r="AF13" s="594"/>
      <c r="AG13" s="596"/>
      <c r="AH13" s="602"/>
      <c r="AI13" s="600"/>
      <c r="AJ13" s="604"/>
      <c r="AK13" s="596"/>
      <c r="AL13" s="598"/>
      <c r="AM13" s="600"/>
      <c r="AN13" s="642"/>
      <c r="AO13" s="618"/>
      <c r="AP13" s="620"/>
      <c r="AQ13" s="634"/>
      <c r="AR13" s="616"/>
      <c r="AS13" s="616"/>
      <c r="AT13" s="616"/>
      <c r="AU13" s="612"/>
      <c r="AV13" s="612"/>
      <c r="AW13" s="90"/>
    </row>
    <row r="14" spans="1:49" ht="17.25" customHeight="1">
      <c r="A14" s="635" t="s">
        <v>370</v>
      </c>
      <c r="B14" s="636"/>
      <c r="C14" s="636"/>
      <c r="D14" s="640"/>
      <c r="E14" s="595" t="str">
        <f>IF(OR(F14="",H14=""),"",IF(F14&gt;H14,"○",IF(F14&lt;H14,"×",IF(F14=H14,"△"))))</f>
        <v/>
      </c>
      <c r="F14" s="601" t="str">
        <f>IF(AB4="","",AB4)</f>
        <v/>
      </c>
      <c r="G14" s="599" t="s">
        <v>366</v>
      </c>
      <c r="H14" s="603" t="str">
        <f>IF(Z4="","",Z4)</f>
        <v/>
      </c>
      <c r="I14" s="595" t="str">
        <f>IF(OR(J14="",L14=""),"",IF(J14&gt;L14,"○",IF(J14&lt;L14,"×",IF(J14=L14,"△"))))</f>
        <v/>
      </c>
      <c r="J14" s="601" t="str">
        <f>IF(AB6="","",AB6)</f>
        <v/>
      </c>
      <c r="K14" s="599" t="s">
        <v>366</v>
      </c>
      <c r="L14" s="603" t="str">
        <f>IF(Z6="","",Z6)</f>
        <v/>
      </c>
      <c r="M14" s="595" t="str">
        <f>IF(OR(N14="",P14=""),"",IF(N14&gt;P14,"○",IF(N14&lt;P14,"×",IF(N14=P14,"△"))))</f>
        <v/>
      </c>
      <c r="N14" s="601" t="str">
        <f>IF(AB8="","",AB8)</f>
        <v/>
      </c>
      <c r="O14" s="599" t="s">
        <v>366</v>
      </c>
      <c r="P14" s="603" t="str">
        <f>IF(Z8="","",Z8)</f>
        <v/>
      </c>
      <c r="Q14" s="595" t="str">
        <f>IF(OR(R14="",T14=""),"",IF(R14&gt;T14,"○",IF(R14&lt;T14,"×",IF(R14=T14,"△"))))</f>
        <v>○</v>
      </c>
      <c r="R14" s="601">
        <f>IF(AB10="","",AB10)</f>
        <v>2</v>
      </c>
      <c r="S14" s="599" t="s">
        <v>366</v>
      </c>
      <c r="T14" s="603">
        <f>IF(Z10="","",Z10)</f>
        <v>1</v>
      </c>
      <c r="U14" s="595" t="str">
        <f>IF(OR(V14="",X14=""),"",IF(V14&gt;X14,"○",IF(V14&lt;X14,"×",IF(V14=X14,"△"))))</f>
        <v>○</v>
      </c>
      <c r="V14" s="601">
        <f>IF(AB12="","",AB12)</f>
        <v>11</v>
      </c>
      <c r="W14" s="599" t="s">
        <v>366</v>
      </c>
      <c r="X14" s="603">
        <f>IF(Z12="","",Z12)</f>
        <v>1</v>
      </c>
      <c r="Y14" s="605"/>
      <c r="Z14" s="606"/>
      <c r="AA14" s="606"/>
      <c r="AB14" s="607"/>
      <c r="AC14" s="595" t="str">
        <f>IF(OR(AD14="",AF14=""),"",IF(AD14&gt;AF14,"○",IF(AD14&lt;AF14,"×",IF(AD14=AF14,"△"))))</f>
        <v/>
      </c>
      <c r="AD14" s="597"/>
      <c r="AE14" s="599" t="s">
        <v>364</v>
      </c>
      <c r="AF14" s="593"/>
      <c r="AG14" s="595" t="str">
        <f>IF(OR(AH14="",AJ14=""),"",IF(AH14&gt;AJ14,"○",IF(AH14&lt;AJ14,"×",IF(AH14=AJ14,"△"))))</f>
        <v/>
      </c>
      <c r="AH14" s="597"/>
      <c r="AI14" s="599" t="s">
        <v>250</v>
      </c>
      <c r="AJ14" s="593"/>
      <c r="AK14" s="595" t="str">
        <f>IF(OR(AL14="",AN14=""),"",IF(AL14&gt;AN14,"○",IF(AL14&lt;AN14,"×",IF(AL14=AN14,"△"))))</f>
        <v/>
      </c>
      <c r="AL14" s="601"/>
      <c r="AM14" s="599" t="s">
        <v>250</v>
      </c>
      <c r="AN14" s="599"/>
      <c r="AO14" s="617">
        <f>COUNTIF(E14:AN15,"○")+COUNTIF(E14:AN15,"×")+COUNTIF(E14:AN15,"△")</f>
        <v>2</v>
      </c>
      <c r="AP14" s="619">
        <f>COUNTIF(E14:AN15,"○")*3+COUNTIF(E14:AN15,"△")</f>
        <v>6</v>
      </c>
      <c r="AQ14" s="633">
        <f>IF(AO14=0,0,AP14/(AO14*3))</f>
        <v>1</v>
      </c>
      <c r="AR14" s="613">
        <f t="shared" ref="AR14" si="12">SUM(F14,J14,N14,R14,V14,Z14,AD14,AH14,AL14)-SUM(H14,L14,P14,T14,X14,AB14,AF14,AJ14,AN14)</f>
        <v>11</v>
      </c>
      <c r="AS14" s="613">
        <f t="shared" ref="AS14" si="13">SUM(F14,J14,N14,R14,V14,Z14,AD14,AH14,AL14)</f>
        <v>13</v>
      </c>
      <c r="AT14" s="613">
        <f>AQ14+AR14*0.001+AS14*0.00001</f>
        <v>1.0111299999999999</v>
      </c>
      <c r="AU14" s="611">
        <f t="shared" ref="AU14" si="14">RANK(AT14,$AT$4:$AT$21)</f>
        <v>1</v>
      </c>
      <c r="AV14" s="613">
        <f>RANK(AT14,$AT$4:$AT$85)</f>
        <v>1</v>
      </c>
      <c r="AW14" s="90"/>
    </row>
    <row r="15" spans="1:49" ht="17.25" customHeight="1">
      <c r="A15" s="637" t="str">
        <f ca="1">INDIRECT("U12組合せ!d"&amp;(ROW()-1)/2+8)</f>
        <v>清原ＳＳＳ</v>
      </c>
      <c r="B15" s="638"/>
      <c r="C15" s="638"/>
      <c r="D15" s="639"/>
      <c r="E15" s="596"/>
      <c r="F15" s="602"/>
      <c r="G15" s="600"/>
      <c r="H15" s="604"/>
      <c r="I15" s="596"/>
      <c r="J15" s="602"/>
      <c r="K15" s="600"/>
      <c r="L15" s="604"/>
      <c r="M15" s="596"/>
      <c r="N15" s="602"/>
      <c r="O15" s="600"/>
      <c r="P15" s="604"/>
      <c r="Q15" s="596"/>
      <c r="R15" s="602"/>
      <c r="S15" s="600"/>
      <c r="T15" s="604"/>
      <c r="U15" s="596"/>
      <c r="V15" s="602"/>
      <c r="W15" s="600"/>
      <c r="X15" s="604"/>
      <c r="Y15" s="608"/>
      <c r="Z15" s="609"/>
      <c r="AA15" s="609"/>
      <c r="AB15" s="610"/>
      <c r="AC15" s="596"/>
      <c r="AD15" s="598"/>
      <c r="AE15" s="600"/>
      <c r="AF15" s="594"/>
      <c r="AG15" s="596"/>
      <c r="AH15" s="598"/>
      <c r="AI15" s="600"/>
      <c r="AJ15" s="594"/>
      <c r="AK15" s="596"/>
      <c r="AL15" s="602"/>
      <c r="AM15" s="600"/>
      <c r="AN15" s="600"/>
      <c r="AO15" s="618"/>
      <c r="AP15" s="620"/>
      <c r="AQ15" s="634"/>
      <c r="AR15" s="616"/>
      <c r="AS15" s="616"/>
      <c r="AT15" s="616"/>
      <c r="AU15" s="612"/>
      <c r="AV15" s="612"/>
      <c r="AW15" s="90"/>
    </row>
    <row r="16" spans="1:49" ht="17.25" customHeight="1">
      <c r="A16" s="635" t="s">
        <v>371</v>
      </c>
      <c r="B16" s="636"/>
      <c r="C16" s="636"/>
      <c r="D16" s="640"/>
      <c r="E16" s="595" t="str">
        <f>IF(OR(F16="",H16=""),"",IF(F16&gt;H16,"○",IF(F16&lt;H16,"×",IF(F16=H16,"△"))))</f>
        <v/>
      </c>
      <c r="F16" s="601" t="str">
        <f>IF(AF4="","",AF4)</f>
        <v/>
      </c>
      <c r="G16" s="599" t="s">
        <v>366</v>
      </c>
      <c r="H16" s="603" t="str">
        <f>IF(AD4="","",AD4)</f>
        <v/>
      </c>
      <c r="I16" s="595" t="str">
        <f>IF(OR(J16="",L16=""),"",IF(J16&gt;L16,"○",IF(J16&lt;L16,"×",IF(J16=L16,"△"))))</f>
        <v/>
      </c>
      <c r="J16" s="601" t="str">
        <f>IF(AF6="","",AF6)</f>
        <v/>
      </c>
      <c r="K16" s="599" t="s">
        <v>366</v>
      </c>
      <c r="L16" s="603" t="str">
        <f>IF(AD6="","",AD6)</f>
        <v/>
      </c>
      <c r="M16" s="595" t="str">
        <f>IF(OR(N16="",P16=""),"",IF(N16&gt;P16,"○",IF(N16&lt;P16,"×",IF(N16=P16,"△"))))</f>
        <v/>
      </c>
      <c r="N16" s="601" t="str">
        <f>IF(AF8="","",AF8)</f>
        <v/>
      </c>
      <c r="O16" s="599" t="s">
        <v>366</v>
      </c>
      <c r="P16" s="603" t="str">
        <f>IF(AD8="","",AD8)</f>
        <v/>
      </c>
      <c r="Q16" s="595" t="str">
        <f>IF(OR(R16="",T16=""),"",IF(R16&gt;T16,"○",IF(R16&lt;T16,"×",IF(R16=T16,"△"))))</f>
        <v/>
      </c>
      <c r="R16" s="601" t="str">
        <f>IF(AF10="","",AF10)</f>
        <v/>
      </c>
      <c r="S16" s="599" t="s">
        <v>366</v>
      </c>
      <c r="T16" s="603" t="str">
        <f>IF(AD10="","",AD10)</f>
        <v/>
      </c>
      <c r="U16" s="595" t="str">
        <f>IF(OR(V16="",X16=""),"",IF(V16&gt;X16,"○",IF(V16&lt;X16,"×",IF(V16=X16,"△"))))</f>
        <v/>
      </c>
      <c r="V16" s="601" t="str">
        <f>IF(AF12="","",AF12)</f>
        <v/>
      </c>
      <c r="W16" s="599" t="s">
        <v>366</v>
      </c>
      <c r="X16" s="603" t="str">
        <f>IF(AD12="","",AD12)</f>
        <v/>
      </c>
      <c r="Y16" s="595" t="str">
        <f>IF(OR(Z16="",AB16=""),"",IF(Z16&gt;AB16,"○",IF(Z16&lt;AB16,"×",IF(Z16=AB16,"△"))))</f>
        <v/>
      </c>
      <c r="Z16" s="601" t="str">
        <f>IF(AF14="","",AF14)</f>
        <v/>
      </c>
      <c r="AA16" s="599" t="s">
        <v>366</v>
      </c>
      <c r="AB16" s="603" t="str">
        <f>IF(AD14="","",AD14)</f>
        <v/>
      </c>
      <c r="AC16" s="605"/>
      <c r="AD16" s="606"/>
      <c r="AE16" s="606"/>
      <c r="AF16" s="607"/>
      <c r="AG16" s="595" t="str">
        <f>IF(OR(AH16="",AJ16=""),"",IF(AH16&gt;AJ16,"○",IF(AH16&lt;AJ16,"×",IF(AH16=AJ16,"△"))))</f>
        <v>×</v>
      </c>
      <c r="AH16" s="597">
        <v>0</v>
      </c>
      <c r="AI16" s="599" t="s">
        <v>364</v>
      </c>
      <c r="AJ16" s="641">
        <v>1</v>
      </c>
      <c r="AK16" s="595" t="str">
        <f>IF(OR(AL16="",AN16=""),"",IF(AL16&gt;AN16,"○",IF(AL16&lt;AN16,"×",IF(AL16=AN16,"△"))))</f>
        <v>×</v>
      </c>
      <c r="AL16" s="597">
        <v>0</v>
      </c>
      <c r="AM16" s="599" t="s">
        <v>250</v>
      </c>
      <c r="AN16" s="641">
        <v>1</v>
      </c>
      <c r="AO16" s="617">
        <f>COUNTIF(E16:AN17,"○")+COUNTIF(E16:AN17,"×")+COUNTIF(E16:AN17,"△")</f>
        <v>2</v>
      </c>
      <c r="AP16" s="619">
        <f>COUNTIF(E16:AN17,"○")*3+COUNTIF(E16:AN17,"△")</f>
        <v>0</v>
      </c>
      <c r="AQ16" s="633">
        <f>IF(AO16=0,0,AP16/(AO16*3))</f>
        <v>0</v>
      </c>
      <c r="AR16" s="613">
        <f t="shared" ref="AR16" si="15">SUM(F16,J16,N16,R16,V16,Z16,AD16,AH16,AL16)-SUM(H16,L16,P16,T16,X16,AB16,AF16,AJ16,AN16)</f>
        <v>-2</v>
      </c>
      <c r="AS16" s="613">
        <f t="shared" ref="AS16" si="16">SUM(F16,J16,N16,R16,V16,Z16,AD16,AH16,AL16)</f>
        <v>0</v>
      </c>
      <c r="AT16" s="613">
        <f>AQ16+AR16*0.001+AS16*0.00001</f>
        <v>-2E-3</v>
      </c>
      <c r="AU16" s="611">
        <f t="shared" ref="AU16" si="17">RANK(AT16,$AT$4:$AT$21)</f>
        <v>8</v>
      </c>
      <c r="AV16" s="613">
        <f>RANK(AT16,$AT$4:$AT$85)</f>
        <v>28</v>
      </c>
      <c r="AW16" s="90"/>
    </row>
    <row r="17" spans="1:49" ht="17.25" customHeight="1">
      <c r="A17" s="637" t="str">
        <f ca="1">INDIRECT("U12組合せ!d"&amp;(ROW()-1)/2+8)</f>
        <v>ｕｎｉｏｎ  ｓｃ</v>
      </c>
      <c r="B17" s="638"/>
      <c r="C17" s="638"/>
      <c r="D17" s="639"/>
      <c r="E17" s="596"/>
      <c r="F17" s="602"/>
      <c r="G17" s="600"/>
      <c r="H17" s="604"/>
      <c r="I17" s="596"/>
      <c r="J17" s="602"/>
      <c r="K17" s="600"/>
      <c r="L17" s="604"/>
      <c r="M17" s="596"/>
      <c r="N17" s="602"/>
      <c r="O17" s="600"/>
      <c r="P17" s="604"/>
      <c r="Q17" s="596"/>
      <c r="R17" s="602"/>
      <c r="S17" s="600"/>
      <c r="T17" s="604"/>
      <c r="U17" s="596"/>
      <c r="V17" s="602"/>
      <c r="W17" s="600"/>
      <c r="X17" s="604"/>
      <c r="Y17" s="596"/>
      <c r="Z17" s="602"/>
      <c r="AA17" s="600"/>
      <c r="AB17" s="604"/>
      <c r="AC17" s="608"/>
      <c r="AD17" s="609"/>
      <c r="AE17" s="609"/>
      <c r="AF17" s="610"/>
      <c r="AG17" s="596"/>
      <c r="AH17" s="598"/>
      <c r="AI17" s="600"/>
      <c r="AJ17" s="642"/>
      <c r="AK17" s="596"/>
      <c r="AL17" s="598"/>
      <c r="AM17" s="600"/>
      <c r="AN17" s="642"/>
      <c r="AO17" s="618"/>
      <c r="AP17" s="620"/>
      <c r="AQ17" s="634"/>
      <c r="AR17" s="616"/>
      <c r="AS17" s="616"/>
      <c r="AT17" s="616"/>
      <c r="AU17" s="612"/>
      <c r="AV17" s="612"/>
      <c r="AW17" s="90"/>
    </row>
    <row r="18" spans="1:49" ht="17.25" customHeight="1">
      <c r="A18" s="635" t="s">
        <v>372</v>
      </c>
      <c r="B18" s="636"/>
      <c r="C18" s="636"/>
      <c r="D18" s="640"/>
      <c r="E18" s="595" t="str">
        <f>IF(OR(F18="",H18=""),"",IF(F18&gt;H18,"○",IF(F18&lt;H18,"×",IF(F18=H18,"△"))))</f>
        <v/>
      </c>
      <c r="F18" s="601" t="str">
        <f>IF(AJ4="","",AJ4)</f>
        <v/>
      </c>
      <c r="G18" s="599" t="s">
        <v>366</v>
      </c>
      <c r="H18" s="603" t="str">
        <f>IF(AH4="","",AH4)</f>
        <v/>
      </c>
      <c r="I18" s="595" t="str">
        <f>IF(OR(J18="",L18=""),"",IF(J18&gt;L18,"○",IF(J18&lt;L18,"×",IF(J18=L18,"△"))))</f>
        <v/>
      </c>
      <c r="J18" s="601" t="str">
        <f>IF(AJ6="","",AJ6)</f>
        <v/>
      </c>
      <c r="K18" s="599" t="s">
        <v>366</v>
      </c>
      <c r="L18" s="603" t="str">
        <f>IF(AH6="","",AH6)</f>
        <v/>
      </c>
      <c r="M18" s="595" t="str">
        <f>IF(OR(N18="",P18=""),"",IF(N18&gt;P18,"○",IF(N18&lt;P18,"×",IF(N18=P18,"△"))))</f>
        <v/>
      </c>
      <c r="N18" s="601" t="str">
        <f>IF(AJ8="","",AJ8)</f>
        <v/>
      </c>
      <c r="O18" s="599" t="s">
        <v>366</v>
      </c>
      <c r="P18" s="603" t="str">
        <f>IF(AH8="","",AH8)</f>
        <v/>
      </c>
      <c r="Q18" s="595" t="str">
        <f>IF(OR(R18="",T18=""),"",IF(R18&gt;T18,"○",IF(R18&lt;T18,"×",IF(R18=T18,"△"))))</f>
        <v/>
      </c>
      <c r="R18" s="601" t="str">
        <f>IF(AJ10="","",AJ10)</f>
        <v/>
      </c>
      <c r="S18" s="599" t="s">
        <v>366</v>
      </c>
      <c r="T18" s="603" t="str">
        <f>IF(AH10="","",AH10)</f>
        <v/>
      </c>
      <c r="U18" s="595" t="str">
        <f>IF(OR(V18="",X18=""),"",IF(V18&gt;X18,"○",IF(V18&lt;X18,"×",IF(V18=X18,"△"))))</f>
        <v/>
      </c>
      <c r="V18" s="601" t="str">
        <f>IF(AJ12="","",AJ12)</f>
        <v/>
      </c>
      <c r="W18" s="599" t="s">
        <v>366</v>
      </c>
      <c r="X18" s="603" t="str">
        <f>IF(AH12="","",AH12)</f>
        <v/>
      </c>
      <c r="Y18" s="595" t="str">
        <f>IF(OR(Z18="",AB18=""),"",IF(Z18&gt;AB18,"○",IF(Z18&lt;AB18,"×",IF(Z18=AB18,"△"))))</f>
        <v/>
      </c>
      <c r="Z18" s="601" t="str">
        <f>IF(AJ14="","",AJ14)</f>
        <v/>
      </c>
      <c r="AA18" s="599" t="s">
        <v>366</v>
      </c>
      <c r="AB18" s="603" t="str">
        <f>IF(AH14="","",AH14)</f>
        <v/>
      </c>
      <c r="AC18" s="595" t="str">
        <f>IF(OR(AD18="",AF18=""),"",IF(AD18&gt;AF18,"○",IF(AD18&lt;AF18,"×",IF(AD18=AF18,"△"))))</f>
        <v>○</v>
      </c>
      <c r="AD18" s="601">
        <f>IF(AJ16="","",AJ16)</f>
        <v>1</v>
      </c>
      <c r="AE18" s="599" t="s">
        <v>366</v>
      </c>
      <c r="AF18" s="603">
        <f>IF(AH16="","",AH16)</f>
        <v>0</v>
      </c>
      <c r="AG18" s="605"/>
      <c r="AH18" s="606"/>
      <c r="AI18" s="606"/>
      <c r="AJ18" s="607"/>
      <c r="AK18" s="595" t="str">
        <f>IF(OR(AL18="",AN18=""),"",IF(AL18&gt;AN18,"○",IF(AL18&lt;AN18,"×",IF(AL18=AN18,"△"))))</f>
        <v>△</v>
      </c>
      <c r="AL18" s="597">
        <v>1</v>
      </c>
      <c r="AM18" s="599" t="s">
        <v>364</v>
      </c>
      <c r="AN18" s="641">
        <v>1</v>
      </c>
      <c r="AO18" s="617">
        <f>COUNTIF(E18:AN19,"○")+COUNTIF(E18:AN19,"×")+COUNTIF(E18:AN19,"△")</f>
        <v>2</v>
      </c>
      <c r="AP18" s="619">
        <f>COUNTIF(E18:AN19,"○")*3+COUNTIF(E18:AN19,"△")</f>
        <v>4</v>
      </c>
      <c r="AQ18" s="614">
        <f>IF(AO18=0,0,AP18/(AO18*3))</f>
        <v>0.66666666666666663</v>
      </c>
      <c r="AR18" s="613">
        <f t="shared" ref="AR18" si="18">SUM(F18,J18,N18,R18,V18,Z18,AD18,AH18,AL18)-SUM(H18,L18,P18,T18,X18,AB18,AF18,AJ18,AN18)</f>
        <v>1</v>
      </c>
      <c r="AS18" s="613">
        <f t="shared" ref="AS18" si="19">SUM(F18,J18,N18,R18,V18,Z18,AD18,AH18,AL18)</f>
        <v>2</v>
      </c>
      <c r="AT18" s="613">
        <f>AQ18+AR18*0.001+AS18*0.00001</f>
        <v>0.66768666666666665</v>
      </c>
      <c r="AU18" s="611">
        <f t="shared" ref="AU18" si="20">RANK(AT18,$AT$4:$AT$21)</f>
        <v>3</v>
      </c>
      <c r="AV18" s="613">
        <f>RANK(AT18,$AT$4:$AT$85)</f>
        <v>13</v>
      </c>
      <c r="AW18" s="90"/>
    </row>
    <row r="19" spans="1:49" ht="17.25" customHeight="1">
      <c r="A19" s="637" t="str">
        <f ca="1">INDIRECT("U12組合せ!d"&amp;(ROW()-1)/2+8)</f>
        <v>ＦＣグランディール</v>
      </c>
      <c r="B19" s="638"/>
      <c r="C19" s="638"/>
      <c r="D19" s="639"/>
      <c r="E19" s="596"/>
      <c r="F19" s="602"/>
      <c r="G19" s="600"/>
      <c r="H19" s="604"/>
      <c r="I19" s="596"/>
      <c r="J19" s="602"/>
      <c r="K19" s="600"/>
      <c r="L19" s="604"/>
      <c r="M19" s="596"/>
      <c r="N19" s="602"/>
      <c r="O19" s="600"/>
      <c r="P19" s="604"/>
      <c r="Q19" s="596"/>
      <c r="R19" s="602"/>
      <c r="S19" s="600"/>
      <c r="T19" s="604"/>
      <c r="U19" s="596"/>
      <c r="V19" s="602"/>
      <c r="W19" s="600"/>
      <c r="X19" s="604"/>
      <c r="Y19" s="596"/>
      <c r="Z19" s="602"/>
      <c r="AA19" s="600"/>
      <c r="AB19" s="604"/>
      <c r="AC19" s="596"/>
      <c r="AD19" s="602"/>
      <c r="AE19" s="600"/>
      <c r="AF19" s="604"/>
      <c r="AG19" s="608"/>
      <c r="AH19" s="609"/>
      <c r="AI19" s="609"/>
      <c r="AJ19" s="610"/>
      <c r="AK19" s="596"/>
      <c r="AL19" s="598"/>
      <c r="AM19" s="600"/>
      <c r="AN19" s="642"/>
      <c r="AO19" s="618"/>
      <c r="AP19" s="620"/>
      <c r="AQ19" s="615"/>
      <c r="AR19" s="616"/>
      <c r="AS19" s="616"/>
      <c r="AT19" s="616"/>
      <c r="AU19" s="612"/>
      <c r="AV19" s="612"/>
      <c r="AW19" s="90"/>
    </row>
    <row r="20" spans="1:49" ht="17.25" customHeight="1">
      <c r="A20" s="635" t="s">
        <v>373</v>
      </c>
      <c r="B20" s="636"/>
      <c r="C20" s="636"/>
      <c r="D20" s="640"/>
      <c r="E20" s="595" t="str">
        <f>IF(OR(F20="",H20=""),"",IF(F20&gt;H20,"○",IF(F20&lt;H20,"×",IF(F20=H20,"△"))))</f>
        <v/>
      </c>
      <c r="F20" s="601" t="str">
        <f>IF(AN4="","",AN4)</f>
        <v/>
      </c>
      <c r="G20" s="599" t="s">
        <v>366</v>
      </c>
      <c r="H20" s="603" t="str">
        <f>IF(AL4="","",AL4)</f>
        <v/>
      </c>
      <c r="I20" s="595" t="str">
        <f>IF(OR(J20="",L20=""),"",IF(J20&gt;L20,"○",IF(J20&lt;L20,"×",IF(J20=L20,"△"))))</f>
        <v/>
      </c>
      <c r="J20" s="601" t="str">
        <f>IF(AN6="","",AN6)</f>
        <v/>
      </c>
      <c r="K20" s="599" t="s">
        <v>366</v>
      </c>
      <c r="L20" s="603" t="str">
        <f>IF(AL6="","",AL6)</f>
        <v/>
      </c>
      <c r="M20" s="595" t="str">
        <f>IF(OR(N20="",P20=""),"",IF(N20&gt;P20,"○",IF(N20&lt;P20,"×",IF(N20=P20,"△"))))</f>
        <v/>
      </c>
      <c r="N20" s="601" t="str">
        <f>IF(AN8="","",AN8)</f>
        <v/>
      </c>
      <c r="O20" s="599" t="s">
        <v>366</v>
      </c>
      <c r="P20" s="603" t="str">
        <f>IF(AL8="","",AL8)</f>
        <v/>
      </c>
      <c r="Q20" s="595" t="str">
        <f>IF(OR(R20="",T20=""),"",IF(R20&gt;T20,"○",IF(R20&lt;T20,"×",IF(R20=T20,"△"))))</f>
        <v/>
      </c>
      <c r="R20" s="601" t="str">
        <f>IF(AN10="","",AN10)</f>
        <v/>
      </c>
      <c r="S20" s="599" t="s">
        <v>366</v>
      </c>
      <c r="T20" s="603" t="str">
        <f>IF(AL10="","",AL10)</f>
        <v/>
      </c>
      <c r="U20" s="595" t="str">
        <f>IF(OR(V20="",X20=""),"",IF(V20&gt;X20,"○",IF(V20&lt;X20,"×",IF(V20=X20,"△"))))</f>
        <v/>
      </c>
      <c r="V20" s="601" t="str">
        <f>IF(AN12="","",AN12)</f>
        <v/>
      </c>
      <c r="W20" s="599" t="s">
        <v>366</v>
      </c>
      <c r="X20" s="603" t="str">
        <f>IF(AL12="","",AL12)</f>
        <v/>
      </c>
      <c r="Y20" s="595" t="str">
        <f>IF(OR(Z20="",AB20=""),"",IF(Z20&gt;AB20,"○",IF(Z20&lt;AB20,"×",IF(Z20=AB20,"△"))))</f>
        <v/>
      </c>
      <c r="Z20" s="601" t="str">
        <f>IF(AN14="","",AN14)</f>
        <v/>
      </c>
      <c r="AA20" s="599" t="s">
        <v>366</v>
      </c>
      <c r="AB20" s="603" t="str">
        <f>IF(AL14="","",AL14)</f>
        <v/>
      </c>
      <c r="AC20" s="595" t="str">
        <f>IF(OR(AD20="",AF20=""),"",IF(AD20&gt;AF20,"○",IF(AD20&lt;AF20,"×",IF(AD20=AF20,"△"))))</f>
        <v>○</v>
      </c>
      <c r="AD20" s="601">
        <f>IF(AN16="","",AN16)</f>
        <v>1</v>
      </c>
      <c r="AE20" s="599" t="s">
        <v>366</v>
      </c>
      <c r="AF20" s="603">
        <f>IF(AL16="","",AL16)</f>
        <v>0</v>
      </c>
      <c r="AG20" s="595" t="str">
        <f>IF(OR(AH20="",AJ20=""),"",IF(AH20&gt;AJ20,"○",IF(AH20&lt;AJ20,"×",IF(AH20=AJ20,"△"))))</f>
        <v>△</v>
      </c>
      <c r="AH20" s="601">
        <f>IF(AN18="","",AN18)</f>
        <v>1</v>
      </c>
      <c r="AI20" s="599" t="s">
        <v>366</v>
      </c>
      <c r="AJ20" s="603">
        <f>IF(AL18="","",AL18)</f>
        <v>1</v>
      </c>
      <c r="AK20" s="605"/>
      <c r="AL20" s="606"/>
      <c r="AM20" s="606"/>
      <c r="AN20" s="606"/>
      <c r="AO20" s="617">
        <f>COUNTIF(E20:AN21,"○")+COUNTIF(E20:AN21,"×")+COUNTIF(E20:AN21,"△")</f>
        <v>2</v>
      </c>
      <c r="AP20" s="619">
        <f>COUNTIF(E20:AN21,"○")*3+COUNTIF(E20:AN21,"△")</f>
        <v>4</v>
      </c>
      <c r="AQ20" s="614">
        <f>IF(AO20=0,0,AP20/(AO20*3))</f>
        <v>0.66666666666666663</v>
      </c>
      <c r="AR20" s="613">
        <f t="shared" ref="AR20" si="21">SUM(F20,J20,N20,R20,V20,Z20,AD20,AH20,AL20)-SUM(H20,L20,P20,T20,X20,AB20,AF20,AJ20,AN20)</f>
        <v>1</v>
      </c>
      <c r="AS20" s="613">
        <f t="shared" ref="AS20" si="22">SUM(F20,J20,N20,R20,V20,Z20,AD20,AH20,AL20)</f>
        <v>2</v>
      </c>
      <c r="AT20" s="613">
        <f>AQ20+AR20*0.001+AS20*0.00001</f>
        <v>0.66768666666666665</v>
      </c>
      <c r="AU20" s="611">
        <f t="shared" ref="AU20" si="23">RANK(AT20,$AT$4:$AT$21)</f>
        <v>3</v>
      </c>
      <c r="AV20" s="613">
        <f>RANK(AT20,$AT$4:$AT$85)</f>
        <v>13</v>
      </c>
      <c r="AW20" s="90"/>
    </row>
    <row r="21" spans="1:49" ht="17.25" customHeight="1">
      <c r="A21" s="637" t="str">
        <f ca="1">INDIRECT("U12組合せ!d"&amp;(ROW()-1)/2+8)</f>
        <v>本郷北ＦＣ</v>
      </c>
      <c r="B21" s="638"/>
      <c r="C21" s="638"/>
      <c r="D21" s="639"/>
      <c r="E21" s="596"/>
      <c r="F21" s="602"/>
      <c r="G21" s="600"/>
      <c r="H21" s="604"/>
      <c r="I21" s="596"/>
      <c r="J21" s="602"/>
      <c r="K21" s="600"/>
      <c r="L21" s="604"/>
      <c r="M21" s="596"/>
      <c r="N21" s="602"/>
      <c r="O21" s="600"/>
      <c r="P21" s="604"/>
      <c r="Q21" s="596"/>
      <c r="R21" s="602"/>
      <c r="S21" s="600"/>
      <c r="T21" s="604"/>
      <c r="U21" s="596"/>
      <c r="V21" s="602"/>
      <c r="W21" s="600"/>
      <c r="X21" s="604"/>
      <c r="Y21" s="596"/>
      <c r="Z21" s="602"/>
      <c r="AA21" s="600"/>
      <c r="AB21" s="604"/>
      <c r="AC21" s="596"/>
      <c r="AD21" s="602"/>
      <c r="AE21" s="600"/>
      <c r="AF21" s="604"/>
      <c r="AG21" s="596"/>
      <c r="AH21" s="602"/>
      <c r="AI21" s="600"/>
      <c r="AJ21" s="604"/>
      <c r="AK21" s="608"/>
      <c r="AL21" s="609"/>
      <c r="AM21" s="609"/>
      <c r="AN21" s="609"/>
      <c r="AO21" s="618"/>
      <c r="AP21" s="620"/>
      <c r="AQ21" s="615"/>
      <c r="AR21" s="616"/>
      <c r="AS21" s="616"/>
      <c r="AT21" s="616"/>
      <c r="AU21" s="612"/>
      <c r="AV21" s="612"/>
      <c r="AW21" s="90"/>
    </row>
    <row r="22" spans="1:49" ht="25.5" customHeight="1">
      <c r="A22" s="98"/>
      <c r="B22" s="98"/>
      <c r="C22" s="98"/>
      <c r="D22" s="98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102"/>
      <c r="AL22" s="102"/>
      <c r="AM22" s="102"/>
      <c r="AN22" s="102"/>
      <c r="AO22" s="99"/>
      <c r="AP22" s="99"/>
      <c r="AQ22" s="100"/>
      <c r="AR22" s="101"/>
      <c r="AS22" s="101"/>
      <c r="AT22" s="101"/>
      <c r="AU22" s="100"/>
      <c r="AV22" s="100"/>
      <c r="AW22" s="90"/>
    </row>
    <row r="23" spans="1:49" ht="17.25" hidden="1" customHeight="1">
      <c r="A23" s="98"/>
      <c r="B23" s="98"/>
      <c r="C23" s="98"/>
      <c r="D23" s="98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102"/>
      <c r="AL23" s="102"/>
      <c r="AM23" s="102"/>
      <c r="AN23" s="102"/>
      <c r="AO23" s="99"/>
      <c r="AP23" s="99"/>
      <c r="AQ23" s="100"/>
      <c r="AR23" s="101"/>
      <c r="AS23" s="101"/>
      <c r="AT23" s="101"/>
      <c r="AU23" s="100"/>
      <c r="AV23" s="100"/>
      <c r="AW23" s="90"/>
    </row>
    <row r="24" spans="1:49" ht="21" hidden="1" customHeight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2"/>
      <c r="AR24" s="92"/>
      <c r="AS24" s="92"/>
      <c r="AT24" s="92"/>
      <c r="AU24" s="92"/>
      <c r="AV24" s="93"/>
    </row>
    <row r="25" spans="1:49" ht="44.25">
      <c r="A25" s="622" t="s">
        <v>374</v>
      </c>
      <c r="B25" s="622"/>
      <c r="C25" s="622"/>
      <c r="D25" s="622"/>
      <c r="E25" s="622" t="str">
        <f ca="1">A27</f>
        <v>ＦＣみらい Ｖ</v>
      </c>
      <c r="F25" s="622"/>
      <c r="G25" s="622"/>
      <c r="H25" s="622"/>
      <c r="I25" s="621" t="str">
        <f ca="1">A29</f>
        <v>みはらＳＣｊｒ</v>
      </c>
      <c r="J25" s="621"/>
      <c r="K25" s="621"/>
      <c r="L25" s="621"/>
      <c r="M25" s="621" t="str">
        <f ca="1">A31</f>
        <v>ウェストフットコム</v>
      </c>
      <c r="N25" s="621"/>
      <c r="O25" s="621"/>
      <c r="P25" s="621"/>
      <c r="Q25" s="621" t="str">
        <f ca="1">A33</f>
        <v>Ｓ４スペランツァ</v>
      </c>
      <c r="R25" s="621"/>
      <c r="S25" s="621"/>
      <c r="T25" s="621"/>
      <c r="U25" s="622" t="str">
        <f ca="1">A35</f>
        <v>豊郷ＪＦＣ宇都宮Ｕ１２</v>
      </c>
      <c r="V25" s="622"/>
      <c r="W25" s="622"/>
      <c r="X25" s="622"/>
      <c r="Y25" s="621" t="str">
        <f ca="1">A37</f>
        <v>ブラッドレスＳＣ</v>
      </c>
      <c r="Z25" s="621"/>
      <c r="AA25" s="621"/>
      <c r="AB25" s="621"/>
      <c r="AC25" s="621" t="str">
        <f ca="1">A39</f>
        <v>ＳＵＧＡＯ.ＳＣ</v>
      </c>
      <c r="AD25" s="621"/>
      <c r="AE25" s="621"/>
      <c r="AF25" s="621"/>
      <c r="AG25" s="621" t="str">
        <f ca="1">A41</f>
        <v>石井ＦＣ</v>
      </c>
      <c r="AH25" s="621"/>
      <c r="AI25" s="621"/>
      <c r="AJ25" s="621"/>
      <c r="AK25" s="621" t="str">
        <f ca="1">A43</f>
        <v>ともぞうＳＣ Ｂ</v>
      </c>
      <c r="AL25" s="621"/>
      <c r="AM25" s="621"/>
      <c r="AN25" s="621"/>
      <c r="AO25" s="84" t="s">
        <v>356</v>
      </c>
      <c r="AP25" s="85" t="s">
        <v>357</v>
      </c>
      <c r="AQ25" s="86" t="s">
        <v>358</v>
      </c>
      <c r="AR25" s="86" t="s">
        <v>359</v>
      </c>
      <c r="AS25" s="86" t="s">
        <v>360</v>
      </c>
      <c r="AT25" s="86"/>
      <c r="AU25" s="87" t="s">
        <v>361</v>
      </c>
      <c r="AV25" s="88" t="s">
        <v>362</v>
      </c>
      <c r="AW25" s="89"/>
    </row>
    <row r="26" spans="1:49" ht="17.25" customHeight="1">
      <c r="A26" s="635" t="s">
        <v>375</v>
      </c>
      <c r="B26" s="636"/>
      <c r="C26" s="636"/>
      <c r="D26" s="636"/>
      <c r="E26" s="605"/>
      <c r="F26" s="606"/>
      <c r="G26" s="606"/>
      <c r="H26" s="607"/>
      <c r="I26" s="595" t="str">
        <f>IF(OR(J26="",L26=""),"",IF(J26&gt;L26,"○",IF(J26&lt;L26,"×",IF(J26=L26,"△"))))</f>
        <v>×</v>
      </c>
      <c r="J26" s="597">
        <v>0</v>
      </c>
      <c r="K26" s="599" t="s">
        <v>250</v>
      </c>
      <c r="L26" s="593">
        <v>2</v>
      </c>
      <c r="M26" s="595" t="str">
        <f>IF(OR(N26="",P26=""),"",IF(N26&gt;P26,"○",IF(N26&lt;P26,"×",IF(N26=P26,"△"))))</f>
        <v>○</v>
      </c>
      <c r="N26" s="597">
        <v>3</v>
      </c>
      <c r="O26" s="599" t="s">
        <v>250</v>
      </c>
      <c r="P26" s="593">
        <v>0</v>
      </c>
      <c r="Q26" s="595" t="str">
        <f>IF(OR(R26="",T26=""),"",IF(R26&gt;T26,"○",IF(R26&lt;T26,"×",IF(R26=T26,"△"))))</f>
        <v/>
      </c>
      <c r="R26" s="597"/>
      <c r="S26" s="599" t="s">
        <v>250</v>
      </c>
      <c r="T26" s="593"/>
      <c r="U26" s="595" t="str">
        <f>IF(OR(V26="",X26=""),"",IF(V26&gt;X26,"○",IF(V26&lt;X26,"×",IF(V26=X26,"△"))))</f>
        <v/>
      </c>
      <c r="V26" s="597"/>
      <c r="W26" s="599" t="s">
        <v>250</v>
      </c>
      <c r="X26" s="593"/>
      <c r="Y26" s="595" t="str">
        <f>IF(OR(Z26="",AB26=""),"",IF(Z26&gt;AB26,"○",IF(Z26&lt;AB26,"×",IF(Z26=AB26,"△"))))</f>
        <v/>
      </c>
      <c r="Z26" s="597"/>
      <c r="AA26" s="599" t="s">
        <v>250</v>
      </c>
      <c r="AB26" s="593"/>
      <c r="AC26" s="595" t="str">
        <f>IF(OR(AD26="",AF26=""),"",IF(AD26&gt;AF26,"○",IF(AD26&lt;AF26,"×",IF(AD26=AF26,"△"))))</f>
        <v/>
      </c>
      <c r="AD26" s="597"/>
      <c r="AE26" s="599" t="s">
        <v>250</v>
      </c>
      <c r="AF26" s="593"/>
      <c r="AG26" s="595" t="str">
        <f>IF(OR(AH26="",AJ26=""),"",IF(AH26&gt;AJ26,"○",IF(AH26&lt;AJ26,"×",IF(AH26=AJ26,"△"))))</f>
        <v/>
      </c>
      <c r="AH26" s="597"/>
      <c r="AI26" s="599" t="s">
        <v>250</v>
      </c>
      <c r="AJ26" s="593"/>
      <c r="AK26" s="595" t="str">
        <f>IF(OR(AL26="",AN26=""),"",IF(AL26&gt;AN26,"○",IF(AL26&lt;AN26,"×",IF(AL26=AN26,"△"))))</f>
        <v/>
      </c>
      <c r="AL26" s="597"/>
      <c r="AM26" s="599" t="s">
        <v>250</v>
      </c>
      <c r="AN26" s="593"/>
      <c r="AO26" s="617">
        <f>COUNTIF(E26:AN27,"○")+COUNTIF(E26:AN27,"×")+COUNTIF(E26:AN27,"△")</f>
        <v>2</v>
      </c>
      <c r="AP26" s="619">
        <f>COUNTIF(E26:AN27,"○")*3+COUNTIF(E26:AN27,"△")</f>
        <v>3</v>
      </c>
      <c r="AQ26" s="633">
        <f>IF(AO26=0,0,AP26/(AO26*3))</f>
        <v>0.5</v>
      </c>
      <c r="AR26" s="613">
        <f>SUM(F26,J26,N26,R26,V26,Z26,AD26,AH26,AL26)-SUM(H26,L26,P26,T26,X26,AB26,AF26,AJ26,AN26)</f>
        <v>1</v>
      </c>
      <c r="AS26" s="613">
        <f>SUM(F26,J26,N26,R26,V26,Z26,AD26,AH26,AL26)</f>
        <v>3</v>
      </c>
      <c r="AT26" s="613">
        <f>AQ26+AR26*0.001+AS26*0.00001</f>
        <v>0.50102999999999998</v>
      </c>
      <c r="AU26" s="611" t="e">
        <f>RANK(AT26,$AT$4:$AT$21)</f>
        <v>#N/A</v>
      </c>
      <c r="AV26" s="613">
        <f>RANK(AT26,$AT$4:$AT$85)</f>
        <v>21</v>
      </c>
      <c r="AW26" s="90"/>
    </row>
    <row r="27" spans="1:49" ht="17.25" customHeight="1">
      <c r="A27" s="637" t="str">
        <f ca="1">INDIRECT("U12組合せ!f"&amp;(ROW()-1)/2-3)</f>
        <v>ＦＣみらい Ｖ</v>
      </c>
      <c r="B27" s="638"/>
      <c r="C27" s="638"/>
      <c r="D27" s="639"/>
      <c r="E27" s="608"/>
      <c r="F27" s="609"/>
      <c r="G27" s="609"/>
      <c r="H27" s="610"/>
      <c r="I27" s="596"/>
      <c r="J27" s="598"/>
      <c r="K27" s="600"/>
      <c r="L27" s="594"/>
      <c r="M27" s="596"/>
      <c r="N27" s="598"/>
      <c r="O27" s="600"/>
      <c r="P27" s="594"/>
      <c r="Q27" s="596"/>
      <c r="R27" s="598"/>
      <c r="S27" s="600"/>
      <c r="T27" s="594"/>
      <c r="U27" s="596"/>
      <c r="V27" s="598"/>
      <c r="W27" s="600"/>
      <c r="X27" s="594"/>
      <c r="Y27" s="596"/>
      <c r="Z27" s="598"/>
      <c r="AA27" s="600"/>
      <c r="AB27" s="594"/>
      <c r="AC27" s="596"/>
      <c r="AD27" s="598"/>
      <c r="AE27" s="600"/>
      <c r="AF27" s="594"/>
      <c r="AG27" s="596"/>
      <c r="AH27" s="598"/>
      <c r="AI27" s="600"/>
      <c r="AJ27" s="594"/>
      <c r="AK27" s="596"/>
      <c r="AL27" s="598"/>
      <c r="AM27" s="600"/>
      <c r="AN27" s="594"/>
      <c r="AO27" s="618"/>
      <c r="AP27" s="620"/>
      <c r="AQ27" s="634"/>
      <c r="AR27" s="616"/>
      <c r="AS27" s="616"/>
      <c r="AT27" s="616"/>
      <c r="AU27" s="612"/>
      <c r="AV27" s="612"/>
      <c r="AW27" s="90"/>
    </row>
    <row r="28" spans="1:49" ht="17.25" customHeight="1">
      <c r="A28" s="635" t="s">
        <v>376</v>
      </c>
      <c r="B28" s="636"/>
      <c r="C28" s="636"/>
      <c r="D28" s="640"/>
      <c r="E28" s="595" t="str">
        <f>IF(OR(F28="",H28=""),"",IF(F28&gt;H28,"○",IF(F28&lt;H28,"×",IF(F28=H28,"△"))))</f>
        <v>○</v>
      </c>
      <c r="F28" s="601">
        <f>IF(L26="","",L26)</f>
        <v>2</v>
      </c>
      <c r="G28" s="599" t="s">
        <v>250</v>
      </c>
      <c r="H28" s="603">
        <f>IF(J26="","",J26)</f>
        <v>0</v>
      </c>
      <c r="I28" s="605"/>
      <c r="J28" s="606"/>
      <c r="K28" s="606"/>
      <c r="L28" s="607"/>
      <c r="M28" s="595" t="str">
        <f>IF(OR(N28="",P28=""),"",IF(N28&gt;P28,"○",IF(N28&lt;P28,"×",IF(N28=P28,"△"))))</f>
        <v>○</v>
      </c>
      <c r="N28" s="597">
        <v>1</v>
      </c>
      <c r="O28" s="599" t="s">
        <v>250</v>
      </c>
      <c r="P28" s="593">
        <v>0</v>
      </c>
      <c r="Q28" s="595" t="str">
        <f>IF(OR(R28="",T28=""),"",IF(R28&gt;T28,"○",IF(R28&lt;T28,"×",IF(R28=T28,"△"))))</f>
        <v/>
      </c>
      <c r="R28" s="597"/>
      <c r="S28" s="599" t="s">
        <v>250</v>
      </c>
      <c r="T28" s="593"/>
      <c r="U28" s="595" t="str">
        <f>IF(OR(V28="",X28=""),"",IF(V28&gt;X28,"○",IF(V28&lt;X28,"×",IF(V28=X28,"△"))))</f>
        <v/>
      </c>
      <c r="V28" s="623"/>
      <c r="W28" s="625" t="s">
        <v>250</v>
      </c>
      <c r="X28" s="631"/>
      <c r="Y28" s="595" t="str">
        <f>IF(OR(Z28="",AB28=""),"",IF(Z28&gt;AB28,"○",IF(Z28&lt;AB28,"×",IF(Z28=AB28,"△"))))</f>
        <v/>
      </c>
      <c r="Z28" s="597"/>
      <c r="AA28" s="599" t="s">
        <v>250</v>
      </c>
      <c r="AB28" s="593"/>
      <c r="AC28" s="595" t="str">
        <f>IF(OR(AD28="",AF28=""),"",IF(AD28&gt;AF28,"○",IF(AD28&lt;AF28,"×",IF(AD28=AF28,"△"))))</f>
        <v/>
      </c>
      <c r="AD28" s="597"/>
      <c r="AE28" s="599" t="s">
        <v>250</v>
      </c>
      <c r="AF28" s="593"/>
      <c r="AG28" s="595" t="str">
        <f>IF(OR(AH28="",AJ28=""),"",IF(AH28&gt;AJ28,"○",IF(AH28&lt;AJ28,"×",IF(AH28=AJ28,"△"))))</f>
        <v/>
      </c>
      <c r="AH28" s="623"/>
      <c r="AI28" s="625" t="s">
        <v>250</v>
      </c>
      <c r="AJ28" s="631"/>
      <c r="AK28" s="595" t="str">
        <f>IF(OR(AL28="",AN28=""),"",IF(AL28&gt;AN28,"○",IF(AL28&lt;AN28,"×",IF(AL28=AN28,"△"))))</f>
        <v/>
      </c>
      <c r="AL28" s="597"/>
      <c r="AM28" s="599" t="s">
        <v>250</v>
      </c>
      <c r="AN28" s="593"/>
      <c r="AO28" s="617">
        <f>COUNTIF(E28:AN29,"○")+COUNTIF(E28:AN29,"×")+COUNTIF(E28:AN29,"△")</f>
        <v>2</v>
      </c>
      <c r="AP28" s="619">
        <f>COUNTIF(E28:AN29,"○")*3+COUNTIF(E28:AN29,"△")</f>
        <v>6</v>
      </c>
      <c r="AQ28" s="633">
        <f>IF(AO28=0,0,AP28/(AO28*3))</f>
        <v>1</v>
      </c>
      <c r="AR28" s="613">
        <f t="shared" ref="AR28" si="24">SUM(F28,J28,N28,R28,V28,Z28,AD28,AH28,AL28)-SUM(H28,L28,P28,T28,X28,AB28,AF28,AJ28,AN28)</f>
        <v>3</v>
      </c>
      <c r="AS28" s="613">
        <f t="shared" ref="AS28" si="25">SUM(F28,J28,N28,R28,V28,Z28,AD28,AH28,AL28)</f>
        <v>3</v>
      </c>
      <c r="AT28" s="613">
        <f>AQ28+AR28*0.001+AS28*0.00001</f>
        <v>1.0030299999999999</v>
      </c>
      <c r="AU28" s="611" t="e">
        <f t="shared" ref="AU28" si="26">RANK(AT28,$AT$4:$AT$21)</f>
        <v>#N/A</v>
      </c>
      <c r="AV28" s="613">
        <f>RANK(AT28,$AT$4:$AT$85)</f>
        <v>7</v>
      </c>
      <c r="AW28" s="90"/>
    </row>
    <row r="29" spans="1:49" ht="17.25" customHeight="1">
      <c r="A29" s="637" t="str">
        <f ca="1">INDIRECT("U12組合せ!f"&amp;(ROW()-1)/2-3)</f>
        <v>みはらＳＣｊｒ</v>
      </c>
      <c r="B29" s="638"/>
      <c r="C29" s="638"/>
      <c r="D29" s="639"/>
      <c r="E29" s="596"/>
      <c r="F29" s="602"/>
      <c r="G29" s="600"/>
      <c r="H29" s="604"/>
      <c r="I29" s="608"/>
      <c r="J29" s="609"/>
      <c r="K29" s="609"/>
      <c r="L29" s="610"/>
      <c r="M29" s="596"/>
      <c r="N29" s="598"/>
      <c r="O29" s="600"/>
      <c r="P29" s="594"/>
      <c r="Q29" s="596"/>
      <c r="R29" s="598"/>
      <c r="S29" s="600"/>
      <c r="T29" s="594"/>
      <c r="U29" s="596"/>
      <c r="V29" s="624"/>
      <c r="W29" s="626"/>
      <c r="X29" s="632"/>
      <c r="Y29" s="596"/>
      <c r="Z29" s="598"/>
      <c r="AA29" s="600"/>
      <c r="AB29" s="594"/>
      <c r="AC29" s="596"/>
      <c r="AD29" s="598"/>
      <c r="AE29" s="600"/>
      <c r="AF29" s="594"/>
      <c r="AG29" s="596"/>
      <c r="AH29" s="624"/>
      <c r="AI29" s="626"/>
      <c r="AJ29" s="632"/>
      <c r="AK29" s="596"/>
      <c r="AL29" s="598"/>
      <c r="AM29" s="600"/>
      <c r="AN29" s="594"/>
      <c r="AO29" s="618"/>
      <c r="AP29" s="620"/>
      <c r="AQ29" s="634"/>
      <c r="AR29" s="616"/>
      <c r="AS29" s="616"/>
      <c r="AT29" s="616"/>
      <c r="AU29" s="612"/>
      <c r="AV29" s="612"/>
      <c r="AW29" s="90"/>
    </row>
    <row r="30" spans="1:49" ht="17.25" customHeight="1">
      <c r="A30" s="635" t="s">
        <v>377</v>
      </c>
      <c r="B30" s="636"/>
      <c r="C30" s="636"/>
      <c r="D30" s="640"/>
      <c r="E30" s="595" t="str">
        <f>IF(OR(F30="",H30=""),"",IF(F30&gt;H30,"○",IF(F30&lt;H30,"×",IF(F30=H30,"△"))))</f>
        <v>×</v>
      </c>
      <c r="F30" s="601">
        <f>IF(P26="","",P26)</f>
        <v>0</v>
      </c>
      <c r="G30" s="599" t="s">
        <v>250</v>
      </c>
      <c r="H30" s="603">
        <f>IF(N26="","",N26)</f>
        <v>3</v>
      </c>
      <c r="I30" s="595" t="str">
        <f>IF(OR(J30="",L30=""),"",IF(J30&gt;L30,"○",IF(J30&lt;L30,"×",IF(J30=L30,"△"))))</f>
        <v>×</v>
      </c>
      <c r="J30" s="601">
        <f>IF(P28="","",P28)</f>
        <v>0</v>
      </c>
      <c r="K30" s="599" t="s">
        <v>250</v>
      </c>
      <c r="L30" s="603">
        <f>IF(N28="","",N28)</f>
        <v>1</v>
      </c>
      <c r="M30" s="605"/>
      <c r="N30" s="606"/>
      <c r="O30" s="606"/>
      <c r="P30" s="607"/>
      <c r="Q30" s="595" t="str">
        <f>IF(OR(R30="",T30=""),"",IF(R30&gt;T30,"○",IF(R30&lt;T30,"×",IF(R30=T30,"△"))))</f>
        <v/>
      </c>
      <c r="R30" s="597"/>
      <c r="S30" s="599" t="s">
        <v>250</v>
      </c>
      <c r="T30" s="593"/>
      <c r="U30" s="595" t="str">
        <f>IF(OR(V30="",X30=""),"",IF(V30&gt;X30,"○",IF(V30&lt;X30,"×",IF(V30=X30,"△"))))</f>
        <v/>
      </c>
      <c r="V30" s="597"/>
      <c r="W30" s="599" t="s">
        <v>250</v>
      </c>
      <c r="X30" s="593"/>
      <c r="Y30" s="595" t="str">
        <f>IF(OR(Z30="",AB30=""),"",IF(Z30&gt;AB30,"○",IF(Z30&lt;AB30,"×",IF(Z30=AB30,"△"))))</f>
        <v/>
      </c>
      <c r="Z30" s="597"/>
      <c r="AA30" s="599" t="s">
        <v>250</v>
      </c>
      <c r="AB30" s="593"/>
      <c r="AC30" s="595" t="str">
        <f>IF(OR(AD30="",AF30=""),"",IF(AD30&gt;AF30,"○",IF(AD30&lt;AF30,"×",IF(AD30=AF30,"△"))))</f>
        <v/>
      </c>
      <c r="AD30" s="597"/>
      <c r="AE30" s="599" t="s">
        <v>250</v>
      </c>
      <c r="AF30" s="593"/>
      <c r="AG30" s="595" t="str">
        <f>IF(OR(AH30="",AJ30=""),"",IF(AH30&gt;AJ30,"○",IF(AH30&lt;AJ30,"×",IF(AH30=AJ30,"△"))))</f>
        <v/>
      </c>
      <c r="AH30" s="597"/>
      <c r="AI30" s="599" t="s">
        <v>250</v>
      </c>
      <c r="AJ30" s="593"/>
      <c r="AK30" s="595" t="str">
        <f>IF(OR(AL30="",AN30=""),"",IF(AL30&gt;AN30,"○",IF(AL30&lt;AN30,"×",IF(AL30=AN30,"△"))))</f>
        <v/>
      </c>
      <c r="AL30" s="597"/>
      <c r="AM30" s="599" t="s">
        <v>250</v>
      </c>
      <c r="AN30" s="593"/>
      <c r="AO30" s="617">
        <f>COUNTIF(E30:AN31,"○")+COUNTIF(E30:AN31,"×")+COUNTIF(E30:AN31,"△")</f>
        <v>2</v>
      </c>
      <c r="AP30" s="619">
        <f>COUNTIF(E30:AN31,"○")*3+COUNTIF(E30:AN31,"△")</f>
        <v>0</v>
      </c>
      <c r="AQ30" s="633">
        <f>IF(AO30=0,0,AP30/(AO30*3))</f>
        <v>0</v>
      </c>
      <c r="AR30" s="613">
        <f t="shared" ref="AR30" si="27">SUM(F30,J30,N30,R30,V30,Z30,AD30,AH30,AL30)-SUM(H30,L30,P30,T30,X30,AB30,AF30,AJ30,AN30)</f>
        <v>-4</v>
      </c>
      <c r="AS30" s="613">
        <f t="shared" ref="AS30" si="28">SUM(F30,J30,N30,R30,V30,Z30,AD30,AH30,AL30)</f>
        <v>0</v>
      </c>
      <c r="AT30" s="613">
        <f>AQ30+AR30*0.001+AS30*0.00001</f>
        <v>-4.0000000000000001E-3</v>
      </c>
      <c r="AU30" s="611" t="e">
        <f t="shared" ref="AU30" si="29">RANK(AT30,$AT$4:$AT$21)</f>
        <v>#N/A</v>
      </c>
      <c r="AV30" s="613">
        <f>RANK(AT30,$AT$4:$AT$85)</f>
        <v>29</v>
      </c>
      <c r="AW30" s="90"/>
    </row>
    <row r="31" spans="1:49" ht="17.25" customHeight="1">
      <c r="A31" s="637" t="str">
        <f ca="1">INDIRECT("U12組合せ!f"&amp;(ROW()-1)/2-3)</f>
        <v>ウェストフットコム</v>
      </c>
      <c r="B31" s="638"/>
      <c r="C31" s="638"/>
      <c r="D31" s="639"/>
      <c r="E31" s="596"/>
      <c r="F31" s="602"/>
      <c r="G31" s="600"/>
      <c r="H31" s="604"/>
      <c r="I31" s="596"/>
      <c r="J31" s="602"/>
      <c r="K31" s="600"/>
      <c r="L31" s="604"/>
      <c r="M31" s="608"/>
      <c r="N31" s="609"/>
      <c r="O31" s="609"/>
      <c r="P31" s="610"/>
      <c r="Q31" s="596"/>
      <c r="R31" s="598"/>
      <c r="S31" s="600"/>
      <c r="T31" s="594"/>
      <c r="U31" s="596"/>
      <c r="V31" s="598"/>
      <c r="W31" s="600"/>
      <c r="X31" s="594"/>
      <c r="Y31" s="596"/>
      <c r="Z31" s="598"/>
      <c r="AA31" s="600"/>
      <c r="AB31" s="594"/>
      <c r="AC31" s="596"/>
      <c r="AD31" s="598"/>
      <c r="AE31" s="600"/>
      <c r="AF31" s="594"/>
      <c r="AG31" s="596"/>
      <c r="AH31" s="598"/>
      <c r="AI31" s="600"/>
      <c r="AJ31" s="594"/>
      <c r="AK31" s="596"/>
      <c r="AL31" s="598"/>
      <c r="AM31" s="600"/>
      <c r="AN31" s="594"/>
      <c r="AO31" s="618"/>
      <c r="AP31" s="620"/>
      <c r="AQ31" s="634"/>
      <c r="AR31" s="616"/>
      <c r="AS31" s="616"/>
      <c r="AT31" s="616"/>
      <c r="AU31" s="612"/>
      <c r="AV31" s="612"/>
      <c r="AW31" s="90"/>
    </row>
    <row r="32" spans="1:49" ht="17.25" customHeight="1">
      <c r="A32" s="635" t="s">
        <v>378</v>
      </c>
      <c r="B32" s="636"/>
      <c r="C32" s="636"/>
      <c r="D32" s="640"/>
      <c r="E32" s="595" t="str">
        <f>IF(OR(F32="",H32=""),"",IF(F32&gt;H32,"○",IF(F32&lt;H32,"×",IF(F32=H32,"△"))))</f>
        <v/>
      </c>
      <c r="F32" s="601" t="str">
        <f>IF(T26="","",T26)</f>
        <v/>
      </c>
      <c r="G32" s="599" t="s">
        <v>250</v>
      </c>
      <c r="H32" s="603" t="str">
        <f>IF(R26="","",R26)</f>
        <v/>
      </c>
      <c r="I32" s="595" t="str">
        <f>IF(OR(J32="",L32=""),"",IF(J32&gt;L32,"○",IF(J32&lt;L32,"×",IF(J32=L32,"△"))))</f>
        <v/>
      </c>
      <c r="J32" s="601" t="str">
        <f>IF(T28="","",T28)</f>
        <v/>
      </c>
      <c r="K32" s="599" t="s">
        <v>250</v>
      </c>
      <c r="L32" s="603" t="str">
        <f>IF(R28="","",R28)</f>
        <v/>
      </c>
      <c r="M32" s="595" t="str">
        <f>IF(OR(N32="",P32=""),"",IF(N32&gt;P32,"○",IF(N32&lt;P32,"×",IF(N32=P32,"△"))))</f>
        <v/>
      </c>
      <c r="N32" s="601" t="str">
        <f>IF(T30="","",T30)</f>
        <v/>
      </c>
      <c r="O32" s="599" t="s">
        <v>250</v>
      </c>
      <c r="P32" s="603" t="str">
        <f>IF(R30="","",R30)</f>
        <v/>
      </c>
      <c r="Q32" s="605"/>
      <c r="R32" s="606"/>
      <c r="S32" s="606"/>
      <c r="T32" s="607"/>
      <c r="U32" s="595" t="str">
        <f>IF(OR(V32="",X32=""),"",IF(V32&gt;X32,"○",IF(V32&lt;X32,"×",IF(V32=X32,"△"))))</f>
        <v>○</v>
      </c>
      <c r="V32" s="597">
        <v>2</v>
      </c>
      <c r="W32" s="599" t="s">
        <v>250</v>
      </c>
      <c r="X32" s="593">
        <v>0</v>
      </c>
      <c r="Y32" s="595" t="str">
        <f>IF(OR(Z32="",AB32=""),"",IF(Z32&gt;AB32,"○",IF(Z32&lt;AB32,"×",IF(Z32=AB32,"△"))))</f>
        <v>○</v>
      </c>
      <c r="Z32" s="597">
        <v>3</v>
      </c>
      <c r="AA32" s="599" t="s">
        <v>250</v>
      </c>
      <c r="AB32" s="593">
        <v>2</v>
      </c>
      <c r="AC32" s="595" t="str">
        <f>IF(OR(AD32="",AF32=""),"",IF(AD32&gt;AF32,"○",IF(AD32&lt;AF32,"×",IF(AD32=AF32,"△"))))</f>
        <v/>
      </c>
      <c r="AD32" s="597"/>
      <c r="AE32" s="599" t="s">
        <v>250</v>
      </c>
      <c r="AF32" s="593"/>
      <c r="AG32" s="595" t="str">
        <f>IF(OR(AH32="",AJ32=""),"",IF(AH32&gt;AJ32,"○",IF(AH32&lt;AJ32,"×",IF(AH32=AJ32,"△"))))</f>
        <v/>
      </c>
      <c r="AH32" s="597"/>
      <c r="AI32" s="599" t="s">
        <v>250</v>
      </c>
      <c r="AJ32" s="593"/>
      <c r="AK32" s="595" t="str">
        <f>IF(OR(AL32="",AN32=""),"",IF(AL32&gt;AN32,"○",IF(AL32&lt;AN32,"×",IF(AL32=AN32,"△"))))</f>
        <v/>
      </c>
      <c r="AL32" s="597"/>
      <c r="AM32" s="599" t="s">
        <v>250</v>
      </c>
      <c r="AN32" s="593"/>
      <c r="AO32" s="617">
        <f>COUNTIF(E32:AN33,"○")+COUNTIF(E32:AN33,"×")+COUNTIF(E32:AN33,"△")</f>
        <v>2</v>
      </c>
      <c r="AP32" s="619">
        <f>COUNTIF(E32:AN33,"○")*3+COUNTIF(E32:AN33,"△")</f>
        <v>6</v>
      </c>
      <c r="AQ32" s="633">
        <f>IF(AO32=0,0,AP32/(AO32*3))</f>
        <v>1</v>
      </c>
      <c r="AR32" s="613">
        <f t="shared" ref="AR32" si="30">SUM(F32,J32,N32,R32,V32,Z32,AD32,AH32,AL32)-SUM(H32,L32,P32,T32,X32,AB32,AF32,AJ32,AN32)</f>
        <v>3</v>
      </c>
      <c r="AS32" s="613">
        <f t="shared" ref="AS32" si="31">SUM(F32,J32,N32,R32,V32,Z32,AD32,AH32,AL32)</f>
        <v>5</v>
      </c>
      <c r="AT32" s="613">
        <f>AQ32+AR32*0.001+AS32*0.00001</f>
        <v>1.00305</v>
      </c>
      <c r="AU32" s="611" t="e">
        <f t="shared" ref="AU32" si="32">RANK(AT32,$AT$4:$AT$21)</f>
        <v>#N/A</v>
      </c>
      <c r="AV32" s="613">
        <f>RANK(AT32,$AT$4:$AT$85)</f>
        <v>4</v>
      </c>
      <c r="AW32" s="90"/>
    </row>
    <row r="33" spans="1:49" ht="17.25" customHeight="1">
      <c r="A33" s="637" t="str">
        <f ca="1">INDIRECT("U12組合せ!f"&amp;(ROW()-1)/2-3)</f>
        <v>Ｓ４スペランツァ</v>
      </c>
      <c r="B33" s="638"/>
      <c r="C33" s="638"/>
      <c r="D33" s="639"/>
      <c r="E33" s="596"/>
      <c r="F33" s="602"/>
      <c r="G33" s="600"/>
      <c r="H33" s="604"/>
      <c r="I33" s="596"/>
      <c r="J33" s="602"/>
      <c r="K33" s="600"/>
      <c r="L33" s="604"/>
      <c r="M33" s="596"/>
      <c r="N33" s="602"/>
      <c r="O33" s="600"/>
      <c r="P33" s="604"/>
      <c r="Q33" s="608"/>
      <c r="R33" s="609"/>
      <c r="S33" s="609"/>
      <c r="T33" s="610"/>
      <c r="U33" s="596"/>
      <c r="V33" s="598"/>
      <c r="W33" s="600"/>
      <c r="X33" s="594"/>
      <c r="Y33" s="596"/>
      <c r="Z33" s="598"/>
      <c r="AA33" s="600"/>
      <c r="AB33" s="594"/>
      <c r="AC33" s="596"/>
      <c r="AD33" s="598"/>
      <c r="AE33" s="600"/>
      <c r="AF33" s="594"/>
      <c r="AG33" s="596"/>
      <c r="AH33" s="598"/>
      <c r="AI33" s="600"/>
      <c r="AJ33" s="594"/>
      <c r="AK33" s="596"/>
      <c r="AL33" s="598"/>
      <c r="AM33" s="600"/>
      <c r="AN33" s="594"/>
      <c r="AO33" s="618"/>
      <c r="AP33" s="620"/>
      <c r="AQ33" s="634"/>
      <c r="AR33" s="616"/>
      <c r="AS33" s="616"/>
      <c r="AT33" s="616"/>
      <c r="AU33" s="612"/>
      <c r="AV33" s="612"/>
      <c r="AW33" s="90"/>
    </row>
    <row r="34" spans="1:49" ht="17.25" customHeight="1">
      <c r="A34" s="635" t="s">
        <v>379</v>
      </c>
      <c r="B34" s="636"/>
      <c r="C34" s="636"/>
      <c r="D34" s="640"/>
      <c r="E34" s="595" t="str">
        <f>IF(OR(F34="",H34=""),"",IF(F34&gt;H34,"○",IF(F34&lt;H34,"×",IF(F34=H34,"△"))))</f>
        <v/>
      </c>
      <c r="F34" s="601" t="str">
        <f>IF(X26="","",X26)</f>
        <v/>
      </c>
      <c r="G34" s="599" t="s">
        <v>250</v>
      </c>
      <c r="H34" s="603" t="str">
        <f>IF(V26="","",V26)</f>
        <v/>
      </c>
      <c r="I34" s="595" t="str">
        <f>IF(OR(J34="",L34=""),"",IF(J34&gt;L34,"○",IF(J34&lt;L34,"×",IF(J34=L34,"△"))))</f>
        <v/>
      </c>
      <c r="J34" s="601" t="str">
        <f>IF(X28="","",X28)</f>
        <v/>
      </c>
      <c r="K34" s="599" t="s">
        <v>250</v>
      </c>
      <c r="L34" s="603" t="str">
        <f>IF(V28="","",V28)</f>
        <v/>
      </c>
      <c r="M34" s="595" t="str">
        <f>IF(OR(N34="",P34=""),"",IF(N34&gt;P34,"○",IF(N34&lt;P34,"×",IF(N34=P34,"△"))))</f>
        <v/>
      </c>
      <c r="N34" s="601" t="str">
        <f>IF(X30="","",X30)</f>
        <v/>
      </c>
      <c r="O34" s="599" t="s">
        <v>250</v>
      </c>
      <c r="P34" s="603" t="str">
        <f>IF(V30="","",V30)</f>
        <v/>
      </c>
      <c r="Q34" s="595" t="str">
        <f>IF(OR(R34="",T34=""),"",IF(R34&gt;T34,"○",IF(R34&lt;T34,"×",IF(R34=T34,"△"))))</f>
        <v>×</v>
      </c>
      <c r="R34" s="601">
        <f>IF(X32="","",X32)</f>
        <v>0</v>
      </c>
      <c r="S34" s="599" t="s">
        <v>250</v>
      </c>
      <c r="T34" s="603">
        <f>IF(V32="","",V32)</f>
        <v>2</v>
      </c>
      <c r="U34" s="605"/>
      <c r="V34" s="606"/>
      <c r="W34" s="606"/>
      <c r="X34" s="607"/>
      <c r="Y34" s="595" t="str">
        <f>IF(OR(Z34="",AB34=""),"",IF(Z34&gt;AB34,"○",IF(Z34&lt;AB34,"×",IF(Z34=AB34,"△"))))</f>
        <v>×</v>
      </c>
      <c r="Z34" s="597">
        <v>0</v>
      </c>
      <c r="AA34" s="599" t="s">
        <v>250</v>
      </c>
      <c r="AB34" s="593">
        <v>5</v>
      </c>
      <c r="AC34" s="595" t="str">
        <f>IF(OR(AD34="",AF34=""),"",IF(AD34&gt;AF34,"○",IF(AD34&lt;AF34,"×",IF(AD34=AF34,"△"))))</f>
        <v/>
      </c>
      <c r="AD34" s="597"/>
      <c r="AE34" s="599" t="s">
        <v>250</v>
      </c>
      <c r="AF34" s="593"/>
      <c r="AG34" s="595" t="str">
        <f>IF(OR(AH34="",AJ34=""),"",IF(AH34&gt;AJ34,"○",IF(AH34&lt;AJ34,"×",IF(AH34=AJ34,"△"))))</f>
        <v/>
      </c>
      <c r="AH34" s="623"/>
      <c r="AI34" s="625" t="s">
        <v>250</v>
      </c>
      <c r="AJ34" s="631"/>
      <c r="AK34" s="595" t="str">
        <f>IF(OR(AL34="",AN34=""),"",IF(AL34&gt;AN34,"○",IF(AL34&lt;AN34,"×",IF(AL34=AN34,"△"))))</f>
        <v/>
      </c>
      <c r="AL34" s="597"/>
      <c r="AM34" s="599" t="s">
        <v>250</v>
      </c>
      <c r="AN34" s="593"/>
      <c r="AO34" s="617">
        <f>COUNTIF(E34:AN35,"○")+COUNTIF(E34:AN35,"×")+COUNTIF(E34:AN35,"△")</f>
        <v>2</v>
      </c>
      <c r="AP34" s="619">
        <f>COUNTIF(E34:AN35,"○")*3+COUNTIF(E34:AN35,"△")</f>
        <v>0</v>
      </c>
      <c r="AQ34" s="633">
        <f>IF(AO34=0,0,AP34/(AO34*3))</f>
        <v>0</v>
      </c>
      <c r="AR34" s="613">
        <f t="shared" ref="AR34" si="33">SUM(F34,J34,N34,R34,V34,Z34,AD34,AH34,AL34)-SUM(H34,L34,P34,T34,X34,AB34,AF34,AJ34,AN34)</f>
        <v>-7</v>
      </c>
      <c r="AS34" s="613">
        <f t="shared" ref="AS34" si="34">SUM(F34,J34,N34,R34,V34,Z34,AD34,AH34,AL34)</f>
        <v>0</v>
      </c>
      <c r="AT34" s="613">
        <f>AQ34+AR34*0.001+AS34*0.00001</f>
        <v>-7.0000000000000001E-3</v>
      </c>
      <c r="AU34" s="611" t="e">
        <f t="shared" ref="AU34" si="35">RANK(AT34,$AT$4:$AT$21)</f>
        <v>#N/A</v>
      </c>
      <c r="AV34" s="613">
        <f>RANK(AT34,$AT$4:$AT$85)</f>
        <v>32</v>
      </c>
      <c r="AW34" s="90"/>
    </row>
    <row r="35" spans="1:49" ht="17.25" customHeight="1">
      <c r="A35" s="637" t="str">
        <f ca="1">INDIRECT("U12組合せ!f"&amp;(ROW()-1)/2-3)</f>
        <v>豊郷ＪＦＣ宇都宮Ｕ１２</v>
      </c>
      <c r="B35" s="638"/>
      <c r="C35" s="638"/>
      <c r="D35" s="639"/>
      <c r="E35" s="596"/>
      <c r="F35" s="602"/>
      <c r="G35" s="600"/>
      <c r="H35" s="604"/>
      <c r="I35" s="596"/>
      <c r="J35" s="602"/>
      <c r="K35" s="600"/>
      <c r="L35" s="604"/>
      <c r="M35" s="596"/>
      <c r="N35" s="602"/>
      <c r="O35" s="600"/>
      <c r="P35" s="604"/>
      <c r="Q35" s="596"/>
      <c r="R35" s="602"/>
      <c r="S35" s="600"/>
      <c r="T35" s="604"/>
      <c r="U35" s="608"/>
      <c r="V35" s="609"/>
      <c r="W35" s="609"/>
      <c r="X35" s="610"/>
      <c r="Y35" s="596"/>
      <c r="Z35" s="598"/>
      <c r="AA35" s="600"/>
      <c r="AB35" s="594"/>
      <c r="AC35" s="596"/>
      <c r="AD35" s="598"/>
      <c r="AE35" s="600"/>
      <c r="AF35" s="594"/>
      <c r="AG35" s="596"/>
      <c r="AH35" s="624"/>
      <c r="AI35" s="626"/>
      <c r="AJ35" s="632"/>
      <c r="AK35" s="596"/>
      <c r="AL35" s="598"/>
      <c r="AM35" s="600"/>
      <c r="AN35" s="594"/>
      <c r="AO35" s="618"/>
      <c r="AP35" s="620"/>
      <c r="AQ35" s="634"/>
      <c r="AR35" s="616"/>
      <c r="AS35" s="616"/>
      <c r="AT35" s="616"/>
      <c r="AU35" s="612"/>
      <c r="AV35" s="612"/>
      <c r="AW35" s="90"/>
    </row>
    <row r="36" spans="1:49" ht="17.25" customHeight="1">
      <c r="A36" s="635" t="s">
        <v>380</v>
      </c>
      <c r="B36" s="636"/>
      <c r="C36" s="636"/>
      <c r="D36" s="640"/>
      <c r="E36" s="595" t="str">
        <f>IF(OR(F36="",H36=""),"",IF(F36&gt;H36,"○",IF(F36&lt;H36,"×",IF(F36=H36,"△"))))</f>
        <v/>
      </c>
      <c r="F36" s="601" t="str">
        <f>IF(AB26="","",AB26)</f>
        <v/>
      </c>
      <c r="G36" s="599" t="s">
        <v>250</v>
      </c>
      <c r="H36" s="603" t="str">
        <f>IF(Z26="","",Z26)</f>
        <v/>
      </c>
      <c r="I36" s="595" t="str">
        <f>IF(OR(J36="",L36=""),"",IF(J36&gt;L36,"○",IF(J36&lt;L36,"×",IF(J36=L36,"△"))))</f>
        <v/>
      </c>
      <c r="J36" s="601" t="str">
        <f>IF(AB28="","",AB28)</f>
        <v/>
      </c>
      <c r="K36" s="599" t="s">
        <v>250</v>
      </c>
      <c r="L36" s="603" t="str">
        <f>IF(Z28="","",Z28)</f>
        <v/>
      </c>
      <c r="M36" s="595" t="str">
        <f>IF(OR(N36="",P36=""),"",IF(N36&gt;P36,"○",IF(N36&lt;P36,"×",IF(N36=P36,"△"))))</f>
        <v/>
      </c>
      <c r="N36" s="601" t="str">
        <f>IF(AB30="","",AB30)</f>
        <v/>
      </c>
      <c r="O36" s="599" t="s">
        <v>250</v>
      </c>
      <c r="P36" s="603" t="str">
        <f>IF(Z30="","",Z30)</f>
        <v/>
      </c>
      <c r="Q36" s="595" t="str">
        <f>IF(OR(R36="",T36=""),"",IF(R36&gt;T36,"○",IF(R36&lt;T36,"×",IF(R36=T36,"△"))))</f>
        <v>×</v>
      </c>
      <c r="R36" s="601">
        <f>IF(AB32="","",AB32)</f>
        <v>2</v>
      </c>
      <c r="S36" s="599" t="s">
        <v>250</v>
      </c>
      <c r="T36" s="603">
        <f>IF(Z32="","",Z32)</f>
        <v>3</v>
      </c>
      <c r="U36" s="595" t="str">
        <f>IF(OR(V36="",X36=""),"",IF(V36&gt;X36,"○",IF(V36&lt;X36,"×",IF(V36=X36,"△"))))</f>
        <v>○</v>
      </c>
      <c r="V36" s="601">
        <f>IF(AB34="","",AB34)</f>
        <v>5</v>
      </c>
      <c r="W36" s="599" t="s">
        <v>250</v>
      </c>
      <c r="X36" s="603">
        <f>IF(Z34="","",Z34)</f>
        <v>0</v>
      </c>
      <c r="Y36" s="605"/>
      <c r="Z36" s="606"/>
      <c r="AA36" s="606"/>
      <c r="AB36" s="607"/>
      <c r="AC36" s="595" t="str">
        <f>IF(OR(AD36="",AF36=""),"",IF(AD36&gt;AF36,"○",IF(AD36&lt;AF36,"×",IF(AD36=AF36,"△"))))</f>
        <v/>
      </c>
      <c r="AD36" s="597"/>
      <c r="AE36" s="599" t="s">
        <v>250</v>
      </c>
      <c r="AF36" s="593"/>
      <c r="AG36" s="595" t="str">
        <f>IF(OR(AH36="",AJ36=""),"",IF(AH36&gt;AJ36,"○",IF(AH36&lt;AJ36,"×",IF(AH36=AJ36,"△"))))</f>
        <v/>
      </c>
      <c r="AH36" s="597"/>
      <c r="AI36" s="599" t="s">
        <v>250</v>
      </c>
      <c r="AJ36" s="593"/>
      <c r="AK36" s="595" t="str">
        <f>IF(OR(AL36="",AN36=""),"",IF(AL36&gt;AN36,"○",IF(AL36&lt;AN36,"×",IF(AL36=AN36,"△"))))</f>
        <v/>
      </c>
      <c r="AL36" s="597"/>
      <c r="AM36" s="599" t="s">
        <v>250</v>
      </c>
      <c r="AN36" s="593"/>
      <c r="AO36" s="617">
        <f>COUNTIF(E36:AN37,"○")+COUNTIF(E36:AN37,"×")+COUNTIF(E36:AN37,"△")</f>
        <v>2</v>
      </c>
      <c r="AP36" s="619">
        <f>COUNTIF(E36:AN37,"○")*3+COUNTIF(E36:AN37,"△")</f>
        <v>3</v>
      </c>
      <c r="AQ36" s="633">
        <f>IF(AO36=0,0,AP36/(AO36*3))</f>
        <v>0.5</v>
      </c>
      <c r="AR36" s="613">
        <f t="shared" ref="AR36" si="36">SUM(F36,J36,N36,R36,V36,Z36,AD36,AH36,AL36)-SUM(H36,L36,P36,T36,X36,AB36,AF36,AJ36,AN36)</f>
        <v>4</v>
      </c>
      <c r="AS36" s="613">
        <f t="shared" ref="AS36" si="37">SUM(F36,J36,N36,R36,V36,Z36,AD36,AH36,AL36)</f>
        <v>7</v>
      </c>
      <c r="AT36" s="613">
        <f>AQ36+AR36*0.001+AS36*0.00001</f>
        <v>0.50407000000000002</v>
      </c>
      <c r="AU36" s="611" t="e">
        <f t="shared" ref="AU36" si="38">RANK(AT36,$AT$4:$AT$21)</f>
        <v>#N/A</v>
      </c>
      <c r="AV36" s="613">
        <f>RANK(AT36,$AT$4:$AT$85)</f>
        <v>15</v>
      </c>
      <c r="AW36" s="90"/>
    </row>
    <row r="37" spans="1:49" ht="17.25" customHeight="1">
      <c r="A37" s="637" t="str">
        <f ca="1">INDIRECT("U12組合せ!f"&amp;(ROW()-1)/2-3)</f>
        <v>ブラッドレスＳＣ</v>
      </c>
      <c r="B37" s="638"/>
      <c r="C37" s="638"/>
      <c r="D37" s="639"/>
      <c r="E37" s="596"/>
      <c r="F37" s="602"/>
      <c r="G37" s="600"/>
      <c r="H37" s="604"/>
      <c r="I37" s="596"/>
      <c r="J37" s="602"/>
      <c r="K37" s="600"/>
      <c r="L37" s="604"/>
      <c r="M37" s="596"/>
      <c r="N37" s="602"/>
      <c r="O37" s="600"/>
      <c r="P37" s="604"/>
      <c r="Q37" s="596"/>
      <c r="R37" s="602"/>
      <c r="S37" s="600"/>
      <c r="T37" s="604"/>
      <c r="U37" s="596"/>
      <c r="V37" s="602"/>
      <c r="W37" s="600"/>
      <c r="X37" s="604"/>
      <c r="Y37" s="608"/>
      <c r="Z37" s="609"/>
      <c r="AA37" s="609"/>
      <c r="AB37" s="610"/>
      <c r="AC37" s="596"/>
      <c r="AD37" s="598"/>
      <c r="AE37" s="600"/>
      <c r="AF37" s="594"/>
      <c r="AG37" s="596"/>
      <c r="AH37" s="598"/>
      <c r="AI37" s="600"/>
      <c r="AJ37" s="594"/>
      <c r="AK37" s="596"/>
      <c r="AL37" s="598"/>
      <c r="AM37" s="600"/>
      <c r="AN37" s="594"/>
      <c r="AO37" s="618"/>
      <c r="AP37" s="620"/>
      <c r="AQ37" s="634"/>
      <c r="AR37" s="616"/>
      <c r="AS37" s="616"/>
      <c r="AT37" s="616"/>
      <c r="AU37" s="612"/>
      <c r="AV37" s="612"/>
      <c r="AW37" s="90"/>
    </row>
    <row r="38" spans="1:49" ht="17.25" customHeight="1">
      <c r="A38" s="635" t="s">
        <v>381</v>
      </c>
      <c r="B38" s="636"/>
      <c r="C38" s="636"/>
      <c r="D38" s="640"/>
      <c r="E38" s="595" t="str">
        <f>IF(OR(F38="",H38=""),"",IF(F38&gt;H38,"○",IF(F38&lt;H38,"×",IF(F38=H38,"△"))))</f>
        <v/>
      </c>
      <c r="F38" s="601" t="str">
        <f>IF(AF26="","",AF26)</f>
        <v/>
      </c>
      <c r="G38" s="599" t="s">
        <v>250</v>
      </c>
      <c r="H38" s="603" t="str">
        <f>IF(AD26="","",AD26)</f>
        <v/>
      </c>
      <c r="I38" s="595" t="str">
        <f>IF(OR(J38="",L38=""),"",IF(J38&gt;L38,"○",IF(J38&lt;L38,"×",IF(J38=L38,"△"))))</f>
        <v/>
      </c>
      <c r="J38" s="601" t="str">
        <f>IF(AF28="","",AF28)</f>
        <v/>
      </c>
      <c r="K38" s="599" t="s">
        <v>250</v>
      </c>
      <c r="L38" s="603" t="str">
        <f>IF(AD28="","",AD28)</f>
        <v/>
      </c>
      <c r="M38" s="595" t="str">
        <f>IF(OR(N38="",P38=""),"",IF(N38&gt;P38,"○",IF(N38&lt;P38,"×",IF(N38=P38,"△"))))</f>
        <v/>
      </c>
      <c r="N38" s="601" t="str">
        <f>IF(AF30="","",AF30)</f>
        <v/>
      </c>
      <c r="O38" s="599" t="s">
        <v>250</v>
      </c>
      <c r="P38" s="603" t="str">
        <f>IF(AD30="","",AD30)</f>
        <v/>
      </c>
      <c r="Q38" s="595" t="str">
        <f>IF(OR(R38="",T38=""),"",IF(R38&gt;T38,"○",IF(R38&lt;T38,"×",IF(R38=T38,"△"))))</f>
        <v/>
      </c>
      <c r="R38" s="601" t="str">
        <f>IF(AF32="","",AF32)</f>
        <v/>
      </c>
      <c r="S38" s="599" t="s">
        <v>250</v>
      </c>
      <c r="T38" s="603" t="str">
        <f>IF(AD32="","",AD32)</f>
        <v/>
      </c>
      <c r="U38" s="595" t="str">
        <f>IF(OR(V38="",X38=""),"",IF(V38&gt;X38,"○",IF(V38&lt;X38,"×",IF(V38=X38,"△"))))</f>
        <v/>
      </c>
      <c r="V38" s="601" t="str">
        <f>IF(AF34="","",AF34)</f>
        <v/>
      </c>
      <c r="W38" s="599" t="s">
        <v>250</v>
      </c>
      <c r="X38" s="603" t="str">
        <f>IF(AD34="","",AD34)</f>
        <v/>
      </c>
      <c r="Y38" s="595" t="str">
        <f>IF(OR(Z38="",AB38=""),"",IF(Z38&gt;AB38,"○",IF(Z38&lt;AB38,"×",IF(Z38=AB38,"△"))))</f>
        <v/>
      </c>
      <c r="Z38" s="601" t="str">
        <f>IF(AF36="","",AF36)</f>
        <v/>
      </c>
      <c r="AA38" s="599" t="s">
        <v>250</v>
      </c>
      <c r="AB38" s="603" t="str">
        <f>IF(AD36="","",AD36)</f>
        <v/>
      </c>
      <c r="AC38" s="605"/>
      <c r="AD38" s="606"/>
      <c r="AE38" s="606"/>
      <c r="AF38" s="607"/>
      <c r="AG38" s="595" t="str">
        <f>IF(OR(AH38="",AJ38=""),"",IF(AH38&gt;AJ38,"○",IF(AH38&lt;AJ38,"×",IF(AH38=AJ38,"△"))))</f>
        <v>○</v>
      </c>
      <c r="AH38" s="597">
        <v>2</v>
      </c>
      <c r="AI38" s="599" t="s">
        <v>250</v>
      </c>
      <c r="AJ38" s="593">
        <v>0</v>
      </c>
      <c r="AK38" s="595" t="str">
        <f>IF(OR(AL38="",AN38=""),"",IF(AL38&gt;AN38,"○",IF(AL38&lt;AN38,"×",IF(AL38=AN38,"△"))))</f>
        <v>○</v>
      </c>
      <c r="AL38" s="597">
        <v>3</v>
      </c>
      <c r="AM38" s="599" t="s">
        <v>250</v>
      </c>
      <c r="AN38" s="593">
        <v>2</v>
      </c>
      <c r="AO38" s="617">
        <f>COUNTIF(E38:AN39,"○")+COUNTIF(E38:AN39,"×")+COUNTIF(E38:AN39,"△")</f>
        <v>2</v>
      </c>
      <c r="AP38" s="619">
        <f>COUNTIF(E38:AN39,"○")*3+COUNTIF(E38:AN39,"△")</f>
        <v>6</v>
      </c>
      <c r="AQ38" s="633">
        <f>IF(AO38=0,0,AP38/(AO38*3))</f>
        <v>1</v>
      </c>
      <c r="AR38" s="613">
        <f t="shared" ref="AR38" si="39">SUM(F38,J38,N38,R38,V38,Z38,AD38,AH38,AL38)-SUM(H38,L38,P38,T38,X38,AB38,AF38,AJ38,AN38)</f>
        <v>3</v>
      </c>
      <c r="AS38" s="613">
        <f t="shared" ref="AS38" si="40">SUM(F38,J38,N38,R38,V38,Z38,AD38,AH38,AL38)</f>
        <v>5</v>
      </c>
      <c r="AT38" s="613">
        <f>AQ38+AR38*0.001+AS38*0.00001</f>
        <v>1.00305</v>
      </c>
      <c r="AU38" s="611" t="e">
        <f t="shared" ref="AU38" si="41">RANK(AT38,$AT$4:$AT$21)</f>
        <v>#N/A</v>
      </c>
      <c r="AV38" s="613">
        <f>RANK(AT38,$AT$4:$AT$85)</f>
        <v>4</v>
      </c>
      <c r="AW38" s="90"/>
    </row>
    <row r="39" spans="1:49" ht="17.25" customHeight="1">
      <c r="A39" s="637" t="str">
        <f ca="1">INDIRECT("U12組合せ!f"&amp;(ROW()-1)/2-3)</f>
        <v>ＳＵＧＡＯ.ＳＣ</v>
      </c>
      <c r="B39" s="638"/>
      <c r="C39" s="638"/>
      <c r="D39" s="639"/>
      <c r="E39" s="596"/>
      <c r="F39" s="602"/>
      <c r="G39" s="600"/>
      <c r="H39" s="604"/>
      <c r="I39" s="596"/>
      <c r="J39" s="602"/>
      <c r="K39" s="600"/>
      <c r="L39" s="604"/>
      <c r="M39" s="596"/>
      <c r="N39" s="602"/>
      <c r="O39" s="600"/>
      <c r="P39" s="604"/>
      <c r="Q39" s="596"/>
      <c r="R39" s="602"/>
      <c r="S39" s="600"/>
      <c r="T39" s="604"/>
      <c r="U39" s="596"/>
      <c r="V39" s="602"/>
      <c r="W39" s="600"/>
      <c r="X39" s="604"/>
      <c r="Y39" s="596"/>
      <c r="Z39" s="602"/>
      <c r="AA39" s="600"/>
      <c r="AB39" s="604"/>
      <c r="AC39" s="608"/>
      <c r="AD39" s="609"/>
      <c r="AE39" s="609"/>
      <c r="AF39" s="610"/>
      <c r="AG39" s="596"/>
      <c r="AH39" s="598"/>
      <c r="AI39" s="600"/>
      <c r="AJ39" s="594"/>
      <c r="AK39" s="596"/>
      <c r="AL39" s="598"/>
      <c r="AM39" s="600"/>
      <c r="AN39" s="594"/>
      <c r="AO39" s="618"/>
      <c r="AP39" s="620"/>
      <c r="AQ39" s="634"/>
      <c r="AR39" s="616"/>
      <c r="AS39" s="616"/>
      <c r="AT39" s="616"/>
      <c r="AU39" s="612"/>
      <c r="AV39" s="612"/>
      <c r="AW39" s="90"/>
    </row>
    <row r="40" spans="1:49" ht="17.25" customHeight="1">
      <c r="A40" s="635" t="s">
        <v>382</v>
      </c>
      <c r="B40" s="636"/>
      <c r="C40" s="636"/>
      <c r="D40" s="640"/>
      <c r="E40" s="595" t="str">
        <f>IF(OR(F40="",H40=""),"",IF(F40&gt;H40,"○",IF(F40&lt;H40,"×",IF(F40=H40,"△"))))</f>
        <v/>
      </c>
      <c r="F40" s="601" t="str">
        <f>IF(AJ26="","",AJ26)</f>
        <v/>
      </c>
      <c r="G40" s="599" t="s">
        <v>250</v>
      </c>
      <c r="H40" s="603" t="str">
        <f>IF(AH26="","",AH26)</f>
        <v/>
      </c>
      <c r="I40" s="595" t="str">
        <f>IF(OR(J40="",L40=""),"",IF(J40&gt;L40,"○",IF(J40&lt;L40,"×",IF(J40=L40,"△"))))</f>
        <v/>
      </c>
      <c r="J40" s="601" t="str">
        <f>IF(AJ28="","",AJ28)</f>
        <v/>
      </c>
      <c r="K40" s="599" t="s">
        <v>250</v>
      </c>
      <c r="L40" s="603" t="str">
        <f>IF(AH28="","",AH28)</f>
        <v/>
      </c>
      <c r="M40" s="595" t="str">
        <f>IF(OR(N40="",P40=""),"",IF(N40&gt;P40,"○",IF(N40&lt;P40,"×",IF(N40=P40,"△"))))</f>
        <v/>
      </c>
      <c r="N40" s="601" t="str">
        <f>IF(AJ30="","",AJ30)</f>
        <v/>
      </c>
      <c r="O40" s="599" t="s">
        <v>250</v>
      </c>
      <c r="P40" s="603" t="str">
        <f>IF(AH30="","",AH30)</f>
        <v/>
      </c>
      <c r="Q40" s="595" t="str">
        <f>IF(OR(R40="",T40=""),"",IF(R40&gt;T40,"○",IF(R40&lt;T40,"×",IF(R40=T40,"△"))))</f>
        <v/>
      </c>
      <c r="R40" s="601" t="str">
        <f>IF(AJ32="","",AJ32)</f>
        <v/>
      </c>
      <c r="S40" s="599" t="s">
        <v>250</v>
      </c>
      <c r="T40" s="603" t="str">
        <f>IF(AH32="","",AH32)</f>
        <v/>
      </c>
      <c r="U40" s="595" t="str">
        <f>IF(OR(V40="",X40=""),"",IF(V40&gt;X40,"○",IF(V40&lt;X40,"×",IF(V40=X40,"△"))))</f>
        <v/>
      </c>
      <c r="V40" s="601" t="str">
        <f>IF(AJ34="","",AJ34)</f>
        <v/>
      </c>
      <c r="W40" s="599" t="s">
        <v>250</v>
      </c>
      <c r="X40" s="603" t="str">
        <f>IF(AH34="","",AH34)</f>
        <v/>
      </c>
      <c r="Y40" s="595" t="str">
        <f>IF(OR(Z40="",AB40=""),"",IF(Z40&gt;AB40,"○",IF(Z40&lt;AB40,"×",IF(Z40=AB40,"△"))))</f>
        <v/>
      </c>
      <c r="Z40" s="601" t="str">
        <f>IF(AJ36="","",AJ36)</f>
        <v/>
      </c>
      <c r="AA40" s="599" t="s">
        <v>250</v>
      </c>
      <c r="AB40" s="603" t="str">
        <f>IF(AH36="","",AH36)</f>
        <v/>
      </c>
      <c r="AC40" s="595" t="str">
        <f>IF(OR(AD40="",AF40=""),"",IF(AD40&gt;AF40,"○",IF(AD40&lt;AF40,"×",IF(AD40=AF40,"△"))))</f>
        <v>×</v>
      </c>
      <c r="AD40" s="601">
        <f>IF(AJ38="","",AJ38)</f>
        <v>0</v>
      </c>
      <c r="AE40" s="599" t="s">
        <v>250</v>
      </c>
      <c r="AF40" s="603">
        <f>IF(AH38="","",AH38)</f>
        <v>2</v>
      </c>
      <c r="AG40" s="605"/>
      <c r="AH40" s="606"/>
      <c r="AI40" s="606"/>
      <c r="AJ40" s="607"/>
      <c r="AK40" s="595" t="str">
        <f>IF(OR(AL40="",AN40=""),"",IF(AL40&gt;AN40,"○",IF(AL40&lt;AN40,"×",IF(AL40=AN40,"△"))))</f>
        <v>×</v>
      </c>
      <c r="AL40" s="597">
        <v>0</v>
      </c>
      <c r="AM40" s="599" t="s">
        <v>250</v>
      </c>
      <c r="AN40" s="593">
        <v>5</v>
      </c>
      <c r="AO40" s="617">
        <f>COUNTIF(E40:AN41,"○")+COUNTIF(E40:AN41,"×")+COUNTIF(E40:AN41,"△")</f>
        <v>2</v>
      </c>
      <c r="AP40" s="619">
        <f>COUNTIF(E40:AN41,"○")*3+COUNTIF(E40:AN41,"△")</f>
        <v>0</v>
      </c>
      <c r="AQ40" s="633">
        <f>IF(AO40=0,0,AP40/(AO40*3))</f>
        <v>0</v>
      </c>
      <c r="AR40" s="613">
        <f t="shared" ref="AR40" si="42">SUM(F40,J40,N40,R40,V40,Z40,AD40,AH40,AL40)-SUM(H40,L40,P40,T40,X40,AB40,AF40,AJ40,AN40)</f>
        <v>-7</v>
      </c>
      <c r="AS40" s="613">
        <f t="shared" ref="AS40" si="43">SUM(F40,J40,N40,R40,V40,Z40,AD40,AH40,AL40)</f>
        <v>0</v>
      </c>
      <c r="AT40" s="613">
        <f>AQ40+AR40*0.001+AS40*0.00001</f>
        <v>-7.0000000000000001E-3</v>
      </c>
      <c r="AU40" s="611" t="e">
        <f t="shared" ref="AU40" si="44">RANK(AT40,$AT$4:$AT$21)</f>
        <v>#N/A</v>
      </c>
      <c r="AV40" s="613">
        <f>RANK(AT40,$AT$4:$AT$85)</f>
        <v>32</v>
      </c>
      <c r="AW40" s="90"/>
    </row>
    <row r="41" spans="1:49" ht="17.25" customHeight="1">
      <c r="A41" s="637" t="str">
        <f ca="1">INDIRECT("U12組合せ!f"&amp;(ROW()-1)/2-3)</f>
        <v>石井ＦＣ</v>
      </c>
      <c r="B41" s="638"/>
      <c r="C41" s="638"/>
      <c r="D41" s="639"/>
      <c r="E41" s="596"/>
      <c r="F41" s="602"/>
      <c r="G41" s="600"/>
      <c r="H41" s="604"/>
      <c r="I41" s="596"/>
      <c r="J41" s="602"/>
      <c r="K41" s="600"/>
      <c r="L41" s="604"/>
      <c r="M41" s="596"/>
      <c r="N41" s="602"/>
      <c r="O41" s="600"/>
      <c r="P41" s="604"/>
      <c r="Q41" s="596"/>
      <c r="R41" s="602"/>
      <c r="S41" s="600"/>
      <c r="T41" s="604"/>
      <c r="U41" s="596"/>
      <c r="V41" s="602"/>
      <c r="W41" s="600"/>
      <c r="X41" s="604"/>
      <c r="Y41" s="596"/>
      <c r="Z41" s="602"/>
      <c r="AA41" s="600"/>
      <c r="AB41" s="604"/>
      <c r="AC41" s="596"/>
      <c r="AD41" s="602"/>
      <c r="AE41" s="600"/>
      <c r="AF41" s="604"/>
      <c r="AG41" s="608"/>
      <c r="AH41" s="609"/>
      <c r="AI41" s="609"/>
      <c r="AJ41" s="610"/>
      <c r="AK41" s="596"/>
      <c r="AL41" s="598"/>
      <c r="AM41" s="600"/>
      <c r="AN41" s="594"/>
      <c r="AO41" s="618"/>
      <c r="AP41" s="620"/>
      <c r="AQ41" s="634"/>
      <c r="AR41" s="616"/>
      <c r="AS41" s="616"/>
      <c r="AT41" s="616"/>
      <c r="AU41" s="612"/>
      <c r="AV41" s="612"/>
      <c r="AW41" s="90"/>
    </row>
    <row r="42" spans="1:49" ht="17.25" customHeight="1">
      <c r="A42" s="635" t="s">
        <v>383</v>
      </c>
      <c r="B42" s="636"/>
      <c r="C42" s="636"/>
      <c r="D42" s="640"/>
      <c r="E42" s="595" t="str">
        <f>IF(OR(F42="",H42=""),"",IF(F42&gt;H42,"○",IF(F42&lt;H42,"×",IF(F42=H42,"△"))))</f>
        <v/>
      </c>
      <c r="F42" s="601" t="str">
        <f>IF(AN26="","",AN26)</f>
        <v/>
      </c>
      <c r="G42" s="599" t="s">
        <v>250</v>
      </c>
      <c r="H42" s="603" t="str">
        <f>IF(AL26="","",AL26)</f>
        <v/>
      </c>
      <c r="I42" s="595" t="str">
        <f>IF(OR(J42="",L42=""),"",IF(J42&gt;L42,"○",IF(J42&lt;L42,"×",IF(J42=L42,"△"))))</f>
        <v/>
      </c>
      <c r="J42" s="601" t="str">
        <f>IF(AN28="","",AN28)</f>
        <v/>
      </c>
      <c r="K42" s="599" t="s">
        <v>250</v>
      </c>
      <c r="L42" s="603" t="str">
        <f>IF(AL28="","",AL28)</f>
        <v/>
      </c>
      <c r="M42" s="595" t="str">
        <f>IF(OR(N42="",P42=""),"",IF(N42&gt;P42,"○",IF(N42&lt;P42,"×",IF(N42=P42,"△"))))</f>
        <v/>
      </c>
      <c r="N42" s="601" t="str">
        <f>IF(AN30="","",AN30)</f>
        <v/>
      </c>
      <c r="O42" s="599" t="s">
        <v>250</v>
      </c>
      <c r="P42" s="603" t="str">
        <f>IF(AL30="","",AL30)</f>
        <v/>
      </c>
      <c r="Q42" s="595" t="str">
        <f>IF(OR(R42="",T42=""),"",IF(R42&gt;T42,"○",IF(R42&lt;T42,"×",IF(R42=T42,"△"))))</f>
        <v/>
      </c>
      <c r="R42" s="601" t="str">
        <f>IF(AN32="","",AN32)</f>
        <v/>
      </c>
      <c r="S42" s="599" t="s">
        <v>250</v>
      </c>
      <c r="T42" s="603" t="str">
        <f>IF(AL32="","",AL32)</f>
        <v/>
      </c>
      <c r="U42" s="595" t="str">
        <f>IF(OR(V42="",X42=""),"",IF(V42&gt;X42,"○",IF(V42&lt;X42,"×",IF(V42=X42,"△"))))</f>
        <v/>
      </c>
      <c r="V42" s="601" t="str">
        <f>IF(AN34="","",AN34)</f>
        <v/>
      </c>
      <c r="W42" s="599" t="s">
        <v>250</v>
      </c>
      <c r="X42" s="603" t="str">
        <f>IF(AL34="","",AL34)</f>
        <v/>
      </c>
      <c r="Y42" s="595" t="str">
        <f>IF(OR(Z42="",AB42=""),"",IF(Z42&gt;AB42,"○",IF(Z42&lt;AB42,"×",IF(Z42=AB42,"△"))))</f>
        <v/>
      </c>
      <c r="Z42" s="601" t="str">
        <f>IF(AN36="","",AN36)</f>
        <v/>
      </c>
      <c r="AA42" s="599" t="s">
        <v>250</v>
      </c>
      <c r="AB42" s="603" t="str">
        <f>IF(AL36="","",AL36)</f>
        <v/>
      </c>
      <c r="AC42" s="595" t="str">
        <f>IF(OR(AD42="",AF42=""),"",IF(AD42&gt;AF42,"○",IF(AD42&lt;AF42,"×",IF(AD42=AF42,"△"))))</f>
        <v>×</v>
      </c>
      <c r="AD42" s="601">
        <f>IF(AN38="","",AN38)</f>
        <v>2</v>
      </c>
      <c r="AE42" s="599" t="s">
        <v>250</v>
      </c>
      <c r="AF42" s="603">
        <f>IF(AL38="","",AL38)</f>
        <v>3</v>
      </c>
      <c r="AG42" s="595" t="str">
        <f>IF(OR(AH42="",AJ42=""),"",IF(AH42&gt;AJ42,"○",IF(AH42&lt;AJ42,"×",IF(AH42=AJ42,"△"))))</f>
        <v>○</v>
      </c>
      <c r="AH42" s="601">
        <f>IF(AN40="","",AN40)</f>
        <v>5</v>
      </c>
      <c r="AI42" s="599" t="s">
        <v>250</v>
      </c>
      <c r="AJ42" s="603">
        <f>IF(AL40="","",AL40)</f>
        <v>0</v>
      </c>
      <c r="AK42" s="605"/>
      <c r="AL42" s="606"/>
      <c r="AM42" s="606"/>
      <c r="AN42" s="607"/>
      <c r="AO42" s="617">
        <f>COUNTIF(E42:AN43,"○")+COUNTIF(E42:AN43,"×")+COUNTIF(E42:AN43,"△")</f>
        <v>2</v>
      </c>
      <c r="AP42" s="619">
        <f>COUNTIF(E42:AN43,"○")*3+COUNTIF(E42:AN43,"△")</f>
        <v>3</v>
      </c>
      <c r="AQ42" s="633">
        <f>IF(AO42=0,0,AP42/(AO42*3))</f>
        <v>0.5</v>
      </c>
      <c r="AR42" s="613">
        <f t="shared" ref="AR42" si="45">SUM(F42,J42,N42,R42,V42,Z42,AD42,AH42,AL42)-SUM(H42,L42,P42,T42,X42,AB42,AF42,AJ42,AN42)</f>
        <v>4</v>
      </c>
      <c r="AS42" s="613">
        <f t="shared" ref="AS42" si="46">SUM(F42,J42,N42,R42,V42,Z42,AD42,AH42,AL42)</f>
        <v>7</v>
      </c>
      <c r="AT42" s="613">
        <f>AQ42+AR42*0.001+AS42*0.00001</f>
        <v>0.50407000000000002</v>
      </c>
      <c r="AU42" s="611" t="e">
        <f t="shared" ref="AU42" si="47">RANK(AT42,$AT$4:$AT$21)</f>
        <v>#N/A</v>
      </c>
      <c r="AV42" s="613">
        <f>RANK(AT42,$AT$4:$AT$85)</f>
        <v>15</v>
      </c>
      <c r="AW42" s="90"/>
    </row>
    <row r="43" spans="1:49" ht="17.25" customHeight="1">
      <c r="A43" s="637" t="str">
        <f ca="1">INDIRECT("U12組合せ!f"&amp;(ROW()-1)/2-3)</f>
        <v>ともぞうＳＣ Ｂ</v>
      </c>
      <c r="B43" s="638"/>
      <c r="C43" s="638"/>
      <c r="D43" s="639"/>
      <c r="E43" s="596"/>
      <c r="F43" s="602"/>
      <c r="G43" s="600"/>
      <c r="H43" s="604"/>
      <c r="I43" s="596"/>
      <c r="J43" s="602"/>
      <c r="K43" s="600"/>
      <c r="L43" s="604"/>
      <c r="M43" s="596"/>
      <c r="N43" s="602"/>
      <c r="O43" s="600"/>
      <c r="P43" s="604"/>
      <c r="Q43" s="596"/>
      <c r="R43" s="602"/>
      <c r="S43" s="600"/>
      <c r="T43" s="604"/>
      <c r="U43" s="596"/>
      <c r="V43" s="602"/>
      <c r="W43" s="600"/>
      <c r="X43" s="604"/>
      <c r="Y43" s="596"/>
      <c r="Z43" s="602"/>
      <c r="AA43" s="600"/>
      <c r="AB43" s="604"/>
      <c r="AC43" s="596"/>
      <c r="AD43" s="602"/>
      <c r="AE43" s="600"/>
      <c r="AF43" s="604"/>
      <c r="AG43" s="596"/>
      <c r="AH43" s="602"/>
      <c r="AI43" s="600"/>
      <c r="AJ43" s="604"/>
      <c r="AK43" s="608"/>
      <c r="AL43" s="609"/>
      <c r="AM43" s="609"/>
      <c r="AN43" s="610"/>
      <c r="AO43" s="618"/>
      <c r="AP43" s="620"/>
      <c r="AQ43" s="634"/>
      <c r="AR43" s="616"/>
      <c r="AS43" s="616"/>
      <c r="AT43" s="616"/>
      <c r="AU43" s="612"/>
      <c r="AV43" s="612"/>
      <c r="AW43" s="90"/>
    </row>
    <row r="44" spans="1:49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5"/>
      <c r="AR44" s="95"/>
      <c r="AS44" s="95"/>
      <c r="AT44" s="95"/>
      <c r="AU44" s="95"/>
      <c r="AV44" s="93"/>
    </row>
    <row r="45" spans="1:49" ht="27" customHeight="1">
      <c r="A45" s="629" t="str">
        <f>A1</f>
        <v>ＪＦＡ　U-12サッカーリーグ2020（in栃木） 宇河地域リーグ戦（後期）　星取表</v>
      </c>
      <c r="B45" s="629"/>
      <c r="C45" s="629"/>
      <c r="D45" s="629"/>
      <c r="E45" s="629"/>
      <c r="F45" s="629"/>
      <c r="G45" s="629"/>
      <c r="H45" s="629"/>
      <c r="I45" s="629"/>
      <c r="J45" s="629"/>
      <c r="K45" s="629"/>
      <c r="L45" s="629"/>
      <c r="M45" s="629"/>
      <c r="N45" s="629"/>
      <c r="O45" s="629"/>
      <c r="P45" s="629"/>
      <c r="Q45" s="629"/>
      <c r="R45" s="629"/>
      <c r="S45" s="629"/>
      <c r="T45" s="629"/>
      <c r="U45" s="629"/>
      <c r="V45" s="629"/>
      <c r="W45" s="629"/>
      <c r="X45" s="629"/>
      <c r="Y45" s="629"/>
      <c r="Z45" s="629"/>
      <c r="AA45" s="629"/>
      <c r="AB45" s="629"/>
      <c r="AC45" s="629"/>
      <c r="AD45" s="629"/>
      <c r="AE45" s="629"/>
      <c r="AF45" s="629"/>
      <c r="AG45" s="629"/>
      <c r="AH45" s="629"/>
      <c r="AI45" s="629"/>
      <c r="AJ45" s="629"/>
      <c r="AK45" s="629"/>
      <c r="AL45" s="629"/>
      <c r="AM45" s="629"/>
      <c r="AN45" s="629"/>
      <c r="AO45" s="629"/>
      <c r="AP45" s="629"/>
      <c r="AQ45" s="630"/>
      <c r="AR45" s="630"/>
      <c r="AS45" s="630"/>
      <c r="AT45" s="630"/>
      <c r="AU45" s="630"/>
      <c r="AV45" s="630"/>
      <c r="AW45" s="80"/>
    </row>
    <row r="46" spans="1:49" ht="21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5"/>
      <c r="AR46" s="95"/>
      <c r="AS46" s="95"/>
      <c r="AT46" s="95"/>
      <c r="AU46" s="95"/>
      <c r="AV46" s="93"/>
    </row>
    <row r="47" spans="1:49" ht="44.25">
      <c r="A47" s="622" t="s">
        <v>384</v>
      </c>
      <c r="B47" s="622"/>
      <c r="C47" s="622"/>
      <c r="D47" s="622"/>
      <c r="E47" s="622" t="str">
        <f ca="1">A49</f>
        <v>ＦＣブロケード</v>
      </c>
      <c r="F47" s="622"/>
      <c r="G47" s="622"/>
      <c r="H47" s="622"/>
      <c r="I47" s="621" t="str">
        <f ca="1">A51</f>
        <v>ウェストフットコムU-11M</v>
      </c>
      <c r="J47" s="621"/>
      <c r="K47" s="621"/>
      <c r="L47" s="621"/>
      <c r="M47" s="621" t="str">
        <f ca="1">A53</f>
        <v>雀宮ＦＣ</v>
      </c>
      <c r="N47" s="621"/>
      <c r="O47" s="621"/>
      <c r="P47" s="621"/>
      <c r="Q47" s="621" t="str">
        <f ca="1">A55</f>
        <v>上河内ＪＳＣ</v>
      </c>
      <c r="R47" s="621"/>
      <c r="S47" s="621"/>
      <c r="T47" s="621"/>
      <c r="U47" s="622" t="str">
        <f ca="1">A57</f>
        <v>昭和・戸祭ＳＣ</v>
      </c>
      <c r="V47" s="622"/>
      <c r="W47" s="622"/>
      <c r="X47" s="622"/>
      <c r="Y47" s="621" t="str">
        <f ca="1">A59</f>
        <v>岡西ＦＣ</v>
      </c>
      <c r="Z47" s="621"/>
      <c r="AA47" s="621"/>
      <c r="AB47" s="621"/>
      <c r="AC47" s="621" t="str">
        <f ca="1">A61</f>
        <v>緑が丘ＹＦＣ</v>
      </c>
      <c r="AD47" s="621"/>
      <c r="AE47" s="621"/>
      <c r="AF47" s="621"/>
      <c r="AG47" s="621" t="str">
        <f ca="1">A63</f>
        <v>ＦＣアリーバ</v>
      </c>
      <c r="AH47" s="621"/>
      <c r="AI47" s="621"/>
      <c r="AJ47" s="621"/>
      <c r="AK47" s="621" t="str">
        <f ca="1">A65</f>
        <v>シャルムグランツＳＣ</v>
      </c>
      <c r="AL47" s="621"/>
      <c r="AM47" s="621"/>
      <c r="AN47" s="621"/>
      <c r="AO47" s="84" t="s">
        <v>356</v>
      </c>
      <c r="AP47" s="85" t="s">
        <v>357</v>
      </c>
      <c r="AQ47" s="86" t="s">
        <v>358</v>
      </c>
      <c r="AR47" s="86" t="s">
        <v>359</v>
      </c>
      <c r="AS47" s="86" t="s">
        <v>360</v>
      </c>
      <c r="AT47" s="86"/>
      <c r="AU47" s="87" t="s">
        <v>361</v>
      </c>
      <c r="AV47" s="88" t="s">
        <v>362</v>
      </c>
      <c r="AW47" s="89"/>
    </row>
    <row r="48" spans="1:49" ht="17.25" customHeight="1">
      <c r="A48" s="635" t="s">
        <v>385</v>
      </c>
      <c r="B48" s="636"/>
      <c r="C48" s="636"/>
      <c r="D48" s="636"/>
      <c r="E48" s="605"/>
      <c r="F48" s="606"/>
      <c r="G48" s="606"/>
      <c r="H48" s="607"/>
      <c r="I48" s="595" t="str">
        <f>IF(OR(J48="",L48=""),"",IF(J48&gt;L48,"○",IF(J48&lt;L48,"×",IF(J48=L48,"△"))))</f>
        <v>○</v>
      </c>
      <c r="J48" s="597">
        <v>2</v>
      </c>
      <c r="K48" s="599" t="s">
        <v>250</v>
      </c>
      <c r="L48" s="593">
        <v>0</v>
      </c>
      <c r="M48" s="595" t="str">
        <f>IF(OR(N48="",P48=""),"",IF(N48&gt;P48,"○",IF(N48&lt;P48,"×",IF(N48=P48,"△"))))</f>
        <v>○</v>
      </c>
      <c r="N48" s="597">
        <v>7</v>
      </c>
      <c r="O48" s="599" t="s">
        <v>250</v>
      </c>
      <c r="P48" s="593">
        <v>0</v>
      </c>
      <c r="Q48" s="595" t="str">
        <f>IF(OR(R48="",T48=""),"",IF(R48&gt;T48,"○",IF(R48&lt;T48,"×",IF(R48=T48,"△"))))</f>
        <v/>
      </c>
      <c r="R48" s="601"/>
      <c r="S48" s="599" t="s">
        <v>250</v>
      </c>
      <c r="T48" s="603"/>
      <c r="U48" s="595" t="str">
        <f>IF(OR(V48="",X48=""),"",IF(V48&gt;X48,"○",IF(V48&lt;X48,"×",IF(V48=X48,"△"))))</f>
        <v/>
      </c>
      <c r="V48" s="597"/>
      <c r="W48" s="599" t="s">
        <v>250</v>
      </c>
      <c r="X48" s="593"/>
      <c r="Y48" s="595" t="str">
        <f>IF(OR(Z48="",AB48=""),"",IF(Z48&gt;AB48,"○",IF(Z48&lt;AB48,"×",IF(Z48=AB48,"△"))))</f>
        <v/>
      </c>
      <c r="Z48" s="623"/>
      <c r="AA48" s="625" t="s">
        <v>250</v>
      </c>
      <c r="AB48" s="631"/>
      <c r="AC48" s="595" t="str">
        <f>IF(OR(AD48="",AF48=""),"",IF(AD48&gt;AF48,"○",IF(AD48&lt;AF48,"×",IF(AD48=AF48,"△"))))</f>
        <v/>
      </c>
      <c r="AD48" s="601"/>
      <c r="AE48" s="599" t="s">
        <v>250</v>
      </c>
      <c r="AF48" s="603"/>
      <c r="AG48" s="595" t="str">
        <f>IF(OR(AH48="",AJ48=""),"",IF(AH48&gt;AJ48,"○",IF(AH48&lt;AJ48,"×",IF(AH48=AJ48,"△"))))</f>
        <v/>
      </c>
      <c r="AH48" s="623"/>
      <c r="AI48" s="625" t="s">
        <v>250</v>
      </c>
      <c r="AJ48" s="627"/>
      <c r="AK48" s="595" t="str">
        <f>IF(OR(AL48="",AN48=""),"",IF(AL48&gt;AN48,"○",IF(AL48&lt;AN48,"×",IF(AL48=AN48,"△"))))</f>
        <v/>
      </c>
      <c r="AL48" s="597"/>
      <c r="AM48" s="599" t="s">
        <v>250</v>
      </c>
      <c r="AN48" s="593"/>
      <c r="AO48" s="617">
        <f>COUNTIF(E48:AN49,"○")+COUNTIF(E48:AN49,"×")+COUNTIF(E48:AN49,"△")</f>
        <v>2</v>
      </c>
      <c r="AP48" s="619">
        <f>COUNTIF(E48:AN49,"○")*3+COUNTIF(E48:AN49,"△")</f>
        <v>6</v>
      </c>
      <c r="AQ48" s="633">
        <f>IF(AO48=0,0,AP48/(AO48*3))</f>
        <v>1</v>
      </c>
      <c r="AR48" s="613">
        <f>SUM(F48,J48,N48,R48,V48,Z48,AD48,AH48,AL48)-SUM(H48,L48,P48,T48,X48,AB48,AF48,AJ48,AN48)</f>
        <v>9</v>
      </c>
      <c r="AS48" s="613">
        <f>SUM(F48,J48,N48,R48,V48,Z48,AD48,AH48,AL48)</f>
        <v>9</v>
      </c>
      <c r="AT48" s="613">
        <f>AQ48+AR48*0.001+AS48*0.00001</f>
        <v>1.0090899999999998</v>
      </c>
      <c r="AU48" s="611" t="e">
        <f>RANK(AT48,$AT$4:$AT$21)</f>
        <v>#N/A</v>
      </c>
      <c r="AV48" s="613">
        <f>RANK(AT48,$AT$4:$AT$85)</f>
        <v>2</v>
      </c>
      <c r="AW48" s="90"/>
    </row>
    <row r="49" spans="1:49" ht="17.25" customHeight="1">
      <c r="A49" s="637" t="str">
        <f ca="1">INDIRECT("U12組合せ!h"&amp;(ROW()-1)/2-14)</f>
        <v>ＦＣブロケード</v>
      </c>
      <c r="B49" s="638"/>
      <c r="C49" s="638"/>
      <c r="D49" s="639"/>
      <c r="E49" s="608"/>
      <c r="F49" s="609"/>
      <c r="G49" s="609"/>
      <c r="H49" s="610"/>
      <c r="I49" s="596"/>
      <c r="J49" s="598"/>
      <c r="K49" s="600"/>
      <c r="L49" s="594"/>
      <c r="M49" s="596"/>
      <c r="N49" s="598"/>
      <c r="O49" s="600"/>
      <c r="P49" s="594"/>
      <c r="Q49" s="596"/>
      <c r="R49" s="602"/>
      <c r="S49" s="600"/>
      <c r="T49" s="604"/>
      <c r="U49" s="596"/>
      <c r="V49" s="598"/>
      <c r="W49" s="600"/>
      <c r="X49" s="594"/>
      <c r="Y49" s="596"/>
      <c r="Z49" s="624"/>
      <c r="AA49" s="626"/>
      <c r="AB49" s="632"/>
      <c r="AC49" s="596"/>
      <c r="AD49" s="602"/>
      <c r="AE49" s="600"/>
      <c r="AF49" s="604"/>
      <c r="AG49" s="596"/>
      <c r="AH49" s="624"/>
      <c r="AI49" s="626"/>
      <c r="AJ49" s="628"/>
      <c r="AK49" s="596"/>
      <c r="AL49" s="598"/>
      <c r="AM49" s="600"/>
      <c r="AN49" s="594"/>
      <c r="AO49" s="618"/>
      <c r="AP49" s="620"/>
      <c r="AQ49" s="634"/>
      <c r="AR49" s="616"/>
      <c r="AS49" s="616"/>
      <c r="AT49" s="616"/>
      <c r="AU49" s="612"/>
      <c r="AV49" s="612"/>
      <c r="AW49" s="90"/>
    </row>
    <row r="50" spans="1:49" ht="17.25" customHeight="1">
      <c r="A50" s="635" t="s">
        <v>386</v>
      </c>
      <c r="B50" s="636"/>
      <c r="C50" s="636"/>
      <c r="D50" s="640"/>
      <c r="E50" s="595" t="str">
        <f>IF(OR(F50="",H50=""),"",IF(F50&gt;H50,"○",IF(F50&lt;H50,"×",IF(F50=H50,"△"))))</f>
        <v>×</v>
      </c>
      <c r="F50" s="601">
        <f>IF(L48="","",L48)</f>
        <v>0</v>
      </c>
      <c r="G50" s="599" t="s">
        <v>250</v>
      </c>
      <c r="H50" s="603">
        <f>IF(J48="","",J48)</f>
        <v>2</v>
      </c>
      <c r="I50" s="605"/>
      <c r="J50" s="606"/>
      <c r="K50" s="606"/>
      <c r="L50" s="607"/>
      <c r="M50" s="595" t="str">
        <f>IF(OR(N50="",P50=""),"",IF(N50&gt;P50,"○",IF(N50&lt;P50,"×",IF(N50=P50,"△"))))</f>
        <v>○</v>
      </c>
      <c r="N50" s="597">
        <v>3</v>
      </c>
      <c r="O50" s="599" t="s">
        <v>250</v>
      </c>
      <c r="P50" s="593">
        <v>0</v>
      </c>
      <c r="Q50" s="595" t="str">
        <f>IF(OR(R50="",T50=""),"",IF(R50&gt;T50,"○",IF(R50&lt;T50,"×",IF(R50=T50,"△"))))</f>
        <v/>
      </c>
      <c r="R50" s="597"/>
      <c r="S50" s="599" t="s">
        <v>250</v>
      </c>
      <c r="T50" s="593"/>
      <c r="U50" s="595" t="str">
        <f>IF(OR(V50="",X50=""),"",IF(V50&gt;X50,"○",IF(V50&lt;X50,"×",IF(V50=X50,"△"))))</f>
        <v/>
      </c>
      <c r="V50" s="601"/>
      <c r="W50" s="599" t="s">
        <v>250</v>
      </c>
      <c r="X50" s="603"/>
      <c r="Y50" s="595" t="str">
        <f>IF(OR(Z50="",AB50=""),"",IF(Z50&gt;AB50,"○",IF(Z50&lt;AB50,"×",IF(Z50=AB50,"△"))))</f>
        <v/>
      </c>
      <c r="Z50" s="597"/>
      <c r="AA50" s="599" t="s">
        <v>250</v>
      </c>
      <c r="AB50" s="593"/>
      <c r="AC50" s="595" t="str">
        <f>IF(OR(AD50="",AF50=""),"",IF(AD50&gt;AF50,"○",IF(AD50&lt;AF50,"×",IF(AD50=AF50,"△"))))</f>
        <v/>
      </c>
      <c r="AD50" s="597"/>
      <c r="AE50" s="599" t="s">
        <v>250</v>
      </c>
      <c r="AF50" s="593"/>
      <c r="AG50" s="595" t="str">
        <f>IF(OR(AH50="",AJ50=""),"",IF(AH50&gt;AJ50,"○",IF(AH50&lt;AJ50,"×",IF(AH50=AJ50,"△"))))</f>
        <v/>
      </c>
      <c r="AH50" s="601"/>
      <c r="AI50" s="599" t="s">
        <v>250</v>
      </c>
      <c r="AJ50" s="603"/>
      <c r="AK50" s="595" t="str">
        <f>IF(OR(AL50="",AN50=""),"",IF(AL50&gt;AN50,"○",IF(AL50&lt;AN50,"×",IF(AL50=AN50,"△"))))</f>
        <v/>
      </c>
      <c r="AL50" s="597"/>
      <c r="AM50" s="599" t="s">
        <v>250</v>
      </c>
      <c r="AN50" s="593"/>
      <c r="AO50" s="617">
        <f>COUNTIF(E50:AN51,"○")+COUNTIF(E50:AN51,"×")+COUNTIF(E50:AN51,"△")</f>
        <v>2</v>
      </c>
      <c r="AP50" s="619">
        <f>COUNTIF(E50:AN51,"○")*3+COUNTIF(E50:AN51,"△")</f>
        <v>3</v>
      </c>
      <c r="AQ50" s="633">
        <f>IF(AO50=0,0,AP50/(AO50*3))</f>
        <v>0.5</v>
      </c>
      <c r="AR50" s="613">
        <f t="shared" ref="AR50" si="48">SUM(F50,J50,N50,R50,V50,Z50,AD50,AH50,AL50)-SUM(H50,L50,P50,T50,X50,AB50,AF50,AJ50,AN50)</f>
        <v>1</v>
      </c>
      <c r="AS50" s="613">
        <f t="shared" ref="AS50" si="49">SUM(F50,J50,N50,R50,V50,Z50,AD50,AH50,AL50)</f>
        <v>3</v>
      </c>
      <c r="AT50" s="613">
        <f>AQ50+AR50*0.001+AS50*0.00001</f>
        <v>0.50102999999999998</v>
      </c>
      <c r="AU50" s="611" t="e">
        <f t="shared" ref="AU50" si="50">RANK(AT50,$AT$4:$AT$21)</f>
        <v>#N/A</v>
      </c>
      <c r="AV50" s="613">
        <f>RANK(AT50,$AT$4:$AT$85)</f>
        <v>21</v>
      </c>
      <c r="AW50" s="90"/>
    </row>
    <row r="51" spans="1:49" ht="17.25" customHeight="1">
      <c r="A51" s="637" t="str">
        <f ca="1">INDIRECT("U12組合せ!h"&amp;(ROW()-1)/2-14)</f>
        <v>ウェストフットコムU-11M</v>
      </c>
      <c r="B51" s="638"/>
      <c r="C51" s="638"/>
      <c r="D51" s="639"/>
      <c r="E51" s="596"/>
      <c r="F51" s="602"/>
      <c r="G51" s="600"/>
      <c r="H51" s="604"/>
      <c r="I51" s="608"/>
      <c r="J51" s="609"/>
      <c r="K51" s="609"/>
      <c r="L51" s="610"/>
      <c r="M51" s="596"/>
      <c r="N51" s="598"/>
      <c r="O51" s="600"/>
      <c r="P51" s="594"/>
      <c r="Q51" s="596"/>
      <c r="R51" s="598"/>
      <c r="S51" s="600"/>
      <c r="T51" s="594"/>
      <c r="U51" s="596"/>
      <c r="V51" s="602"/>
      <c r="W51" s="600"/>
      <c r="X51" s="604"/>
      <c r="Y51" s="596"/>
      <c r="Z51" s="598"/>
      <c r="AA51" s="600"/>
      <c r="AB51" s="594"/>
      <c r="AC51" s="596"/>
      <c r="AD51" s="598"/>
      <c r="AE51" s="600"/>
      <c r="AF51" s="594"/>
      <c r="AG51" s="596"/>
      <c r="AH51" s="602"/>
      <c r="AI51" s="600"/>
      <c r="AJ51" s="604"/>
      <c r="AK51" s="596"/>
      <c r="AL51" s="598"/>
      <c r="AM51" s="600"/>
      <c r="AN51" s="594"/>
      <c r="AO51" s="618"/>
      <c r="AP51" s="620"/>
      <c r="AQ51" s="634"/>
      <c r="AR51" s="616"/>
      <c r="AS51" s="616"/>
      <c r="AT51" s="616"/>
      <c r="AU51" s="612"/>
      <c r="AV51" s="612"/>
      <c r="AW51" s="90"/>
    </row>
    <row r="52" spans="1:49" ht="17.25" customHeight="1">
      <c r="A52" s="635" t="s">
        <v>387</v>
      </c>
      <c r="B52" s="636"/>
      <c r="C52" s="636"/>
      <c r="D52" s="640"/>
      <c r="E52" s="595" t="str">
        <f>IF(OR(F52="",H52=""),"",IF(F52&gt;H52,"○",IF(F52&lt;H52,"×",IF(F52=H52,"△"))))</f>
        <v>×</v>
      </c>
      <c r="F52" s="601">
        <f>IF(P48="","",P48)</f>
        <v>0</v>
      </c>
      <c r="G52" s="599" t="s">
        <v>250</v>
      </c>
      <c r="H52" s="603">
        <f>IF(N48="","",N48)</f>
        <v>7</v>
      </c>
      <c r="I52" s="595" t="str">
        <f>IF(OR(J52="",L52=""),"",IF(J52&gt;L52,"○",IF(J52&lt;L52,"×",IF(J52=L52,"△"))))</f>
        <v>×</v>
      </c>
      <c r="J52" s="601">
        <f>IF(P50="","",P50)</f>
        <v>0</v>
      </c>
      <c r="K52" s="599" t="s">
        <v>250</v>
      </c>
      <c r="L52" s="603">
        <f>IF(N50="","",N50)</f>
        <v>3</v>
      </c>
      <c r="M52" s="605"/>
      <c r="N52" s="606"/>
      <c r="O52" s="606"/>
      <c r="P52" s="607"/>
      <c r="Q52" s="595" t="str">
        <f>IF(OR(R52="",T52=""),"",IF(R52&gt;T52,"○",IF(R52&lt;T52,"×",IF(R52=T52,"△"))))</f>
        <v/>
      </c>
      <c r="R52" s="597"/>
      <c r="S52" s="599" t="s">
        <v>250</v>
      </c>
      <c r="T52" s="593"/>
      <c r="U52" s="595" t="str">
        <f>IF(OR(V52="",X52=""),"",IF(V52&gt;X52,"○",IF(V52&lt;X52,"×",IF(V52=X52,"△"))))</f>
        <v/>
      </c>
      <c r="V52" s="597"/>
      <c r="W52" s="599" t="s">
        <v>250</v>
      </c>
      <c r="X52" s="593"/>
      <c r="Y52" s="595" t="str">
        <f>IF(OR(Z52="",AB52=""),"",IF(Z52&gt;AB52,"○",IF(Z52&lt;AB52,"×",IF(Z52=AB52,"△"))))</f>
        <v/>
      </c>
      <c r="Z52" s="601"/>
      <c r="AA52" s="599" t="s">
        <v>250</v>
      </c>
      <c r="AB52" s="603"/>
      <c r="AC52" s="595" t="str">
        <f>IF(OR(AD52="",AF52=""),"",IF(AD52&gt;AF52,"○",IF(AD52&lt;AF52,"×",IF(AD52=AF52,"△"))))</f>
        <v/>
      </c>
      <c r="AD52" s="597"/>
      <c r="AE52" s="599" t="s">
        <v>250</v>
      </c>
      <c r="AF52" s="593"/>
      <c r="AG52" s="595" t="str">
        <f>IF(OR(AH52="",AJ52=""),"",IF(AH52&gt;AJ52,"○",IF(AH52&lt;AJ52,"×",IF(AH52=AJ52,"△"))))</f>
        <v/>
      </c>
      <c r="AH52" s="597"/>
      <c r="AI52" s="599" t="s">
        <v>250</v>
      </c>
      <c r="AJ52" s="593"/>
      <c r="AK52" s="595" t="str">
        <f>IF(OR(AL52="",AN52=""),"",IF(AL52&gt;AN52,"○",IF(AL52&lt;AN52,"×",IF(AL52=AN52,"△"))))</f>
        <v/>
      </c>
      <c r="AL52" s="601"/>
      <c r="AM52" s="599" t="s">
        <v>250</v>
      </c>
      <c r="AN52" s="603"/>
      <c r="AO52" s="617">
        <f>COUNTIF(E52:AN53,"○")+COUNTIF(E52:AN53,"×")+COUNTIF(E52:AN53,"△")</f>
        <v>2</v>
      </c>
      <c r="AP52" s="619">
        <f>COUNTIF(E52:AN53,"○")*3+COUNTIF(E52:AN53,"△")</f>
        <v>0</v>
      </c>
      <c r="AQ52" s="633">
        <f>IF(AO52=0,0,AP52/(AO52*3))</f>
        <v>0</v>
      </c>
      <c r="AR52" s="613">
        <f t="shared" ref="AR52" si="51">SUM(F52,J52,N52,R52,V52,Z52,AD52,AH52,AL52)-SUM(H52,L52,P52,T52,X52,AB52,AF52,AJ52,AN52)</f>
        <v>-10</v>
      </c>
      <c r="AS52" s="613">
        <f t="shared" ref="AS52" si="52">SUM(F52,J52,N52,R52,V52,Z52,AD52,AH52,AL52)</f>
        <v>0</v>
      </c>
      <c r="AT52" s="613">
        <f>AQ52+AR52*0.001+AS52*0.00001</f>
        <v>-0.01</v>
      </c>
      <c r="AU52" s="611" t="e">
        <f t="shared" ref="AU52" si="53">RANK(AT52,$AT$4:$AT$21)</f>
        <v>#N/A</v>
      </c>
      <c r="AV52" s="613">
        <f>RANK(AT52,$AT$4:$AT$85)</f>
        <v>34</v>
      </c>
      <c r="AW52" s="90"/>
    </row>
    <row r="53" spans="1:49" ht="17.25" customHeight="1">
      <c r="A53" s="637" t="str">
        <f ca="1">INDIRECT("U12組合せ!h"&amp;(ROW()-1)/2-14)</f>
        <v>雀宮ＦＣ</v>
      </c>
      <c r="B53" s="638"/>
      <c r="C53" s="638"/>
      <c r="D53" s="639"/>
      <c r="E53" s="596"/>
      <c r="F53" s="602"/>
      <c r="G53" s="600"/>
      <c r="H53" s="604"/>
      <c r="I53" s="596"/>
      <c r="J53" s="602"/>
      <c r="K53" s="600"/>
      <c r="L53" s="604"/>
      <c r="M53" s="608"/>
      <c r="N53" s="609"/>
      <c r="O53" s="609"/>
      <c r="P53" s="610"/>
      <c r="Q53" s="596"/>
      <c r="R53" s="598"/>
      <c r="S53" s="600"/>
      <c r="T53" s="594"/>
      <c r="U53" s="596"/>
      <c r="V53" s="598"/>
      <c r="W53" s="600"/>
      <c r="X53" s="594"/>
      <c r="Y53" s="596"/>
      <c r="Z53" s="602"/>
      <c r="AA53" s="600"/>
      <c r="AB53" s="604"/>
      <c r="AC53" s="596"/>
      <c r="AD53" s="598"/>
      <c r="AE53" s="600"/>
      <c r="AF53" s="594"/>
      <c r="AG53" s="596"/>
      <c r="AH53" s="598"/>
      <c r="AI53" s="600"/>
      <c r="AJ53" s="594"/>
      <c r="AK53" s="596"/>
      <c r="AL53" s="602"/>
      <c r="AM53" s="600"/>
      <c r="AN53" s="604"/>
      <c r="AO53" s="618"/>
      <c r="AP53" s="620"/>
      <c r="AQ53" s="634"/>
      <c r="AR53" s="616"/>
      <c r="AS53" s="616"/>
      <c r="AT53" s="616"/>
      <c r="AU53" s="612"/>
      <c r="AV53" s="612"/>
      <c r="AW53" s="90"/>
    </row>
    <row r="54" spans="1:49" ht="17.25" customHeight="1">
      <c r="A54" s="635" t="s">
        <v>388</v>
      </c>
      <c r="B54" s="636"/>
      <c r="C54" s="636"/>
      <c r="D54" s="640"/>
      <c r="E54" s="595" t="str">
        <f>IF(OR(F54="",H54=""),"",IF(F54&gt;H54,"○",IF(F54&lt;H54,"×",IF(F54=H54,"△"))))</f>
        <v/>
      </c>
      <c r="F54" s="601" t="str">
        <f>IF(T48="","",T48)</f>
        <v/>
      </c>
      <c r="G54" s="599" t="s">
        <v>250</v>
      </c>
      <c r="H54" s="603" t="str">
        <f>IF(R48="","",R48)</f>
        <v/>
      </c>
      <c r="I54" s="595" t="str">
        <f>IF(OR(J54="",L54=""),"",IF(J54&gt;L54,"○",IF(J54&lt;L54,"×",IF(J54=L54,"△"))))</f>
        <v/>
      </c>
      <c r="J54" s="601" t="str">
        <f>IF(T50="","",T50)</f>
        <v/>
      </c>
      <c r="K54" s="599" t="s">
        <v>250</v>
      </c>
      <c r="L54" s="603" t="str">
        <f>IF(R50="","",R50)</f>
        <v/>
      </c>
      <c r="M54" s="595" t="str">
        <f>IF(OR(N54="",P54=""),"",IF(N54&gt;P54,"○",IF(N54&lt;P54,"×",IF(N54=P54,"△"))))</f>
        <v/>
      </c>
      <c r="N54" s="601" t="str">
        <f>IF(T52="","",T52)</f>
        <v/>
      </c>
      <c r="O54" s="599" t="s">
        <v>250</v>
      </c>
      <c r="P54" s="603" t="str">
        <f>IF(R52="","",R52)</f>
        <v/>
      </c>
      <c r="Q54" s="605"/>
      <c r="R54" s="606"/>
      <c r="S54" s="606"/>
      <c r="T54" s="607"/>
      <c r="U54" s="595" t="str">
        <f>IF(OR(V54="",X54=""),"",IF(V54&gt;X54,"○",IF(V54&lt;X54,"×",IF(V54=X54,"△"))))</f>
        <v>○</v>
      </c>
      <c r="V54" s="597">
        <v>5</v>
      </c>
      <c r="W54" s="599" t="s">
        <v>250</v>
      </c>
      <c r="X54" s="593">
        <v>4</v>
      </c>
      <c r="Y54" s="595" t="str">
        <f>IF(OR(Z54="",AB54=""),"",IF(Z54&gt;AB54,"○",IF(Z54&lt;AB54,"×",IF(Z54=AB54,"△"))))</f>
        <v>△</v>
      </c>
      <c r="Z54" s="597">
        <v>1</v>
      </c>
      <c r="AA54" s="599" t="s">
        <v>250</v>
      </c>
      <c r="AB54" s="593">
        <v>1</v>
      </c>
      <c r="AC54" s="595" t="str">
        <f>IF(OR(AD54="",AF54=""),"",IF(AD54&gt;AF54,"○",IF(AD54&lt;AF54,"×",IF(AD54=AF54,"△"))))</f>
        <v/>
      </c>
      <c r="AD54" s="601"/>
      <c r="AE54" s="599" t="s">
        <v>250</v>
      </c>
      <c r="AF54" s="603"/>
      <c r="AG54" s="595" t="str">
        <f>IF(OR(AH54="",AJ54=""),"",IF(AH54&gt;AJ54,"○",IF(AH54&lt;AJ54,"×",IF(AH54=AJ54,"△"))))</f>
        <v/>
      </c>
      <c r="AH54" s="597"/>
      <c r="AI54" s="599" t="s">
        <v>250</v>
      </c>
      <c r="AJ54" s="593"/>
      <c r="AK54" s="595" t="str">
        <f>IF(OR(AL54="",AN54=""),"",IF(AL54&gt;AN54,"○",IF(AL54&lt;AN54,"×",IF(AL54=AN54,"△"))))</f>
        <v/>
      </c>
      <c r="AL54" s="597"/>
      <c r="AM54" s="599" t="s">
        <v>250</v>
      </c>
      <c r="AN54" s="593"/>
      <c r="AO54" s="617">
        <f>COUNTIF(E54:AN55,"○")+COUNTIF(E54:AN55,"×")+COUNTIF(E54:AN55,"△")</f>
        <v>2</v>
      </c>
      <c r="AP54" s="619">
        <f>COUNTIF(E54:AN55,"○")*3+COUNTIF(E54:AN55,"△")</f>
        <v>4</v>
      </c>
      <c r="AQ54" s="614">
        <f>IF(AO54=0,0,AP54/(AO54*3))</f>
        <v>0.66666666666666663</v>
      </c>
      <c r="AR54" s="613">
        <f t="shared" ref="AR54" si="54">SUM(F54,J54,N54,R54,V54,Z54,AD54,AH54,AL54)-SUM(H54,L54,P54,T54,X54,AB54,AF54,AJ54,AN54)</f>
        <v>1</v>
      </c>
      <c r="AS54" s="613">
        <f t="shared" ref="AS54" si="55">SUM(F54,J54,N54,R54,V54,Z54,AD54,AH54,AL54)</f>
        <v>6</v>
      </c>
      <c r="AT54" s="613">
        <f>AQ54+AR54*0.001+AS54*0.00001</f>
        <v>0.66772666666666658</v>
      </c>
      <c r="AU54" s="611" t="e">
        <f t="shared" ref="AU54" si="56">RANK(AT54,$AT$4:$AT$21)</f>
        <v>#N/A</v>
      </c>
      <c r="AV54" s="613">
        <f>RANK(AT54,$AT$4:$AT$85)</f>
        <v>12</v>
      </c>
      <c r="AW54" s="90"/>
    </row>
    <row r="55" spans="1:49" ht="17.25" customHeight="1">
      <c r="A55" s="637" t="str">
        <f ca="1">INDIRECT("U12組合せ!h"&amp;(ROW()-1)/2-14)</f>
        <v>上河内ＪＳＣ</v>
      </c>
      <c r="B55" s="638"/>
      <c r="C55" s="638"/>
      <c r="D55" s="639"/>
      <c r="E55" s="596"/>
      <c r="F55" s="602"/>
      <c r="G55" s="600"/>
      <c r="H55" s="604"/>
      <c r="I55" s="596"/>
      <c r="J55" s="602"/>
      <c r="K55" s="600"/>
      <c r="L55" s="604"/>
      <c r="M55" s="596"/>
      <c r="N55" s="602"/>
      <c r="O55" s="600"/>
      <c r="P55" s="604"/>
      <c r="Q55" s="608"/>
      <c r="R55" s="609"/>
      <c r="S55" s="609"/>
      <c r="T55" s="610"/>
      <c r="U55" s="596"/>
      <c r="V55" s="598"/>
      <c r="W55" s="600"/>
      <c r="X55" s="594"/>
      <c r="Y55" s="596"/>
      <c r="Z55" s="598"/>
      <c r="AA55" s="600"/>
      <c r="AB55" s="594"/>
      <c r="AC55" s="596"/>
      <c r="AD55" s="602"/>
      <c r="AE55" s="600"/>
      <c r="AF55" s="604"/>
      <c r="AG55" s="596"/>
      <c r="AH55" s="598"/>
      <c r="AI55" s="600"/>
      <c r="AJ55" s="594"/>
      <c r="AK55" s="596"/>
      <c r="AL55" s="598"/>
      <c r="AM55" s="600"/>
      <c r="AN55" s="594"/>
      <c r="AO55" s="618"/>
      <c r="AP55" s="620"/>
      <c r="AQ55" s="615"/>
      <c r="AR55" s="616"/>
      <c r="AS55" s="616"/>
      <c r="AT55" s="616"/>
      <c r="AU55" s="612"/>
      <c r="AV55" s="612"/>
      <c r="AW55" s="90"/>
    </row>
    <row r="56" spans="1:49" ht="17.25" customHeight="1">
      <c r="A56" s="635" t="s">
        <v>389</v>
      </c>
      <c r="B56" s="636"/>
      <c r="C56" s="636"/>
      <c r="D56" s="640"/>
      <c r="E56" s="595" t="str">
        <f>IF(OR(F56="",H56=""),"",IF(F56&gt;H56,"○",IF(F56&lt;H56,"×",IF(F56=H56,"△"))))</f>
        <v/>
      </c>
      <c r="F56" s="601" t="str">
        <f>IF(X48="","",X48)</f>
        <v/>
      </c>
      <c r="G56" s="599" t="s">
        <v>250</v>
      </c>
      <c r="H56" s="603" t="str">
        <f>IF(V48="","",V48)</f>
        <v/>
      </c>
      <c r="I56" s="595" t="str">
        <f>IF(OR(J56="",L56=""),"",IF(J56&gt;L56,"○",IF(J56&lt;L56,"×",IF(J56=L56,"△"))))</f>
        <v/>
      </c>
      <c r="J56" s="601" t="str">
        <f>IF(X50="","",X50)</f>
        <v/>
      </c>
      <c r="K56" s="599" t="s">
        <v>250</v>
      </c>
      <c r="L56" s="603" t="str">
        <f>IF(V50="","",V50)</f>
        <v/>
      </c>
      <c r="M56" s="595" t="str">
        <f>IF(OR(N56="",P56=""),"",IF(N56&gt;P56,"○",IF(N56&lt;P56,"×",IF(N56=P56,"△"))))</f>
        <v/>
      </c>
      <c r="N56" s="601" t="str">
        <f>IF(X52="","",X52)</f>
        <v/>
      </c>
      <c r="O56" s="599" t="s">
        <v>250</v>
      </c>
      <c r="P56" s="603" t="str">
        <f>IF(V52="","",V52)</f>
        <v/>
      </c>
      <c r="Q56" s="595" t="str">
        <f>IF(OR(R56="",T56=""),"",IF(R56&gt;T56,"○",IF(R56&lt;T56,"×",IF(R56=T56,"△"))))</f>
        <v>×</v>
      </c>
      <c r="R56" s="601">
        <f>IF(X54="","",X54)</f>
        <v>4</v>
      </c>
      <c r="S56" s="599" t="s">
        <v>250</v>
      </c>
      <c r="T56" s="603">
        <f>IF(V54="","",V54)</f>
        <v>5</v>
      </c>
      <c r="U56" s="605"/>
      <c r="V56" s="606"/>
      <c r="W56" s="606"/>
      <c r="X56" s="607"/>
      <c r="Y56" s="595" t="str">
        <f>IF(OR(Z56="",AB56=""),"",IF(Z56&gt;AB56,"○",IF(Z56&lt;AB56,"×",IF(Z56=AB56,"△"))))</f>
        <v>○</v>
      </c>
      <c r="Z56" s="597">
        <v>1</v>
      </c>
      <c r="AA56" s="599" t="s">
        <v>250</v>
      </c>
      <c r="AB56" s="593">
        <v>0</v>
      </c>
      <c r="AC56" s="595" t="str">
        <f>IF(OR(AD56="",AF56=""),"",IF(AD56&gt;AF56,"○",IF(AD56&lt;AF56,"×",IF(AD56=AF56,"△"))))</f>
        <v/>
      </c>
      <c r="AD56" s="597"/>
      <c r="AE56" s="599" t="s">
        <v>250</v>
      </c>
      <c r="AF56" s="593"/>
      <c r="AG56" s="595" t="str">
        <f>IF(OR(AH56="",AJ56=""),"",IF(AH56&gt;AJ56,"○",IF(AH56&lt;AJ56,"×",IF(AH56=AJ56,"△"))))</f>
        <v/>
      </c>
      <c r="AH56" s="601"/>
      <c r="AI56" s="599" t="s">
        <v>250</v>
      </c>
      <c r="AJ56" s="603"/>
      <c r="AK56" s="595" t="str">
        <f>IF(OR(AL56="",AN56=""),"",IF(AL56&gt;AN56,"○",IF(AL56&lt;AN56,"×",IF(AL56=AN56,"△"))))</f>
        <v/>
      </c>
      <c r="AL56" s="597"/>
      <c r="AM56" s="599" t="s">
        <v>250</v>
      </c>
      <c r="AN56" s="593"/>
      <c r="AO56" s="617">
        <f>COUNTIF(E56:AN57,"○")+COUNTIF(E56:AN57,"×")+COUNTIF(E56:AN57,"△")</f>
        <v>2</v>
      </c>
      <c r="AP56" s="619">
        <f>COUNTIF(E56:AN57,"○")*3+COUNTIF(E56:AN57,"△")</f>
        <v>3</v>
      </c>
      <c r="AQ56" s="633">
        <f>IF(AO56=0,0,AP56/(AO56*3))</f>
        <v>0.5</v>
      </c>
      <c r="AR56" s="613">
        <f t="shared" ref="AR56" si="57">SUM(F56,J56,N56,R56,V56,Z56,AD56,AH56,AL56)-SUM(H56,L56,P56,T56,X56,AB56,AF56,AJ56,AN56)</f>
        <v>0</v>
      </c>
      <c r="AS56" s="613">
        <f t="shared" ref="AS56" si="58">SUM(F56,J56,N56,R56,V56,Z56,AD56,AH56,AL56)</f>
        <v>5</v>
      </c>
      <c r="AT56" s="613">
        <f>AQ56+AR56*0.001+AS56*0.00001</f>
        <v>0.50004999999999999</v>
      </c>
      <c r="AU56" s="611" t="e">
        <f t="shared" ref="AU56" si="59">RANK(AT56,$AT$4:$AT$21)</f>
        <v>#N/A</v>
      </c>
      <c r="AV56" s="613">
        <f>RANK(AT56,$AT$4:$AT$85)</f>
        <v>24</v>
      </c>
      <c r="AW56" s="90"/>
    </row>
    <row r="57" spans="1:49" ht="17.25" customHeight="1">
      <c r="A57" s="637" t="str">
        <f ca="1">INDIRECT("U12組合せ!h"&amp;(ROW()-1)/2-14)</f>
        <v>昭和・戸祭ＳＣ</v>
      </c>
      <c r="B57" s="638"/>
      <c r="C57" s="638"/>
      <c r="D57" s="639"/>
      <c r="E57" s="596"/>
      <c r="F57" s="602"/>
      <c r="G57" s="600"/>
      <c r="H57" s="604"/>
      <c r="I57" s="596"/>
      <c r="J57" s="602"/>
      <c r="K57" s="600"/>
      <c r="L57" s="604"/>
      <c r="M57" s="596"/>
      <c r="N57" s="602"/>
      <c r="O57" s="600"/>
      <c r="P57" s="604"/>
      <c r="Q57" s="596"/>
      <c r="R57" s="602"/>
      <c r="S57" s="600"/>
      <c r="T57" s="604"/>
      <c r="U57" s="608"/>
      <c r="V57" s="609"/>
      <c r="W57" s="609"/>
      <c r="X57" s="610"/>
      <c r="Y57" s="596"/>
      <c r="Z57" s="598"/>
      <c r="AA57" s="600"/>
      <c r="AB57" s="594"/>
      <c r="AC57" s="596"/>
      <c r="AD57" s="598"/>
      <c r="AE57" s="600"/>
      <c r="AF57" s="594"/>
      <c r="AG57" s="596"/>
      <c r="AH57" s="602"/>
      <c r="AI57" s="600"/>
      <c r="AJ57" s="604"/>
      <c r="AK57" s="596"/>
      <c r="AL57" s="598"/>
      <c r="AM57" s="600"/>
      <c r="AN57" s="594"/>
      <c r="AO57" s="618"/>
      <c r="AP57" s="620"/>
      <c r="AQ57" s="634"/>
      <c r="AR57" s="616"/>
      <c r="AS57" s="616"/>
      <c r="AT57" s="616"/>
      <c r="AU57" s="612"/>
      <c r="AV57" s="612"/>
      <c r="AW57" s="90"/>
    </row>
    <row r="58" spans="1:49" ht="17.25" customHeight="1">
      <c r="A58" s="635" t="s">
        <v>390</v>
      </c>
      <c r="B58" s="636"/>
      <c r="C58" s="636"/>
      <c r="D58" s="640"/>
      <c r="E58" s="595" t="str">
        <f>IF(OR(F58="",H58=""),"",IF(F58&gt;H58,"○",IF(F58&lt;H58,"×",IF(F58=H58,"△"))))</f>
        <v/>
      </c>
      <c r="F58" s="601" t="str">
        <f>IF(AB48="","",AB48)</f>
        <v/>
      </c>
      <c r="G58" s="599" t="s">
        <v>250</v>
      </c>
      <c r="H58" s="603" t="str">
        <f>IF(Z48="","",Z48)</f>
        <v/>
      </c>
      <c r="I58" s="595" t="str">
        <f>IF(OR(J58="",L58=""),"",IF(J58&gt;L58,"○",IF(J58&lt;L58,"×",IF(J58=L58,"△"))))</f>
        <v/>
      </c>
      <c r="J58" s="601" t="str">
        <f>IF(AB50="","",AB50)</f>
        <v/>
      </c>
      <c r="K58" s="599" t="s">
        <v>250</v>
      </c>
      <c r="L58" s="603" t="str">
        <f>IF(Z50="","",Z50)</f>
        <v/>
      </c>
      <c r="M58" s="595" t="str">
        <f>IF(OR(N58="",P58=""),"",IF(N58&gt;P58,"○",IF(N58&lt;P58,"×",IF(N58=P58,"△"))))</f>
        <v/>
      </c>
      <c r="N58" s="601" t="str">
        <f>IF(AB52="","",AB52)</f>
        <v/>
      </c>
      <c r="O58" s="599" t="s">
        <v>250</v>
      </c>
      <c r="P58" s="603" t="str">
        <f>IF(Z52="","",Z52)</f>
        <v/>
      </c>
      <c r="Q58" s="595" t="str">
        <f>IF(OR(R58="",T58=""),"",IF(R58&gt;T58,"○",IF(R58&lt;T58,"×",IF(R58=T58,"△"))))</f>
        <v>△</v>
      </c>
      <c r="R58" s="601">
        <f>IF(AB54="","",AB54)</f>
        <v>1</v>
      </c>
      <c r="S58" s="599" t="s">
        <v>250</v>
      </c>
      <c r="T58" s="603">
        <f>IF(Z54="","",Z54)</f>
        <v>1</v>
      </c>
      <c r="U58" s="595" t="str">
        <f>IF(OR(V58="",X58=""),"",IF(V58&gt;X58,"○",IF(V58&lt;X58,"×",IF(V58=X58,"△"))))</f>
        <v>×</v>
      </c>
      <c r="V58" s="601">
        <f>IF(AB56="","",AB56)</f>
        <v>0</v>
      </c>
      <c r="W58" s="599" t="s">
        <v>250</v>
      </c>
      <c r="X58" s="603">
        <f>IF(Z56="","",Z56)</f>
        <v>1</v>
      </c>
      <c r="Y58" s="605"/>
      <c r="Z58" s="606"/>
      <c r="AA58" s="606"/>
      <c r="AB58" s="607"/>
      <c r="AC58" s="595" t="str">
        <f>IF(OR(AD58="",AF58=""),"",IF(AD58&gt;AF58,"○",IF(AD58&lt;AF58,"×",IF(AD58=AF58,"△"))))</f>
        <v/>
      </c>
      <c r="AD58" s="597"/>
      <c r="AE58" s="599" t="s">
        <v>250</v>
      </c>
      <c r="AF58" s="593"/>
      <c r="AG58" s="595" t="str">
        <f>IF(OR(AH58="",AJ58=""),"",IF(AH58&gt;AJ58,"○",IF(AH58&lt;AJ58,"×",IF(AH58=AJ58,"△"))))</f>
        <v/>
      </c>
      <c r="AH58" s="623"/>
      <c r="AI58" s="625" t="s">
        <v>250</v>
      </c>
      <c r="AJ58" s="631"/>
      <c r="AK58" s="595" t="str">
        <f>IF(OR(AL58="",AN58=""),"",IF(AL58&gt;AN58,"○",IF(AL58&lt;AN58,"×",IF(AL58=AN58,"△"))))</f>
        <v/>
      </c>
      <c r="AL58" s="601"/>
      <c r="AM58" s="599" t="s">
        <v>250</v>
      </c>
      <c r="AN58" s="603"/>
      <c r="AO58" s="617">
        <f>COUNTIF(E58:AN59,"○")+COUNTIF(E58:AN59,"×")+COUNTIF(E58:AN59,"△")</f>
        <v>2</v>
      </c>
      <c r="AP58" s="619">
        <f>COUNTIF(E58:AN59,"○")*3+COUNTIF(E58:AN59,"△")</f>
        <v>1</v>
      </c>
      <c r="AQ58" s="614">
        <f>IF(AO58=0,0,AP58/(AO58*3))</f>
        <v>0.16666666666666666</v>
      </c>
      <c r="AR58" s="613">
        <f t="shared" ref="AR58" si="60">SUM(F58,J58,N58,R58,V58,Z58,AD58,AH58,AL58)-SUM(H58,L58,P58,T58,X58,AB58,AF58,AJ58,AN58)</f>
        <v>-1</v>
      </c>
      <c r="AS58" s="613">
        <f t="shared" ref="AS58" si="61">SUM(F58,J58,N58,R58,V58,Z58,AD58,AH58,AL58)</f>
        <v>1</v>
      </c>
      <c r="AT58" s="613">
        <f>AQ58+AR58*0.001+AS58*0.00001</f>
        <v>0.16567666666666667</v>
      </c>
      <c r="AU58" s="611" t="e">
        <f t="shared" ref="AU58" si="62">RANK(AT58,$AT$4:$AT$21)</f>
        <v>#N/A</v>
      </c>
      <c r="AV58" s="613">
        <f>RANK(AT58,$AT$4:$AT$85)</f>
        <v>25</v>
      </c>
      <c r="AW58" s="90"/>
    </row>
    <row r="59" spans="1:49" ht="17.25" customHeight="1">
      <c r="A59" s="637" t="str">
        <f ca="1">INDIRECT("U12組合せ!h"&amp;(ROW()-1)/2-14)</f>
        <v>岡西ＦＣ</v>
      </c>
      <c r="B59" s="638"/>
      <c r="C59" s="638"/>
      <c r="D59" s="639"/>
      <c r="E59" s="596"/>
      <c r="F59" s="602"/>
      <c r="G59" s="600"/>
      <c r="H59" s="604"/>
      <c r="I59" s="596"/>
      <c r="J59" s="602"/>
      <c r="K59" s="600"/>
      <c r="L59" s="604"/>
      <c r="M59" s="596"/>
      <c r="N59" s="602"/>
      <c r="O59" s="600"/>
      <c r="P59" s="604"/>
      <c r="Q59" s="596"/>
      <c r="R59" s="602"/>
      <c r="S59" s="600"/>
      <c r="T59" s="604"/>
      <c r="U59" s="596"/>
      <c r="V59" s="602"/>
      <c r="W59" s="600"/>
      <c r="X59" s="604"/>
      <c r="Y59" s="608"/>
      <c r="Z59" s="609"/>
      <c r="AA59" s="609"/>
      <c r="AB59" s="610"/>
      <c r="AC59" s="596"/>
      <c r="AD59" s="598"/>
      <c r="AE59" s="600"/>
      <c r="AF59" s="594"/>
      <c r="AG59" s="596"/>
      <c r="AH59" s="624"/>
      <c r="AI59" s="626"/>
      <c r="AJ59" s="632"/>
      <c r="AK59" s="596"/>
      <c r="AL59" s="602"/>
      <c r="AM59" s="600"/>
      <c r="AN59" s="604"/>
      <c r="AO59" s="618"/>
      <c r="AP59" s="620"/>
      <c r="AQ59" s="615"/>
      <c r="AR59" s="616"/>
      <c r="AS59" s="616"/>
      <c r="AT59" s="616"/>
      <c r="AU59" s="612"/>
      <c r="AV59" s="612"/>
      <c r="AW59" s="90"/>
    </row>
    <row r="60" spans="1:49" ht="17.25" customHeight="1">
      <c r="A60" s="635" t="s">
        <v>391</v>
      </c>
      <c r="B60" s="636"/>
      <c r="C60" s="636"/>
      <c r="D60" s="640"/>
      <c r="E60" s="595" t="str">
        <f>IF(OR(F60="",H60=""),"",IF(F60&gt;H60,"○",IF(F60&lt;H60,"×",IF(F60=H60,"△"))))</f>
        <v/>
      </c>
      <c r="F60" s="601" t="str">
        <f>IF(AF48="","",AF48)</f>
        <v/>
      </c>
      <c r="G60" s="599" t="s">
        <v>250</v>
      </c>
      <c r="H60" s="603" t="str">
        <f>IF(AD48="","",AD48)</f>
        <v/>
      </c>
      <c r="I60" s="595" t="str">
        <f>IF(OR(J60="",L60=""),"",IF(J60&gt;L60,"○",IF(J60&lt;L60,"×",IF(J60=L60,"△"))))</f>
        <v/>
      </c>
      <c r="J60" s="601" t="str">
        <f>IF(AF50="","",AF50)</f>
        <v/>
      </c>
      <c r="K60" s="599" t="s">
        <v>250</v>
      </c>
      <c r="L60" s="603" t="str">
        <f>IF(AD50="","",AD50)</f>
        <v/>
      </c>
      <c r="M60" s="595" t="str">
        <f>IF(OR(N60="",P60=""),"",IF(N60&gt;P60,"○",IF(N60&lt;P60,"×",IF(N60=P60,"△"))))</f>
        <v/>
      </c>
      <c r="N60" s="601" t="str">
        <f>IF(AF52="","",AF52)</f>
        <v/>
      </c>
      <c r="O60" s="599" t="s">
        <v>250</v>
      </c>
      <c r="P60" s="603" t="str">
        <f>IF(AD52="","",AD52)</f>
        <v/>
      </c>
      <c r="Q60" s="595" t="str">
        <f>IF(OR(R60="",T60=""),"",IF(R60&gt;T60,"○",IF(R60&lt;T60,"×",IF(R60=T60,"△"))))</f>
        <v/>
      </c>
      <c r="R60" s="601" t="str">
        <f>IF(AF54="","",AF54)</f>
        <v/>
      </c>
      <c r="S60" s="599" t="s">
        <v>250</v>
      </c>
      <c r="T60" s="603" t="str">
        <f>IF(AD54="","",AD54)</f>
        <v/>
      </c>
      <c r="U60" s="595" t="str">
        <f>IF(OR(V60="",X60=""),"",IF(V60&gt;X60,"○",IF(V60&lt;X60,"×",IF(V60=X60,"△"))))</f>
        <v/>
      </c>
      <c r="V60" s="601" t="str">
        <f>IF(AF56="","",AF56)</f>
        <v/>
      </c>
      <c r="W60" s="599" t="s">
        <v>250</v>
      </c>
      <c r="X60" s="603" t="str">
        <f>IF(AD56="","",AD56)</f>
        <v/>
      </c>
      <c r="Y60" s="595" t="str">
        <f>IF(OR(Z60="",AB60=""),"",IF(Z60&gt;AB60,"○",IF(Z60&lt;AB60,"×",IF(Z60=AB60,"△"))))</f>
        <v/>
      </c>
      <c r="Z60" s="601" t="str">
        <f>IF(AF58="","",AF58)</f>
        <v/>
      </c>
      <c r="AA60" s="599" t="s">
        <v>250</v>
      </c>
      <c r="AB60" s="603" t="str">
        <f>IF(AD58="","",AD58)</f>
        <v/>
      </c>
      <c r="AC60" s="605"/>
      <c r="AD60" s="606"/>
      <c r="AE60" s="606"/>
      <c r="AF60" s="607"/>
      <c r="AG60" s="595" t="str">
        <f>IF(OR(AH60="",AJ60=""),"",IF(AH60&gt;AJ60,"○",IF(AH60&lt;AJ60,"×",IF(AH60=AJ60,"△"))))</f>
        <v>△</v>
      </c>
      <c r="AH60" s="597">
        <v>1</v>
      </c>
      <c r="AI60" s="599" t="s">
        <v>250</v>
      </c>
      <c r="AJ60" s="641">
        <v>1</v>
      </c>
      <c r="AK60" s="595" t="str">
        <f>IF(OR(AL60="",AN60=""),"",IF(AL60&gt;AN60,"○",IF(AL60&lt;AN60,"×",IF(AL60=AN60,"△"))))</f>
        <v>○</v>
      </c>
      <c r="AL60" s="597">
        <v>8</v>
      </c>
      <c r="AM60" s="599" t="s">
        <v>250</v>
      </c>
      <c r="AN60" s="593">
        <v>0</v>
      </c>
      <c r="AO60" s="617">
        <f>COUNTIF(E60:AN61,"○")+COUNTIF(E60:AN61,"×")+COUNTIF(E60:AN61,"△")</f>
        <v>2</v>
      </c>
      <c r="AP60" s="619">
        <f>COUNTIF(E60:AN61,"○")*3+COUNTIF(E60:AN61,"△")</f>
        <v>4</v>
      </c>
      <c r="AQ60" s="614">
        <f>IF(AO60=0,0,AP60/(AO60*3))</f>
        <v>0.66666666666666663</v>
      </c>
      <c r="AR60" s="613">
        <f t="shared" ref="AR60" si="63">SUM(F60,J60,N60,R60,V60,Z60,AD60,AH60,AL60)-SUM(H60,L60,P60,T60,X60,AB60,AF60,AJ60,AN60)</f>
        <v>8</v>
      </c>
      <c r="AS60" s="613">
        <f t="shared" ref="AS60" si="64">SUM(F60,J60,N60,R60,V60,Z60,AD60,AH60,AL60)</f>
        <v>9</v>
      </c>
      <c r="AT60" s="613">
        <f>AQ60+AR60*0.001+AS60*0.00001</f>
        <v>0.67475666666666667</v>
      </c>
      <c r="AU60" s="611" t="e">
        <f t="shared" ref="AU60" si="65">RANK(AT60,$AT$4:$AT$21)</f>
        <v>#N/A</v>
      </c>
      <c r="AV60" s="613">
        <f>RANK(AT60,$AT$4:$AT$85)</f>
        <v>8</v>
      </c>
      <c r="AW60" s="90"/>
    </row>
    <row r="61" spans="1:49" ht="17.25" customHeight="1">
      <c r="A61" s="637" t="str">
        <f ca="1">INDIRECT("U12組合せ!h"&amp;(ROW()-1)/2-14)</f>
        <v>緑が丘ＹＦＣ</v>
      </c>
      <c r="B61" s="638"/>
      <c r="C61" s="638"/>
      <c r="D61" s="639"/>
      <c r="E61" s="596"/>
      <c r="F61" s="602"/>
      <c r="G61" s="600"/>
      <c r="H61" s="604"/>
      <c r="I61" s="596"/>
      <c r="J61" s="602"/>
      <c r="K61" s="600"/>
      <c r="L61" s="604"/>
      <c r="M61" s="596"/>
      <c r="N61" s="602"/>
      <c r="O61" s="600"/>
      <c r="P61" s="604"/>
      <c r="Q61" s="596"/>
      <c r="R61" s="602"/>
      <c r="S61" s="600"/>
      <c r="T61" s="604"/>
      <c r="U61" s="596"/>
      <c r="V61" s="602"/>
      <c r="W61" s="600"/>
      <c r="X61" s="604"/>
      <c r="Y61" s="596"/>
      <c r="Z61" s="602"/>
      <c r="AA61" s="600"/>
      <c r="AB61" s="604"/>
      <c r="AC61" s="608"/>
      <c r="AD61" s="609"/>
      <c r="AE61" s="609"/>
      <c r="AF61" s="610"/>
      <c r="AG61" s="596"/>
      <c r="AH61" s="598"/>
      <c r="AI61" s="600"/>
      <c r="AJ61" s="642"/>
      <c r="AK61" s="596"/>
      <c r="AL61" s="598"/>
      <c r="AM61" s="600"/>
      <c r="AN61" s="594"/>
      <c r="AO61" s="618"/>
      <c r="AP61" s="620"/>
      <c r="AQ61" s="615"/>
      <c r="AR61" s="616"/>
      <c r="AS61" s="616"/>
      <c r="AT61" s="616"/>
      <c r="AU61" s="612"/>
      <c r="AV61" s="612"/>
      <c r="AW61" s="90"/>
    </row>
    <row r="62" spans="1:49" ht="17.25" customHeight="1">
      <c r="A62" s="635" t="s">
        <v>392</v>
      </c>
      <c r="B62" s="636"/>
      <c r="C62" s="636"/>
      <c r="D62" s="640"/>
      <c r="E62" s="595" t="str">
        <f>IF(OR(F62="",H62=""),"",IF(F62&gt;H62,"○",IF(F62&lt;H62,"×",IF(F62=H62,"△"))))</f>
        <v/>
      </c>
      <c r="F62" s="601" t="str">
        <f>IF(AJ48="","",AJ48)</f>
        <v/>
      </c>
      <c r="G62" s="599" t="s">
        <v>250</v>
      </c>
      <c r="H62" s="603" t="str">
        <f>IF(AH48="","",AH48)</f>
        <v/>
      </c>
      <c r="I62" s="595" t="str">
        <f>IF(OR(J62="",L62=""),"",IF(J62&gt;L62,"○",IF(J62&lt;L62,"×",IF(J62=L62,"△"))))</f>
        <v/>
      </c>
      <c r="J62" s="601" t="str">
        <f>IF(AJ50="","",AJ50)</f>
        <v/>
      </c>
      <c r="K62" s="599" t="s">
        <v>250</v>
      </c>
      <c r="L62" s="603" t="str">
        <f>IF(AH50="","",AH50)</f>
        <v/>
      </c>
      <c r="M62" s="595" t="str">
        <f>IF(OR(N62="",P62=""),"",IF(N62&gt;P62,"○",IF(N62&lt;P62,"×",IF(N62=P62,"△"))))</f>
        <v/>
      </c>
      <c r="N62" s="601" t="str">
        <f>IF(AJ52="","",AJ52)</f>
        <v/>
      </c>
      <c r="O62" s="599" t="s">
        <v>250</v>
      </c>
      <c r="P62" s="603" t="str">
        <f>IF(AH52="","",AH52)</f>
        <v/>
      </c>
      <c r="Q62" s="595" t="str">
        <f>IF(OR(R62="",T62=""),"",IF(R62&gt;T62,"○",IF(R62&lt;T62,"×",IF(R62=T62,"△"))))</f>
        <v/>
      </c>
      <c r="R62" s="601" t="str">
        <f>IF(AJ54="","",AJ54)</f>
        <v/>
      </c>
      <c r="S62" s="599" t="s">
        <v>250</v>
      </c>
      <c r="T62" s="603" t="str">
        <f>IF(AH54="","",AH54)</f>
        <v/>
      </c>
      <c r="U62" s="595" t="str">
        <f>IF(OR(V62="",X62=""),"",IF(V62&gt;X62,"○",IF(V62&lt;X62,"×",IF(V62=X62,"△"))))</f>
        <v/>
      </c>
      <c r="V62" s="601" t="str">
        <f>IF(AJ56="","",AJ56)</f>
        <v/>
      </c>
      <c r="W62" s="599" t="s">
        <v>250</v>
      </c>
      <c r="X62" s="603" t="str">
        <f>IF(AH56="","",AH56)</f>
        <v/>
      </c>
      <c r="Y62" s="595" t="str">
        <f>IF(OR(Z62="",AB62=""),"",IF(Z62&gt;AB62,"○",IF(Z62&lt;AB62,"×",IF(Z62=AB62,"△"))))</f>
        <v/>
      </c>
      <c r="Z62" s="601" t="str">
        <f>IF(AJ58="","",AJ58)</f>
        <v/>
      </c>
      <c r="AA62" s="599" t="s">
        <v>250</v>
      </c>
      <c r="AB62" s="603" t="str">
        <f>IF(AH58="","",AH58)</f>
        <v/>
      </c>
      <c r="AC62" s="595" t="str">
        <f>IF(OR(AD62="",AF62=""),"",IF(AD62&gt;AF62,"○",IF(AD62&lt;AF62,"×",IF(AD62=AF62,"△"))))</f>
        <v>△</v>
      </c>
      <c r="AD62" s="601">
        <f>IF(AJ60="","",AJ60)</f>
        <v>1</v>
      </c>
      <c r="AE62" s="599" t="s">
        <v>250</v>
      </c>
      <c r="AF62" s="603">
        <f>IF(AH60="","",AH60)</f>
        <v>1</v>
      </c>
      <c r="AG62" s="605"/>
      <c r="AH62" s="606"/>
      <c r="AI62" s="606"/>
      <c r="AJ62" s="607"/>
      <c r="AK62" s="595" t="str">
        <f>IF(OR(AL62="",AN62=""),"",IF(AL62&gt;AN62,"○",IF(AL62&lt;AN62,"×",IF(AL62=AN62,"△"))))</f>
        <v>○</v>
      </c>
      <c r="AL62" s="597">
        <v>7</v>
      </c>
      <c r="AM62" s="599" t="s">
        <v>250</v>
      </c>
      <c r="AN62" s="593">
        <v>0</v>
      </c>
      <c r="AO62" s="617">
        <f>COUNTIF(E62:AN63,"○")+COUNTIF(E62:AN63,"×")+COUNTIF(E62:AN63,"△")</f>
        <v>2</v>
      </c>
      <c r="AP62" s="619">
        <f>COUNTIF(E62:AN63,"○")*3+COUNTIF(E62:AN63,"△")</f>
        <v>4</v>
      </c>
      <c r="AQ62" s="614">
        <f>IF(AO62=0,0,AP62/(AO62*3))</f>
        <v>0.66666666666666663</v>
      </c>
      <c r="AR62" s="613">
        <f t="shared" ref="AR62" si="66">SUM(F62,J62,N62,R62,V62,Z62,AD62,AH62,AL62)-SUM(H62,L62,P62,T62,X62,AB62,AF62,AJ62,AN62)</f>
        <v>7</v>
      </c>
      <c r="AS62" s="613">
        <f t="shared" ref="AS62" si="67">SUM(F62,J62,N62,R62,V62,Z62,AD62,AH62,AL62)</f>
        <v>8</v>
      </c>
      <c r="AT62" s="613">
        <f>AQ62+AR62*0.001+AS62*0.00001</f>
        <v>0.6737466666666666</v>
      </c>
      <c r="AU62" s="611" t="e">
        <f t="shared" ref="AU62" si="68">RANK(AT62,$AT$4:$AT$21)</f>
        <v>#N/A</v>
      </c>
      <c r="AV62" s="613">
        <f>RANK(AT62,$AT$4:$AT$85)</f>
        <v>9</v>
      </c>
      <c r="AW62" s="90"/>
    </row>
    <row r="63" spans="1:49" ht="17.25" customHeight="1">
      <c r="A63" s="637" t="str">
        <f ca="1">INDIRECT("U12組合せ!h"&amp;(ROW()-1)/2-14)</f>
        <v>ＦＣアリーバ</v>
      </c>
      <c r="B63" s="638"/>
      <c r="C63" s="638"/>
      <c r="D63" s="639"/>
      <c r="E63" s="596"/>
      <c r="F63" s="602"/>
      <c r="G63" s="600"/>
      <c r="H63" s="604"/>
      <c r="I63" s="596"/>
      <c r="J63" s="602"/>
      <c r="K63" s="600"/>
      <c r="L63" s="604"/>
      <c r="M63" s="596"/>
      <c r="N63" s="602"/>
      <c r="O63" s="600"/>
      <c r="P63" s="604"/>
      <c r="Q63" s="596"/>
      <c r="R63" s="602"/>
      <c r="S63" s="600"/>
      <c r="T63" s="604"/>
      <c r="U63" s="596"/>
      <c r="V63" s="602"/>
      <c r="W63" s="600"/>
      <c r="X63" s="604"/>
      <c r="Y63" s="596"/>
      <c r="Z63" s="602"/>
      <c r="AA63" s="600"/>
      <c r="AB63" s="604"/>
      <c r="AC63" s="596"/>
      <c r="AD63" s="602"/>
      <c r="AE63" s="600"/>
      <c r="AF63" s="604"/>
      <c r="AG63" s="608"/>
      <c r="AH63" s="609"/>
      <c r="AI63" s="609"/>
      <c r="AJ63" s="610"/>
      <c r="AK63" s="596"/>
      <c r="AL63" s="598"/>
      <c r="AM63" s="600"/>
      <c r="AN63" s="594"/>
      <c r="AO63" s="618"/>
      <c r="AP63" s="620"/>
      <c r="AQ63" s="615"/>
      <c r="AR63" s="616"/>
      <c r="AS63" s="616"/>
      <c r="AT63" s="616"/>
      <c r="AU63" s="612"/>
      <c r="AV63" s="612"/>
      <c r="AW63" s="90"/>
    </row>
    <row r="64" spans="1:49" ht="17.25" customHeight="1">
      <c r="A64" s="635" t="s">
        <v>393</v>
      </c>
      <c r="B64" s="636"/>
      <c r="C64" s="636"/>
      <c r="D64" s="640"/>
      <c r="E64" s="595" t="str">
        <f>IF(OR(F64="",H64=""),"",IF(F64&gt;H64,"○",IF(F64&lt;H64,"×",IF(F64=H64,"△"))))</f>
        <v/>
      </c>
      <c r="F64" s="601" t="str">
        <f>IF(AN48="","",AN48)</f>
        <v/>
      </c>
      <c r="G64" s="599" t="s">
        <v>250</v>
      </c>
      <c r="H64" s="603" t="str">
        <f>IF(AL48="","",AL48)</f>
        <v/>
      </c>
      <c r="I64" s="595" t="str">
        <f>IF(OR(J64="",L64=""),"",IF(J64&gt;L64,"○",IF(J64&lt;L64,"×",IF(J64=L64,"△"))))</f>
        <v/>
      </c>
      <c r="J64" s="601" t="str">
        <f>IF(AN50="","",AN50)</f>
        <v/>
      </c>
      <c r="K64" s="599" t="s">
        <v>250</v>
      </c>
      <c r="L64" s="603" t="str">
        <f>IF(AL50="","",AL50)</f>
        <v/>
      </c>
      <c r="M64" s="595" t="str">
        <f>IF(OR(N64="",P64=""),"",IF(N64&gt;P64,"○",IF(N64&lt;P64,"×",IF(N64=P64,"△"))))</f>
        <v/>
      </c>
      <c r="N64" s="601" t="str">
        <f>IF(AN52="","",AN52)</f>
        <v/>
      </c>
      <c r="O64" s="599" t="s">
        <v>250</v>
      </c>
      <c r="P64" s="603" t="str">
        <f>IF(AL52="","",AL52)</f>
        <v/>
      </c>
      <c r="Q64" s="595" t="str">
        <f>IF(OR(R64="",T64=""),"",IF(R64&gt;T64,"○",IF(R64&lt;T64,"×",IF(R64=T64,"△"))))</f>
        <v/>
      </c>
      <c r="R64" s="601" t="str">
        <f>IF(AN54="","",AN54)</f>
        <v/>
      </c>
      <c r="S64" s="599" t="s">
        <v>250</v>
      </c>
      <c r="T64" s="603" t="str">
        <f>IF(AL54="","",AL54)</f>
        <v/>
      </c>
      <c r="U64" s="595" t="str">
        <f>IF(OR(V64="",X64=""),"",IF(V64&gt;X64,"○",IF(V64&lt;X64,"×",IF(V64=X64,"△"))))</f>
        <v/>
      </c>
      <c r="V64" s="601" t="str">
        <f>IF(AN56="","",AN56)</f>
        <v/>
      </c>
      <c r="W64" s="599" t="s">
        <v>250</v>
      </c>
      <c r="X64" s="603" t="str">
        <f>IF(AL56="","",AL56)</f>
        <v/>
      </c>
      <c r="Y64" s="595" t="str">
        <f>IF(OR(Z64="",AB64=""),"",IF(Z64&gt;AB64,"○",IF(Z64&lt;AB64,"×",IF(Z64=AB64,"△"))))</f>
        <v/>
      </c>
      <c r="Z64" s="601" t="str">
        <f>IF(AN58="","",AN58)</f>
        <v/>
      </c>
      <c r="AA64" s="599" t="s">
        <v>250</v>
      </c>
      <c r="AB64" s="603" t="str">
        <f>IF(AL58="","",AL58)</f>
        <v/>
      </c>
      <c r="AC64" s="595" t="str">
        <f>IF(OR(AD64="",AF64=""),"",IF(AD64&gt;AF64,"○",IF(AD64&lt;AF64,"×",IF(AD64=AF64,"△"))))</f>
        <v>×</v>
      </c>
      <c r="AD64" s="601">
        <f>IF(AN60="","",AN60)</f>
        <v>0</v>
      </c>
      <c r="AE64" s="599" t="s">
        <v>250</v>
      </c>
      <c r="AF64" s="603">
        <f>IF(AL60="","",AL60)</f>
        <v>8</v>
      </c>
      <c r="AG64" s="595" t="str">
        <f>IF(OR(AH64="",AJ64=""),"",IF(AH64&gt;AJ64,"○",IF(AH64&lt;AJ64,"×",IF(AH64=AJ64,"△"))))</f>
        <v>×</v>
      </c>
      <c r="AH64" s="601">
        <f>IF(AN62="","",AN62)</f>
        <v>0</v>
      </c>
      <c r="AI64" s="599" t="s">
        <v>250</v>
      </c>
      <c r="AJ64" s="603">
        <f>IF(AL62="","",AL62)</f>
        <v>7</v>
      </c>
      <c r="AK64" s="605"/>
      <c r="AL64" s="606"/>
      <c r="AM64" s="606"/>
      <c r="AN64" s="607"/>
      <c r="AO64" s="617">
        <f>COUNTIF(E64:AN65,"○")+COUNTIF(E64:AN65,"×")+COUNTIF(E64:AN65,"△")</f>
        <v>2</v>
      </c>
      <c r="AP64" s="619">
        <f>COUNTIF(E64:AN65,"○")*3+COUNTIF(E64:AN65,"△")</f>
        <v>0</v>
      </c>
      <c r="AQ64" s="633">
        <f>IF(AO64=0,0,AP64/(AO64*3))</f>
        <v>0</v>
      </c>
      <c r="AR64" s="613">
        <f t="shared" ref="AR64" si="69">SUM(F64,J64,N64,R64,V64,Z64,AD64,AH64,AL64)-SUM(H64,L64,P64,T64,X64,AB64,AF64,AJ64,AN64)</f>
        <v>-15</v>
      </c>
      <c r="AS64" s="613">
        <f t="shared" ref="AS64" si="70">SUM(F64,J64,N64,R64,V64,Z64,AD64,AH64,AL64)</f>
        <v>0</v>
      </c>
      <c r="AT64" s="613">
        <f>AQ64+AR64*0.001+AS64*0.00001</f>
        <v>-1.4999999999999999E-2</v>
      </c>
      <c r="AU64" s="611" t="e">
        <f t="shared" ref="AU64" si="71">RANK(AT64,$AT$4:$AT$21)</f>
        <v>#N/A</v>
      </c>
      <c r="AV64" s="613">
        <f>RANK(AT64,$AT$4:$AT$85)</f>
        <v>36</v>
      </c>
      <c r="AW64" s="90"/>
    </row>
    <row r="65" spans="1:49" ht="17.25" customHeight="1">
      <c r="A65" s="637" t="str">
        <f ca="1">INDIRECT("U12組合せ!h"&amp;(ROW()-1)/2-14)</f>
        <v>シャルムグランツＳＣ</v>
      </c>
      <c r="B65" s="638"/>
      <c r="C65" s="638"/>
      <c r="D65" s="639"/>
      <c r="E65" s="596"/>
      <c r="F65" s="602"/>
      <c r="G65" s="600"/>
      <c r="H65" s="604"/>
      <c r="I65" s="596"/>
      <c r="J65" s="602"/>
      <c r="K65" s="600"/>
      <c r="L65" s="604"/>
      <c r="M65" s="596"/>
      <c r="N65" s="602"/>
      <c r="O65" s="600"/>
      <c r="P65" s="604"/>
      <c r="Q65" s="596"/>
      <c r="R65" s="602"/>
      <c r="S65" s="600"/>
      <c r="T65" s="604"/>
      <c r="U65" s="596"/>
      <c r="V65" s="602"/>
      <c r="W65" s="600"/>
      <c r="X65" s="604"/>
      <c r="Y65" s="596"/>
      <c r="Z65" s="602"/>
      <c r="AA65" s="600"/>
      <c r="AB65" s="604"/>
      <c r="AC65" s="596"/>
      <c r="AD65" s="602"/>
      <c r="AE65" s="600"/>
      <c r="AF65" s="604"/>
      <c r="AG65" s="596"/>
      <c r="AH65" s="602"/>
      <c r="AI65" s="600"/>
      <c r="AJ65" s="604"/>
      <c r="AK65" s="608"/>
      <c r="AL65" s="609"/>
      <c r="AM65" s="609"/>
      <c r="AN65" s="610"/>
      <c r="AO65" s="618"/>
      <c r="AP65" s="620"/>
      <c r="AQ65" s="634"/>
      <c r="AR65" s="616"/>
      <c r="AS65" s="616"/>
      <c r="AT65" s="616"/>
      <c r="AU65" s="612"/>
      <c r="AV65" s="612"/>
      <c r="AW65" s="90"/>
    </row>
    <row r="66" spans="1:49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5"/>
      <c r="AR66" s="95"/>
      <c r="AS66" s="95"/>
      <c r="AT66" s="95"/>
      <c r="AU66" s="95"/>
      <c r="AV66" s="93"/>
    </row>
    <row r="67" spans="1:49" ht="44.25">
      <c r="A67" s="622" t="s">
        <v>394</v>
      </c>
      <c r="B67" s="622"/>
      <c r="C67" s="622"/>
      <c r="D67" s="622"/>
      <c r="E67" s="622" t="str">
        <f ca="1">A69</f>
        <v>上三川ＳＣ</v>
      </c>
      <c r="F67" s="622"/>
      <c r="G67" s="622"/>
      <c r="H67" s="622"/>
      <c r="I67" s="621" t="str">
        <f ca="1">A71</f>
        <v>カテット白沢セカンド</v>
      </c>
      <c r="J67" s="621"/>
      <c r="K67" s="621"/>
      <c r="L67" s="621"/>
      <c r="M67" s="621" t="str">
        <f ca="1">A73</f>
        <v>富士見ＳＳＳ Ｄ</v>
      </c>
      <c r="N67" s="621"/>
      <c r="O67" s="621"/>
      <c r="P67" s="621"/>
      <c r="Q67" s="621" t="str">
        <f ca="1">A75</f>
        <v>ウェストフットコムU-11E</v>
      </c>
      <c r="R67" s="621"/>
      <c r="S67" s="621"/>
      <c r="T67" s="621"/>
      <c r="U67" s="622" t="str">
        <f ca="1">A77</f>
        <v>国本ＪＳＣ</v>
      </c>
      <c r="V67" s="622"/>
      <c r="W67" s="622"/>
      <c r="X67" s="622"/>
      <c r="Y67" s="621" t="str">
        <f ca="1">A79</f>
        <v>サウス宇都宮ＳＣ</v>
      </c>
      <c r="Z67" s="621"/>
      <c r="AA67" s="621"/>
      <c r="AB67" s="621"/>
      <c r="AC67" s="621" t="str">
        <f ca="1">A81</f>
        <v>ジュベニール</v>
      </c>
      <c r="AD67" s="621"/>
      <c r="AE67" s="621"/>
      <c r="AF67" s="621"/>
      <c r="AG67" s="621" t="str">
        <f ca="1">A83</f>
        <v>上三川ＦＣ</v>
      </c>
      <c r="AH67" s="621"/>
      <c r="AI67" s="621"/>
      <c r="AJ67" s="621"/>
      <c r="AK67" s="621" t="str">
        <f ca="1">A85</f>
        <v>清原フューチャーズ</v>
      </c>
      <c r="AL67" s="621"/>
      <c r="AM67" s="621"/>
      <c r="AN67" s="621"/>
      <c r="AO67" s="84" t="s">
        <v>356</v>
      </c>
      <c r="AP67" s="85" t="s">
        <v>357</v>
      </c>
      <c r="AQ67" s="86" t="s">
        <v>358</v>
      </c>
      <c r="AR67" s="86" t="s">
        <v>359</v>
      </c>
      <c r="AS67" s="86" t="s">
        <v>360</v>
      </c>
      <c r="AT67" s="86"/>
      <c r="AU67" s="87" t="s">
        <v>361</v>
      </c>
      <c r="AV67" s="88" t="s">
        <v>362</v>
      </c>
      <c r="AW67" s="89"/>
    </row>
    <row r="68" spans="1:49" ht="17.25" customHeight="1">
      <c r="A68" s="635" t="s">
        <v>395</v>
      </c>
      <c r="B68" s="636"/>
      <c r="C68" s="636"/>
      <c r="D68" s="636"/>
      <c r="E68" s="605"/>
      <c r="F68" s="606"/>
      <c r="G68" s="606"/>
      <c r="H68" s="607"/>
      <c r="I68" s="595" t="str">
        <f>IF(OR(J68="",L68=""),"",IF(J68&gt;L68,"○",IF(J68&lt;L68,"×",IF(J68=L68,"△"))))</f>
        <v>×</v>
      </c>
      <c r="J68" s="597">
        <v>0</v>
      </c>
      <c r="K68" s="599" t="s">
        <v>250</v>
      </c>
      <c r="L68" s="593">
        <v>3</v>
      </c>
      <c r="M68" s="595" t="str">
        <f>IF(OR(N68="",P68=""),"",IF(N68&gt;P68,"○",IF(N68&lt;P68,"×",IF(N68=P68,"△"))))</f>
        <v>△</v>
      </c>
      <c r="N68" s="597">
        <v>0</v>
      </c>
      <c r="O68" s="599" t="s">
        <v>250</v>
      </c>
      <c r="P68" s="593">
        <v>0</v>
      </c>
      <c r="Q68" s="595" t="str">
        <f>IF(OR(R68="",T68=""),"",IF(R68&gt;T68,"○",IF(R68&lt;T68,"×",IF(R68=T68,"△"))))</f>
        <v/>
      </c>
      <c r="R68" s="597"/>
      <c r="S68" s="599" t="s">
        <v>250</v>
      </c>
      <c r="T68" s="593"/>
      <c r="U68" s="595" t="str">
        <f>IF(OR(V68="",X68=""),"",IF(V68&gt;X68,"○",IF(V68&lt;X68,"×",IF(V68=X68,"△"))))</f>
        <v/>
      </c>
      <c r="V68" s="597"/>
      <c r="W68" s="599" t="s">
        <v>250</v>
      </c>
      <c r="X68" s="593"/>
      <c r="Y68" s="595" t="str">
        <f>IF(OR(Z68="",AB68=""),"",IF(Z68&gt;AB68,"○",IF(Z68&lt;AB68,"×",IF(Z68=AB68,"△"))))</f>
        <v/>
      </c>
      <c r="Z68" s="597"/>
      <c r="AA68" s="599" t="s">
        <v>250</v>
      </c>
      <c r="AB68" s="593"/>
      <c r="AC68" s="595" t="str">
        <f>IF(OR(AD68="",AF68=""),"",IF(AD68&gt;AF68,"○",IF(AD68&lt;AF68,"×",IF(AD68=AF68,"△"))))</f>
        <v/>
      </c>
      <c r="AD68" s="597"/>
      <c r="AE68" s="599" t="s">
        <v>250</v>
      </c>
      <c r="AF68" s="593"/>
      <c r="AG68" s="595" t="str">
        <f>IF(OR(AH68="",AJ68=""),"",IF(AH68&gt;AJ68,"○",IF(AH68&lt;AJ68,"×",IF(AH68=AJ68,"△"))))</f>
        <v/>
      </c>
      <c r="AH68" s="597"/>
      <c r="AI68" s="599" t="s">
        <v>250</v>
      </c>
      <c r="AJ68" s="593"/>
      <c r="AK68" s="595" t="str">
        <f>IF(OR(AL68="",AN68=""),"",IF(AL68&gt;AN68,"○",IF(AL68&lt;AN68,"×",IF(AL68=AN68,"△"))))</f>
        <v/>
      </c>
      <c r="AL68" s="597"/>
      <c r="AM68" s="599" t="s">
        <v>250</v>
      </c>
      <c r="AN68" s="593"/>
      <c r="AO68" s="617">
        <f>COUNTIF(E68:AN69,"○")+COUNTIF(E68:AN69,"×")+COUNTIF(E68:AN69,"△")</f>
        <v>2</v>
      </c>
      <c r="AP68" s="619">
        <f>COUNTIF(E68:AN69,"○")*3+COUNTIF(E68:AN69,"△")</f>
        <v>1</v>
      </c>
      <c r="AQ68" s="614">
        <f>IF(AO68=0,0,AP68/(AO68*3))</f>
        <v>0.16666666666666666</v>
      </c>
      <c r="AR68" s="613">
        <f>SUM(F68,J68,N68,R68,V68,Z68,AD68,AH68,AL68)-SUM(H68,L68,P68,T68,X68,AB68,AF68,AJ68,AN68)</f>
        <v>-3</v>
      </c>
      <c r="AS68" s="613">
        <f>SUM(F68,J68,N68,R68,V68,Z68,AD68,AH68,AL68)</f>
        <v>0</v>
      </c>
      <c r="AT68" s="613">
        <f>AQ68+AR68*0.001+AS68*0.00001</f>
        <v>0.16366666666666665</v>
      </c>
      <c r="AU68" s="611" t="e">
        <f>RANK(AT68,$AT$4:$AT$21)</f>
        <v>#N/A</v>
      </c>
      <c r="AV68" s="613">
        <f>RANK(AT68,$AT$4:$AT$85)</f>
        <v>27</v>
      </c>
      <c r="AW68" s="90"/>
    </row>
    <row r="69" spans="1:49" ht="17.25" customHeight="1">
      <c r="A69" s="637" t="str">
        <f ca="1">INDIRECT("U12組合せ!j"&amp;(ROW()-1)/2-24)</f>
        <v>上三川ＳＣ</v>
      </c>
      <c r="B69" s="638"/>
      <c r="C69" s="638"/>
      <c r="D69" s="639"/>
      <c r="E69" s="608"/>
      <c r="F69" s="609"/>
      <c r="G69" s="609"/>
      <c r="H69" s="610"/>
      <c r="I69" s="596"/>
      <c r="J69" s="598"/>
      <c r="K69" s="600"/>
      <c r="L69" s="594"/>
      <c r="M69" s="596"/>
      <c r="N69" s="598"/>
      <c r="O69" s="600"/>
      <c r="P69" s="594"/>
      <c r="Q69" s="596"/>
      <c r="R69" s="598"/>
      <c r="S69" s="600"/>
      <c r="T69" s="594"/>
      <c r="U69" s="596"/>
      <c r="V69" s="598"/>
      <c r="W69" s="600"/>
      <c r="X69" s="594"/>
      <c r="Y69" s="596"/>
      <c r="Z69" s="598"/>
      <c r="AA69" s="600"/>
      <c r="AB69" s="594"/>
      <c r="AC69" s="596"/>
      <c r="AD69" s="598"/>
      <c r="AE69" s="600"/>
      <c r="AF69" s="594"/>
      <c r="AG69" s="596"/>
      <c r="AH69" s="598"/>
      <c r="AI69" s="600"/>
      <c r="AJ69" s="594"/>
      <c r="AK69" s="596"/>
      <c r="AL69" s="598"/>
      <c r="AM69" s="600"/>
      <c r="AN69" s="594"/>
      <c r="AO69" s="618"/>
      <c r="AP69" s="620"/>
      <c r="AQ69" s="615"/>
      <c r="AR69" s="616"/>
      <c r="AS69" s="616"/>
      <c r="AT69" s="616"/>
      <c r="AU69" s="612"/>
      <c r="AV69" s="612"/>
      <c r="AW69" s="90"/>
    </row>
    <row r="70" spans="1:49" ht="17.25" customHeight="1">
      <c r="A70" s="635" t="s">
        <v>396</v>
      </c>
      <c r="B70" s="636"/>
      <c r="C70" s="636"/>
      <c r="D70" s="640"/>
      <c r="E70" s="595" t="str">
        <f>IF(OR(F70="",H70=""),"",IF(F70&gt;H70,"○",IF(F70&lt;H70,"×",IF(F70=H70,"△"))))</f>
        <v>○</v>
      </c>
      <c r="F70" s="601">
        <f>IF(L68="","",L68)</f>
        <v>3</v>
      </c>
      <c r="G70" s="599" t="s">
        <v>250</v>
      </c>
      <c r="H70" s="603">
        <f>IF(J68="","",J68)</f>
        <v>0</v>
      </c>
      <c r="I70" s="605"/>
      <c r="J70" s="606"/>
      <c r="K70" s="606"/>
      <c r="L70" s="607"/>
      <c r="M70" s="595" t="str">
        <f>IF(OR(N70="",P70=""),"",IF(N70&gt;P70,"○",IF(N70&lt;P70,"×",IF(N70=P70,"△"))))</f>
        <v>×</v>
      </c>
      <c r="N70" s="597">
        <v>0</v>
      </c>
      <c r="O70" s="599" t="s">
        <v>250</v>
      </c>
      <c r="P70" s="593">
        <v>2</v>
      </c>
      <c r="Q70" s="595" t="str">
        <f>IF(OR(R70="",T70=""),"",IF(R70&gt;T70,"○",IF(R70&lt;T70,"×",IF(R70=T70,"△"))))</f>
        <v/>
      </c>
      <c r="R70" s="597"/>
      <c r="S70" s="599" t="s">
        <v>250</v>
      </c>
      <c r="T70" s="593"/>
      <c r="U70" s="595" t="str">
        <f>IF(OR(V70="",X70=""),"",IF(V70&gt;X70,"○",IF(V70&lt;X70,"×",IF(V70=X70,"△"))))</f>
        <v/>
      </c>
      <c r="V70" s="597"/>
      <c r="W70" s="599" t="s">
        <v>250</v>
      </c>
      <c r="X70" s="593"/>
      <c r="Y70" s="595" t="str">
        <f>IF(OR(Z70="",AB70=""),"",IF(Z70&gt;AB70,"○",IF(Z70&lt;AB70,"×",IF(Z70=AB70,"△"))))</f>
        <v/>
      </c>
      <c r="Z70" s="597"/>
      <c r="AA70" s="599" t="s">
        <v>250</v>
      </c>
      <c r="AB70" s="593"/>
      <c r="AC70" s="595" t="str">
        <f>IF(OR(AD70="",AF70=""),"",IF(AD70&gt;AF70,"○",IF(AD70&lt;AF70,"×",IF(AD70=AF70,"△"))))</f>
        <v/>
      </c>
      <c r="AD70" s="597"/>
      <c r="AE70" s="599" t="s">
        <v>250</v>
      </c>
      <c r="AF70" s="593"/>
      <c r="AG70" s="595" t="str">
        <f>IF(OR(AH70="",AJ70=""),"",IF(AH70&gt;AJ70,"○",IF(AH70&lt;AJ70,"×",IF(AH70=AJ70,"△"))))</f>
        <v/>
      </c>
      <c r="AH70" s="597"/>
      <c r="AI70" s="599" t="s">
        <v>250</v>
      </c>
      <c r="AJ70" s="593"/>
      <c r="AK70" s="595" t="str">
        <f>IF(OR(AL70="",AN70=""),"",IF(AL70&gt;AN70,"○",IF(AL70&lt;AN70,"×",IF(AL70=AN70,"△"))))</f>
        <v/>
      </c>
      <c r="AL70" s="597"/>
      <c r="AM70" s="599" t="s">
        <v>250</v>
      </c>
      <c r="AN70" s="593"/>
      <c r="AO70" s="617">
        <f>COUNTIF(E70:AN71,"○")+COUNTIF(E70:AN71,"×")+COUNTIF(E70:AN71,"△")</f>
        <v>2</v>
      </c>
      <c r="AP70" s="619">
        <f>COUNTIF(E70:AN71,"○")*3+COUNTIF(E70:AN71,"△")</f>
        <v>3</v>
      </c>
      <c r="AQ70" s="633">
        <f>IF(AO70=0,0,AP70/(AO70*3))</f>
        <v>0.5</v>
      </c>
      <c r="AR70" s="613">
        <f t="shared" ref="AR70" si="72">SUM(F70,J70,N70,R70,V70,Z70,AD70,AH70,AL70)-SUM(H70,L70,P70,T70,X70,AB70,AF70,AJ70,AN70)</f>
        <v>1</v>
      </c>
      <c r="AS70" s="613">
        <f t="shared" ref="AS70" si="73">SUM(F70,J70,N70,R70,V70,Z70,AD70,AH70,AL70)</f>
        <v>3</v>
      </c>
      <c r="AT70" s="613">
        <f>AQ70+AR70*0.001+AS70*0.00001</f>
        <v>0.50102999999999998</v>
      </c>
      <c r="AU70" s="611" t="e">
        <f t="shared" ref="AU70" si="74">RANK(AT70,$AT$4:$AT$21)</f>
        <v>#N/A</v>
      </c>
      <c r="AV70" s="613">
        <f>RANK(AT70,$AT$4:$AT$85)</f>
        <v>21</v>
      </c>
      <c r="AW70" s="90"/>
    </row>
    <row r="71" spans="1:49" ht="17.25" customHeight="1">
      <c r="A71" s="637" t="str">
        <f ca="1">INDIRECT("U12組合せ!j"&amp;(ROW()-1)/2-24)</f>
        <v>カテット白沢セカンド</v>
      </c>
      <c r="B71" s="638"/>
      <c r="C71" s="638"/>
      <c r="D71" s="639"/>
      <c r="E71" s="596"/>
      <c r="F71" s="602"/>
      <c r="G71" s="600"/>
      <c r="H71" s="604"/>
      <c r="I71" s="608"/>
      <c r="J71" s="609"/>
      <c r="K71" s="609"/>
      <c r="L71" s="610"/>
      <c r="M71" s="596"/>
      <c r="N71" s="598"/>
      <c r="O71" s="600"/>
      <c r="P71" s="594"/>
      <c r="Q71" s="596"/>
      <c r="R71" s="598"/>
      <c r="S71" s="600"/>
      <c r="T71" s="594"/>
      <c r="U71" s="596"/>
      <c r="V71" s="598"/>
      <c r="W71" s="600"/>
      <c r="X71" s="594"/>
      <c r="Y71" s="596"/>
      <c r="Z71" s="598"/>
      <c r="AA71" s="600"/>
      <c r="AB71" s="594"/>
      <c r="AC71" s="596"/>
      <c r="AD71" s="598"/>
      <c r="AE71" s="600"/>
      <c r="AF71" s="594"/>
      <c r="AG71" s="596"/>
      <c r="AH71" s="598"/>
      <c r="AI71" s="600"/>
      <c r="AJ71" s="594"/>
      <c r="AK71" s="596"/>
      <c r="AL71" s="598"/>
      <c r="AM71" s="600"/>
      <c r="AN71" s="594"/>
      <c r="AO71" s="618"/>
      <c r="AP71" s="620"/>
      <c r="AQ71" s="634"/>
      <c r="AR71" s="616"/>
      <c r="AS71" s="616"/>
      <c r="AT71" s="616"/>
      <c r="AU71" s="612"/>
      <c r="AV71" s="612"/>
      <c r="AW71" s="90"/>
    </row>
    <row r="72" spans="1:49" ht="17.25" customHeight="1">
      <c r="A72" s="635" t="s">
        <v>397</v>
      </c>
      <c r="B72" s="636"/>
      <c r="C72" s="636"/>
      <c r="D72" s="640"/>
      <c r="E72" s="595" t="str">
        <f>IF(OR(F72="",H72=""),"",IF(F72&gt;H72,"○",IF(F72&lt;H72,"×",IF(F72=H72,"△"))))</f>
        <v>△</v>
      </c>
      <c r="F72" s="601">
        <f>IF(P68="","",P68)</f>
        <v>0</v>
      </c>
      <c r="G72" s="599" t="s">
        <v>250</v>
      </c>
      <c r="H72" s="603">
        <f>IF(N68="","",N68)</f>
        <v>0</v>
      </c>
      <c r="I72" s="595" t="str">
        <f>IF(OR(J72="",L72=""),"",IF(J72&gt;L72,"○",IF(J72&lt;L72,"×",IF(J72=L72,"△"))))</f>
        <v>○</v>
      </c>
      <c r="J72" s="601">
        <f>IF(P70="","",P70)</f>
        <v>2</v>
      </c>
      <c r="K72" s="599" t="s">
        <v>250</v>
      </c>
      <c r="L72" s="603">
        <f>IF(N70="","",N70)</f>
        <v>0</v>
      </c>
      <c r="M72" s="605"/>
      <c r="N72" s="606"/>
      <c r="O72" s="606"/>
      <c r="P72" s="607"/>
      <c r="Q72" s="595" t="str">
        <f>IF(OR(R72="",T72=""),"",IF(R72&gt;T72,"○",IF(R72&lt;T72,"×",IF(R72=T72,"△"))))</f>
        <v/>
      </c>
      <c r="R72" s="597"/>
      <c r="S72" s="599" t="s">
        <v>250</v>
      </c>
      <c r="T72" s="593"/>
      <c r="U72" s="595" t="str">
        <f>IF(OR(V72="",X72=""),"",IF(V72&gt;X72,"○",IF(V72&lt;X72,"×",IF(V72=X72,"△"))))</f>
        <v/>
      </c>
      <c r="V72" s="597"/>
      <c r="W72" s="599" t="s">
        <v>250</v>
      </c>
      <c r="X72" s="593"/>
      <c r="Y72" s="595" t="str">
        <f>IF(OR(Z72="",AB72=""),"",IF(Z72&gt;AB72,"○",IF(Z72&lt;AB72,"×",IF(Z72=AB72,"△"))))</f>
        <v/>
      </c>
      <c r="Z72" s="597"/>
      <c r="AA72" s="599" t="s">
        <v>250</v>
      </c>
      <c r="AB72" s="593"/>
      <c r="AC72" s="595" t="str">
        <f>IF(OR(AD72="",AF72=""),"",IF(AD72&gt;AF72,"○",IF(AD72&lt;AF72,"×",IF(AD72=AF72,"△"))))</f>
        <v/>
      </c>
      <c r="AD72" s="597"/>
      <c r="AE72" s="599" t="s">
        <v>250</v>
      </c>
      <c r="AF72" s="593"/>
      <c r="AG72" s="595" t="str">
        <f>IF(OR(AH72="",AJ72=""),"",IF(AH72&gt;AJ72,"○",IF(AH72&lt;AJ72,"×",IF(AH72=AJ72,"△"))))</f>
        <v/>
      </c>
      <c r="AH72" s="597"/>
      <c r="AI72" s="599" t="s">
        <v>250</v>
      </c>
      <c r="AJ72" s="593"/>
      <c r="AK72" s="595" t="str">
        <f>IF(OR(AL72="",AN72=""),"",IF(AL72&gt;AN72,"○",IF(AL72&lt;AN72,"×",IF(AL72=AN72,"△"))))</f>
        <v/>
      </c>
      <c r="AL72" s="597"/>
      <c r="AM72" s="599" t="s">
        <v>250</v>
      </c>
      <c r="AN72" s="593"/>
      <c r="AO72" s="617">
        <f>COUNTIF(E72:AN73,"○")+COUNTIF(E72:AN73,"×")+COUNTIF(E72:AN73,"△")</f>
        <v>2</v>
      </c>
      <c r="AP72" s="619">
        <f>COUNTIF(E72:AN73,"○")*3+COUNTIF(E72:AN73,"△")</f>
        <v>4</v>
      </c>
      <c r="AQ72" s="614">
        <f>IF(AO72=0,0,AP72/(AO72*3))</f>
        <v>0.66666666666666663</v>
      </c>
      <c r="AR72" s="613">
        <f t="shared" ref="AR72" si="75">SUM(F72,J72,N72,R72,V72,Z72,AD72,AH72,AL72)-SUM(H72,L72,P72,T72,X72,AB72,AF72,AJ72,AN72)</f>
        <v>2</v>
      </c>
      <c r="AS72" s="613">
        <f t="shared" ref="AS72" si="76">SUM(F72,J72,N72,R72,V72,Z72,AD72,AH72,AL72)</f>
        <v>2</v>
      </c>
      <c r="AT72" s="613">
        <f>AQ72+AR72*0.001+AS72*0.00001</f>
        <v>0.66868666666666665</v>
      </c>
      <c r="AU72" s="611" t="e">
        <f t="shared" ref="AU72" si="77">RANK(AT72,$AT$4:$AT$21)</f>
        <v>#N/A</v>
      </c>
      <c r="AV72" s="613">
        <f>RANK(AT72,$AT$4:$AT$85)</f>
        <v>11</v>
      </c>
      <c r="AW72" s="90"/>
    </row>
    <row r="73" spans="1:49" ht="17.25" customHeight="1">
      <c r="A73" s="637" t="str">
        <f ca="1">INDIRECT("U12組合せ!j"&amp;(ROW()-1)/2-24)</f>
        <v>富士見ＳＳＳ Ｄ</v>
      </c>
      <c r="B73" s="638"/>
      <c r="C73" s="638"/>
      <c r="D73" s="639"/>
      <c r="E73" s="596"/>
      <c r="F73" s="602"/>
      <c r="G73" s="600"/>
      <c r="H73" s="604"/>
      <c r="I73" s="596"/>
      <c r="J73" s="602"/>
      <c r="K73" s="600"/>
      <c r="L73" s="604"/>
      <c r="M73" s="608"/>
      <c r="N73" s="609"/>
      <c r="O73" s="609"/>
      <c r="P73" s="610"/>
      <c r="Q73" s="596"/>
      <c r="R73" s="598"/>
      <c r="S73" s="600"/>
      <c r="T73" s="594"/>
      <c r="U73" s="596"/>
      <c r="V73" s="598"/>
      <c r="W73" s="600"/>
      <c r="X73" s="594"/>
      <c r="Y73" s="596"/>
      <c r="Z73" s="598"/>
      <c r="AA73" s="600"/>
      <c r="AB73" s="594"/>
      <c r="AC73" s="596"/>
      <c r="AD73" s="598"/>
      <c r="AE73" s="600"/>
      <c r="AF73" s="594"/>
      <c r="AG73" s="596"/>
      <c r="AH73" s="598"/>
      <c r="AI73" s="600"/>
      <c r="AJ73" s="594"/>
      <c r="AK73" s="596"/>
      <c r="AL73" s="598"/>
      <c r="AM73" s="600"/>
      <c r="AN73" s="594"/>
      <c r="AO73" s="618"/>
      <c r="AP73" s="620"/>
      <c r="AQ73" s="615"/>
      <c r="AR73" s="616"/>
      <c r="AS73" s="616"/>
      <c r="AT73" s="616"/>
      <c r="AU73" s="612"/>
      <c r="AV73" s="612"/>
      <c r="AW73" s="90"/>
    </row>
    <row r="74" spans="1:49" ht="17.25" customHeight="1">
      <c r="A74" s="635" t="s">
        <v>398</v>
      </c>
      <c r="B74" s="636"/>
      <c r="C74" s="636"/>
      <c r="D74" s="640"/>
      <c r="E74" s="595" t="str">
        <f>IF(OR(F74="",H74=""),"",IF(F74&gt;H74,"○",IF(F74&lt;H74,"×",IF(F74=H74,"△"))))</f>
        <v/>
      </c>
      <c r="F74" s="601" t="str">
        <f>IF(T68="","",T68)</f>
        <v/>
      </c>
      <c r="G74" s="599" t="s">
        <v>250</v>
      </c>
      <c r="H74" s="603" t="str">
        <f>IF(R68="","",R68)</f>
        <v/>
      </c>
      <c r="I74" s="595" t="str">
        <f>IF(OR(J74="",L74=""),"",IF(J74&gt;L74,"○",IF(J74&lt;L74,"×",IF(J74=L74,"△"))))</f>
        <v/>
      </c>
      <c r="J74" s="601" t="str">
        <f>IF(T70="","",T70)</f>
        <v/>
      </c>
      <c r="K74" s="599" t="s">
        <v>250</v>
      </c>
      <c r="L74" s="603" t="str">
        <f>IF(R70="","",R70)</f>
        <v/>
      </c>
      <c r="M74" s="595" t="str">
        <f>IF(OR(N74="",P74=""),"",IF(N74&gt;P74,"○",IF(N74&lt;P74,"×",IF(N74=P74,"△"))))</f>
        <v/>
      </c>
      <c r="N74" s="601" t="str">
        <f>IF(T72="","",T72)</f>
        <v/>
      </c>
      <c r="O74" s="599" t="s">
        <v>250</v>
      </c>
      <c r="P74" s="603" t="str">
        <f>IF(R72="","",R72)</f>
        <v/>
      </c>
      <c r="Q74" s="605"/>
      <c r="R74" s="606"/>
      <c r="S74" s="606"/>
      <c r="T74" s="607"/>
      <c r="U74" s="595" t="str">
        <f>IF(OR(V74="",X74=""),"",IF(V74&gt;X74,"○",IF(V74&lt;X74,"×",IF(V74=X74,"△"))))</f>
        <v>×</v>
      </c>
      <c r="V74" s="597">
        <v>1</v>
      </c>
      <c r="W74" s="599" t="s">
        <v>250</v>
      </c>
      <c r="X74" s="593">
        <v>3</v>
      </c>
      <c r="Y74" s="595" t="str">
        <f>IF(OR(Z74="",AB74=""),"",IF(Z74&gt;AB74,"○",IF(Z74&lt;AB74,"×",IF(Z74=AB74,"△"))))</f>
        <v>○</v>
      </c>
      <c r="Z74" s="597">
        <v>6</v>
      </c>
      <c r="AA74" s="599" t="s">
        <v>250</v>
      </c>
      <c r="AB74" s="593">
        <v>1</v>
      </c>
      <c r="AC74" s="595" t="str">
        <f>IF(OR(AD74="",AF74=""),"",IF(AD74&gt;AF74,"○",IF(AD74&lt;AF74,"×",IF(AD74=AF74,"△"))))</f>
        <v/>
      </c>
      <c r="AD74" s="597"/>
      <c r="AE74" s="599" t="s">
        <v>250</v>
      </c>
      <c r="AF74" s="593"/>
      <c r="AG74" s="595" t="str">
        <f>IF(OR(AH74="",AJ74=""),"",IF(AH74&gt;AJ74,"○",IF(AH74&lt;AJ74,"×",IF(AH74=AJ74,"△"))))</f>
        <v/>
      </c>
      <c r="AH74" s="597"/>
      <c r="AI74" s="599" t="s">
        <v>250</v>
      </c>
      <c r="AJ74" s="593"/>
      <c r="AK74" s="595" t="str">
        <f>IF(OR(AL74="",AN74=""),"",IF(AL74&gt;AN74,"○",IF(AL74&lt;AN74,"×",IF(AL74=AN74,"△"))))</f>
        <v/>
      </c>
      <c r="AL74" s="597"/>
      <c r="AM74" s="599" t="s">
        <v>250</v>
      </c>
      <c r="AN74" s="593"/>
      <c r="AO74" s="617">
        <f>COUNTIF(E74:AN75,"○")+COUNTIF(E74:AN75,"×")+COUNTIF(E74:AN75,"△")</f>
        <v>2</v>
      </c>
      <c r="AP74" s="619">
        <f>COUNTIF(E74:AN75,"○")*3+COUNTIF(E74:AN75,"△")</f>
        <v>3</v>
      </c>
      <c r="AQ74" s="633">
        <f>IF(AO74=0,0,AP74/(AO74*3))</f>
        <v>0.5</v>
      </c>
      <c r="AR74" s="613">
        <f t="shared" ref="AR74" si="78">SUM(F74,J74,N74,R74,V74,Z74,AD74,AH74,AL74)-SUM(H74,L74,P74,T74,X74,AB74,AF74,AJ74,AN74)</f>
        <v>3</v>
      </c>
      <c r="AS74" s="613">
        <f t="shared" ref="AS74" si="79">SUM(F74,J74,N74,R74,V74,Z74,AD74,AH74,AL74)</f>
        <v>7</v>
      </c>
      <c r="AT74" s="613">
        <f>AQ74+AR74*0.001+AS74*0.00001</f>
        <v>0.50307000000000002</v>
      </c>
      <c r="AU74" s="611" t="e">
        <f t="shared" ref="AU74" si="80">RANK(AT74,$AT$4:$AT$21)</f>
        <v>#N/A</v>
      </c>
      <c r="AV74" s="613">
        <f>RANK(AT74,$AT$4:$AT$85)</f>
        <v>17</v>
      </c>
      <c r="AW74" s="90"/>
    </row>
    <row r="75" spans="1:49" ht="17.25" customHeight="1">
      <c r="A75" s="637" t="str">
        <f ca="1">INDIRECT("U12組合せ!j"&amp;(ROW()-1)/2-24)</f>
        <v>ウェストフットコムU-11E</v>
      </c>
      <c r="B75" s="638"/>
      <c r="C75" s="638"/>
      <c r="D75" s="639"/>
      <c r="E75" s="596"/>
      <c r="F75" s="602"/>
      <c r="G75" s="600"/>
      <c r="H75" s="604"/>
      <c r="I75" s="596"/>
      <c r="J75" s="602"/>
      <c r="K75" s="600"/>
      <c r="L75" s="604"/>
      <c r="M75" s="596"/>
      <c r="N75" s="602"/>
      <c r="O75" s="600"/>
      <c r="P75" s="604"/>
      <c r="Q75" s="608"/>
      <c r="R75" s="609"/>
      <c r="S75" s="609"/>
      <c r="T75" s="610"/>
      <c r="U75" s="596"/>
      <c r="V75" s="598"/>
      <c r="W75" s="600"/>
      <c r="X75" s="594"/>
      <c r="Y75" s="596"/>
      <c r="Z75" s="598"/>
      <c r="AA75" s="600"/>
      <c r="AB75" s="594"/>
      <c r="AC75" s="596"/>
      <c r="AD75" s="598"/>
      <c r="AE75" s="600"/>
      <c r="AF75" s="594"/>
      <c r="AG75" s="596"/>
      <c r="AH75" s="598"/>
      <c r="AI75" s="600"/>
      <c r="AJ75" s="594"/>
      <c r="AK75" s="596"/>
      <c r="AL75" s="598"/>
      <c r="AM75" s="600"/>
      <c r="AN75" s="594"/>
      <c r="AO75" s="618"/>
      <c r="AP75" s="620"/>
      <c r="AQ75" s="634"/>
      <c r="AR75" s="616"/>
      <c r="AS75" s="616"/>
      <c r="AT75" s="616"/>
      <c r="AU75" s="612"/>
      <c r="AV75" s="612"/>
      <c r="AW75" s="90"/>
    </row>
    <row r="76" spans="1:49" ht="17.25" customHeight="1">
      <c r="A76" s="635" t="s">
        <v>399</v>
      </c>
      <c r="B76" s="636"/>
      <c r="C76" s="636"/>
      <c r="D76" s="640"/>
      <c r="E76" s="595" t="str">
        <f>IF(OR(F76="",H76=""),"",IF(F76&gt;H76,"○",IF(F76&lt;H76,"×",IF(F76=H76,"△"))))</f>
        <v/>
      </c>
      <c r="F76" s="601" t="str">
        <f>IF(X68="","",X68)</f>
        <v/>
      </c>
      <c r="G76" s="599" t="s">
        <v>250</v>
      </c>
      <c r="H76" s="603" t="str">
        <f>IF(V68="","",V68)</f>
        <v/>
      </c>
      <c r="I76" s="595" t="str">
        <f>IF(OR(J76="",L76=""),"",IF(J76&gt;L76,"○",IF(J76&lt;L76,"×",IF(J76=L76,"△"))))</f>
        <v/>
      </c>
      <c r="J76" s="601" t="str">
        <f>IF(X70="","",X70)</f>
        <v/>
      </c>
      <c r="K76" s="599" t="s">
        <v>250</v>
      </c>
      <c r="L76" s="603" t="str">
        <f>IF(V70="","",V70)</f>
        <v/>
      </c>
      <c r="M76" s="595" t="str">
        <f>IF(OR(N76="",P76=""),"",IF(N76&gt;P76,"○",IF(N76&lt;P76,"×",IF(N76=P76,"△"))))</f>
        <v/>
      </c>
      <c r="N76" s="601" t="str">
        <f>IF(X72="","",X72)</f>
        <v/>
      </c>
      <c r="O76" s="599" t="s">
        <v>250</v>
      </c>
      <c r="P76" s="603" t="str">
        <f>IF(V72="","",V72)</f>
        <v/>
      </c>
      <c r="Q76" s="595" t="str">
        <f>IF(OR(R76="",T76=""),"",IF(R76&gt;T76,"○",IF(R76&lt;T76,"×",IF(R76=T76,"△"))))</f>
        <v>○</v>
      </c>
      <c r="R76" s="601">
        <f>IF(X74="","",X74)</f>
        <v>3</v>
      </c>
      <c r="S76" s="599" t="s">
        <v>250</v>
      </c>
      <c r="T76" s="603">
        <f>IF(V74="","",V74)</f>
        <v>1</v>
      </c>
      <c r="U76" s="605"/>
      <c r="V76" s="606"/>
      <c r="W76" s="606"/>
      <c r="X76" s="607"/>
      <c r="Y76" s="595" t="str">
        <f>IF(OR(Z76="",AB76=""),"",IF(Z76&gt;AB76,"○",IF(Z76&lt;AB76,"×",IF(Z76=AB76,"△"))))</f>
        <v>○</v>
      </c>
      <c r="Z76" s="597">
        <v>2</v>
      </c>
      <c r="AA76" s="599" t="s">
        <v>250</v>
      </c>
      <c r="AB76" s="593">
        <v>1</v>
      </c>
      <c r="AC76" s="595" t="str">
        <f>IF(OR(AD76="",AF76=""),"",IF(AD76&gt;AF76,"○",IF(AD76&lt;AF76,"×",IF(AD76=AF76,"△"))))</f>
        <v/>
      </c>
      <c r="AD76" s="597"/>
      <c r="AE76" s="599" t="s">
        <v>250</v>
      </c>
      <c r="AF76" s="593"/>
      <c r="AG76" s="595" t="str">
        <f>IF(OR(AH76="",AJ76=""),"",IF(AH76&gt;AJ76,"○",IF(AH76&lt;AJ76,"×",IF(AH76=AJ76,"△"))))</f>
        <v/>
      </c>
      <c r="AH76" s="597"/>
      <c r="AI76" s="599" t="s">
        <v>250</v>
      </c>
      <c r="AJ76" s="593"/>
      <c r="AK76" s="595" t="str">
        <f>IF(OR(AL76="",AN76=""),"",IF(AL76&gt;AN76,"○",IF(AL76&lt;AN76,"×",IF(AL76=AN76,"△"))))</f>
        <v/>
      </c>
      <c r="AL76" s="597"/>
      <c r="AM76" s="599" t="s">
        <v>250</v>
      </c>
      <c r="AN76" s="593"/>
      <c r="AO76" s="617">
        <f>COUNTIF(E76:AN77,"○")+COUNTIF(E76:AN77,"×")+COUNTIF(E76:AN77,"△")</f>
        <v>2</v>
      </c>
      <c r="AP76" s="619">
        <f>COUNTIF(E76:AN77,"○")*3+COUNTIF(E76:AN77,"△")</f>
        <v>6</v>
      </c>
      <c r="AQ76" s="633">
        <f>IF(AO76=0,0,AP76/(AO76*3))</f>
        <v>1</v>
      </c>
      <c r="AR76" s="613">
        <f t="shared" ref="AR76" si="81">SUM(F76,J76,N76,R76,V76,Z76,AD76,AH76,AL76)-SUM(H76,L76,P76,T76,X76,AB76,AF76,AJ76,AN76)</f>
        <v>3</v>
      </c>
      <c r="AS76" s="613">
        <f t="shared" ref="AS76" si="82">SUM(F76,J76,N76,R76,V76,Z76,AD76,AH76,AL76)</f>
        <v>5</v>
      </c>
      <c r="AT76" s="613">
        <f>AQ76+AR76*0.001+AS76*0.00001</f>
        <v>1.00305</v>
      </c>
      <c r="AU76" s="611" t="e">
        <f t="shared" ref="AU76" si="83">RANK(AT76,$AT$4:$AT$21)</f>
        <v>#N/A</v>
      </c>
      <c r="AV76" s="613">
        <f>RANK(AT76,$AT$4:$AT$85)</f>
        <v>4</v>
      </c>
      <c r="AW76" s="90"/>
    </row>
    <row r="77" spans="1:49" ht="17.25" customHeight="1">
      <c r="A77" s="637" t="str">
        <f ca="1">INDIRECT("U12組合せ!j"&amp;(ROW()-1)/2-24)</f>
        <v>国本ＪＳＣ</v>
      </c>
      <c r="B77" s="638"/>
      <c r="C77" s="638"/>
      <c r="D77" s="639"/>
      <c r="E77" s="596"/>
      <c r="F77" s="602"/>
      <c r="G77" s="600"/>
      <c r="H77" s="604"/>
      <c r="I77" s="596"/>
      <c r="J77" s="602"/>
      <c r="K77" s="600"/>
      <c r="L77" s="604"/>
      <c r="M77" s="596"/>
      <c r="N77" s="602"/>
      <c r="O77" s="600"/>
      <c r="P77" s="604"/>
      <c r="Q77" s="596"/>
      <c r="R77" s="602"/>
      <c r="S77" s="600"/>
      <c r="T77" s="604"/>
      <c r="U77" s="608"/>
      <c r="V77" s="609"/>
      <c r="W77" s="609"/>
      <c r="X77" s="610"/>
      <c r="Y77" s="596"/>
      <c r="Z77" s="598"/>
      <c r="AA77" s="600"/>
      <c r="AB77" s="594"/>
      <c r="AC77" s="596"/>
      <c r="AD77" s="598"/>
      <c r="AE77" s="600"/>
      <c r="AF77" s="594"/>
      <c r="AG77" s="596"/>
      <c r="AH77" s="598"/>
      <c r="AI77" s="600"/>
      <c r="AJ77" s="594"/>
      <c r="AK77" s="596"/>
      <c r="AL77" s="598"/>
      <c r="AM77" s="600"/>
      <c r="AN77" s="594"/>
      <c r="AO77" s="618"/>
      <c r="AP77" s="620"/>
      <c r="AQ77" s="634"/>
      <c r="AR77" s="616"/>
      <c r="AS77" s="616"/>
      <c r="AT77" s="616"/>
      <c r="AU77" s="612"/>
      <c r="AV77" s="612"/>
      <c r="AW77" s="90"/>
    </row>
    <row r="78" spans="1:49" ht="17.25" customHeight="1">
      <c r="A78" s="635" t="s">
        <v>400</v>
      </c>
      <c r="B78" s="636"/>
      <c r="C78" s="636"/>
      <c r="D78" s="640"/>
      <c r="E78" s="595" t="str">
        <f>IF(OR(F78="",H78=""),"",IF(F78&gt;H78,"○",IF(F78&lt;H78,"×",IF(F78=H78,"△"))))</f>
        <v/>
      </c>
      <c r="F78" s="601" t="str">
        <f>IF(AB68="","",AB68)</f>
        <v/>
      </c>
      <c r="G78" s="599" t="s">
        <v>250</v>
      </c>
      <c r="H78" s="603" t="str">
        <f>IF(Z68="","",Z68)</f>
        <v/>
      </c>
      <c r="I78" s="595" t="str">
        <f>IF(OR(J78="",L78=""),"",IF(J78&gt;L78,"○",IF(J78&lt;L78,"×",IF(J78=L78,"△"))))</f>
        <v/>
      </c>
      <c r="J78" s="601" t="str">
        <f>IF(AB70="","",AB70)</f>
        <v/>
      </c>
      <c r="K78" s="599" t="s">
        <v>250</v>
      </c>
      <c r="L78" s="603" t="str">
        <f>IF(Z70="","",Z70)</f>
        <v/>
      </c>
      <c r="M78" s="595" t="str">
        <f>IF(OR(N78="",P78=""),"",IF(N78&gt;P78,"○",IF(N78&lt;P78,"×",IF(N78=P78,"△"))))</f>
        <v/>
      </c>
      <c r="N78" s="601" t="str">
        <f>IF(AB72="","",AB72)</f>
        <v/>
      </c>
      <c r="O78" s="599" t="s">
        <v>250</v>
      </c>
      <c r="P78" s="603" t="str">
        <f>IF(Z72="","",Z72)</f>
        <v/>
      </c>
      <c r="Q78" s="595" t="str">
        <f>IF(OR(R78="",T78=""),"",IF(R78&gt;T78,"○",IF(R78&lt;T78,"×",IF(R78=T78,"△"))))</f>
        <v>×</v>
      </c>
      <c r="R78" s="601">
        <f>IF(AB74="","",AB74)</f>
        <v>1</v>
      </c>
      <c r="S78" s="599" t="s">
        <v>250</v>
      </c>
      <c r="T78" s="603">
        <f>IF(Z74="","",Z74)</f>
        <v>6</v>
      </c>
      <c r="U78" s="595" t="str">
        <f>IF(OR(V78="",X78=""),"",IF(V78&gt;X78,"○",IF(V78&lt;X78,"×",IF(V78=X78,"△"))))</f>
        <v>×</v>
      </c>
      <c r="V78" s="601">
        <f>IF(AB76="","",AB76)</f>
        <v>1</v>
      </c>
      <c r="W78" s="599" t="s">
        <v>250</v>
      </c>
      <c r="X78" s="603">
        <f>IF(Z76="","",Z76)</f>
        <v>2</v>
      </c>
      <c r="Y78" s="605"/>
      <c r="Z78" s="606"/>
      <c r="AA78" s="606"/>
      <c r="AB78" s="607"/>
      <c r="AC78" s="595" t="str">
        <f>IF(OR(AD78="",AF78=""),"",IF(AD78&gt;AF78,"○",IF(AD78&lt;AF78,"×",IF(AD78=AF78,"△"))))</f>
        <v/>
      </c>
      <c r="AD78" s="597"/>
      <c r="AE78" s="599" t="s">
        <v>250</v>
      </c>
      <c r="AF78" s="593"/>
      <c r="AG78" s="595" t="str">
        <f>IF(OR(AH78="",AJ78=""),"",IF(AH78&gt;AJ78,"○",IF(AH78&lt;AJ78,"×",IF(AH78=AJ78,"△"))))</f>
        <v/>
      </c>
      <c r="AH78" s="597"/>
      <c r="AI78" s="599" t="s">
        <v>250</v>
      </c>
      <c r="AJ78" s="593"/>
      <c r="AK78" s="595" t="str">
        <f>IF(OR(AL78="",AN78=""),"",IF(AL78&gt;AN78,"○",IF(AL78&lt;AN78,"×",IF(AL78=AN78,"△"))))</f>
        <v/>
      </c>
      <c r="AL78" s="597"/>
      <c r="AM78" s="599" t="s">
        <v>250</v>
      </c>
      <c r="AN78" s="593"/>
      <c r="AO78" s="617">
        <f>COUNTIF(E78:AN79,"○")+COUNTIF(E78:AN79,"×")+COUNTIF(E78:AN79,"△")</f>
        <v>2</v>
      </c>
      <c r="AP78" s="619">
        <f>COUNTIF(E78:AN79,"○")*3+COUNTIF(E78:AN79,"△")</f>
        <v>0</v>
      </c>
      <c r="AQ78" s="633">
        <f>IF(AO78=0,0,AP78/(AO78*3))</f>
        <v>0</v>
      </c>
      <c r="AR78" s="613">
        <f t="shared" ref="AR78" si="84">SUM(F78,J78,N78,R78,V78,Z78,AD78,AH78,AL78)-SUM(H78,L78,P78,T78,X78,AB78,AF78,AJ78,AN78)</f>
        <v>-6</v>
      </c>
      <c r="AS78" s="613">
        <f t="shared" ref="AS78" si="85">SUM(F78,J78,N78,R78,V78,Z78,AD78,AH78,AL78)</f>
        <v>2</v>
      </c>
      <c r="AT78" s="613">
        <f>AQ78+AR78*0.001+AS78*0.00001</f>
        <v>-5.9800000000000001E-3</v>
      </c>
      <c r="AU78" s="611" t="e">
        <f t="shared" ref="AU78" si="86">RANK(AT78,$AT$4:$AT$21)</f>
        <v>#N/A</v>
      </c>
      <c r="AV78" s="613">
        <f>RANK(AT78,$AT$4:$AT$85)</f>
        <v>30</v>
      </c>
      <c r="AW78" s="90"/>
    </row>
    <row r="79" spans="1:49" ht="17.25" customHeight="1">
      <c r="A79" s="637" t="str">
        <f ca="1">INDIRECT("U12組合せ!j"&amp;(ROW()-1)/2-24)</f>
        <v>サウス宇都宮ＳＣ</v>
      </c>
      <c r="B79" s="638"/>
      <c r="C79" s="638"/>
      <c r="D79" s="639"/>
      <c r="E79" s="596"/>
      <c r="F79" s="602"/>
      <c r="G79" s="600"/>
      <c r="H79" s="604"/>
      <c r="I79" s="596"/>
      <c r="J79" s="602"/>
      <c r="K79" s="600"/>
      <c r="L79" s="604"/>
      <c r="M79" s="596"/>
      <c r="N79" s="602"/>
      <c r="O79" s="600"/>
      <c r="P79" s="604"/>
      <c r="Q79" s="596"/>
      <c r="R79" s="602"/>
      <c r="S79" s="600"/>
      <c r="T79" s="604"/>
      <c r="U79" s="596"/>
      <c r="V79" s="602"/>
      <c r="W79" s="600"/>
      <c r="X79" s="604"/>
      <c r="Y79" s="608"/>
      <c r="Z79" s="609"/>
      <c r="AA79" s="609"/>
      <c r="AB79" s="610"/>
      <c r="AC79" s="596"/>
      <c r="AD79" s="598"/>
      <c r="AE79" s="600"/>
      <c r="AF79" s="594"/>
      <c r="AG79" s="596"/>
      <c r="AH79" s="598"/>
      <c r="AI79" s="600"/>
      <c r="AJ79" s="594"/>
      <c r="AK79" s="596"/>
      <c r="AL79" s="598"/>
      <c r="AM79" s="600"/>
      <c r="AN79" s="594"/>
      <c r="AO79" s="618"/>
      <c r="AP79" s="620"/>
      <c r="AQ79" s="634"/>
      <c r="AR79" s="616"/>
      <c r="AS79" s="616"/>
      <c r="AT79" s="616"/>
      <c r="AU79" s="612"/>
      <c r="AV79" s="612"/>
      <c r="AW79" s="90"/>
    </row>
    <row r="80" spans="1:49" ht="17.25" customHeight="1">
      <c r="A80" s="635" t="s">
        <v>401</v>
      </c>
      <c r="B80" s="636"/>
      <c r="C80" s="636"/>
      <c r="D80" s="640"/>
      <c r="E80" s="595" t="str">
        <f>IF(OR(F80="",H80=""),"",IF(F80&gt;H80,"○",IF(F80&lt;H80,"×",IF(F80=H80,"△"))))</f>
        <v/>
      </c>
      <c r="F80" s="601" t="str">
        <f>IF(AF68="","",AF68)</f>
        <v/>
      </c>
      <c r="G80" s="599" t="s">
        <v>250</v>
      </c>
      <c r="H80" s="603" t="str">
        <f>IF(AD68="","",AD68)</f>
        <v/>
      </c>
      <c r="I80" s="595" t="str">
        <f>IF(OR(J80="",L80=""),"",IF(J80&gt;L80,"○",IF(J80&lt;L80,"×",IF(J80=L80,"△"))))</f>
        <v/>
      </c>
      <c r="J80" s="601" t="str">
        <f>IF(AF70="","",AF70)</f>
        <v/>
      </c>
      <c r="K80" s="599" t="s">
        <v>250</v>
      </c>
      <c r="L80" s="603" t="str">
        <f>IF(AD70="","",AD70)</f>
        <v/>
      </c>
      <c r="M80" s="595" t="str">
        <f>IF(OR(N80="",P80=""),"",IF(N80&gt;P80,"○",IF(N80&lt;P80,"×",IF(N80=P80,"△"))))</f>
        <v/>
      </c>
      <c r="N80" s="601" t="str">
        <f>IF(AF72="","",AF72)</f>
        <v/>
      </c>
      <c r="O80" s="599" t="s">
        <v>250</v>
      </c>
      <c r="P80" s="603" t="str">
        <f>IF(AD72="","",AD72)</f>
        <v/>
      </c>
      <c r="Q80" s="595" t="str">
        <f>IF(OR(R80="",T80=""),"",IF(R80&gt;T80,"○",IF(R80&lt;T80,"×",IF(R80=T80,"△"))))</f>
        <v/>
      </c>
      <c r="R80" s="601" t="str">
        <f>IF(AF74="","",AF74)</f>
        <v/>
      </c>
      <c r="S80" s="599" t="s">
        <v>250</v>
      </c>
      <c r="T80" s="603" t="str">
        <f>IF(AD74="","",AD74)</f>
        <v/>
      </c>
      <c r="U80" s="595" t="str">
        <f>IF(OR(V80="",X80=""),"",IF(V80&gt;X80,"○",IF(V80&lt;X80,"×",IF(V80=X80,"△"))))</f>
        <v/>
      </c>
      <c r="V80" s="601" t="str">
        <f>IF(AF76="","",AF76)</f>
        <v/>
      </c>
      <c r="W80" s="599" t="s">
        <v>250</v>
      </c>
      <c r="X80" s="603" t="str">
        <f>IF(AD76="","",AD76)</f>
        <v/>
      </c>
      <c r="Y80" s="595" t="str">
        <f>IF(OR(Z80="",AB80=""),"",IF(Z80&gt;AB80,"○",IF(Z80&lt;AB80,"×",IF(Z80=AB80,"△"))))</f>
        <v/>
      </c>
      <c r="Z80" s="601" t="str">
        <f>IF(AF78="","",AF78)</f>
        <v/>
      </c>
      <c r="AA80" s="599" t="s">
        <v>250</v>
      </c>
      <c r="AB80" s="603" t="str">
        <f>IF(AD78="","",AD78)</f>
        <v/>
      </c>
      <c r="AC80" s="605"/>
      <c r="AD80" s="606"/>
      <c r="AE80" s="606"/>
      <c r="AF80" s="607"/>
      <c r="AG80" s="595" t="str">
        <f>IF(OR(AH80="",AJ80=""),"",IF(AH80&gt;AJ80,"○",IF(AH80&lt;AJ80,"×",IF(AH80=AJ80,"△"))))</f>
        <v>×</v>
      </c>
      <c r="AH80" s="597">
        <v>0</v>
      </c>
      <c r="AI80" s="599" t="s">
        <v>250</v>
      </c>
      <c r="AJ80" s="593">
        <v>4</v>
      </c>
      <c r="AK80" s="595" t="str">
        <f>IF(OR(AL80="",AN80=""),"",IF(AL80&gt;AN80,"○",IF(AL80&lt;AN80,"×",IF(AL80=AN80,"△"))))</f>
        <v>×</v>
      </c>
      <c r="AL80" s="597">
        <v>1</v>
      </c>
      <c r="AM80" s="599" t="s">
        <v>250</v>
      </c>
      <c r="AN80" s="593">
        <v>4</v>
      </c>
      <c r="AO80" s="617">
        <f>COUNTIF(E80:AN81,"○")+COUNTIF(E80:AN81,"×")+COUNTIF(E80:AN81,"△")</f>
        <v>2</v>
      </c>
      <c r="AP80" s="619">
        <f>COUNTIF(E80:AN81,"○")*3+COUNTIF(E80:AN81,"△")</f>
        <v>0</v>
      </c>
      <c r="AQ80" s="633">
        <f>IF(AO80=0,0,AP80/(AO80*3))</f>
        <v>0</v>
      </c>
      <c r="AR80" s="613">
        <f t="shared" ref="AR80" si="87">SUM(F80,J80,N80,R80,V80,Z80,AD80,AH80,AL80)-SUM(H80,L80,P80,T80,X80,AB80,AF80,AJ80,AN80)</f>
        <v>-7</v>
      </c>
      <c r="AS80" s="613">
        <f t="shared" ref="AS80" si="88">SUM(F80,J80,N80,R80,V80,Z80,AD80,AH80,AL80)</f>
        <v>1</v>
      </c>
      <c r="AT80" s="613">
        <f>AQ80+AR80*0.001+AS80*0.00001</f>
        <v>-6.9900000000000006E-3</v>
      </c>
      <c r="AU80" s="611" t="e">
        <f t="shared" ref="AU80" si="89">RANK(AT80,$AT$4:$AT$21)</f>
        <v>#N/A</v>
      </c>
      <c r="AV80" s="613">
        <f>RANK(AT80,$AT$4:$AT$85)</f>
        <v>31</v>
      </c>
      <c r="AW80" s="90"/>
    </row>
    <row r="81" spans="1:52" ht="17.25" customHeight="1">
      <c r="A81" s="637" t="str">
        <f ca="1">INDIRECT("U12組合せ!j"&amp;(ROW()-1)/2-24)</f>
        <v>ジュベニール</v>
      </c>
      <c r="B81" s="638"/>
      <c r="C81" s="638"/>
      <c r="D81" s="639"/>
      <c r="E81" s="596"/>
      <c r="F81" s="602"/>
      <c r="G81" s="600"/>
      <c r="H81" s="604"/>
      <c r="I81" s="596"/>
      <c r="J81" s="602"/>
      <c r="K81" s="600"/>
      <c r="L81" s="604"/>
      <c r="M81" s="596"/>
      <c r="N81" s="602"/>
      <c r="O81" s="600"/>
      <c r="P81" s="604"/>
      <c r="Q81" s="596"/>
      <c r="R81" s="602"/>
      <c r="S81" s="600"/>
      <c r="T81" s="604"/>
      <c r="U81" s="596"/>
      <c r="V81" s="602"/>
      <c r="W81" s="600"/>
      <c r="X81" s="604"/>
      <c r="Y81" s="596"/>
      <c r="Z81" s="602"/>
      <c r="AA81" s="600"/>
      <c r="AB81" s="604"/>
      <c r="AC81" s="608"/>
      <c r="AD81" s="609"/>
      <c r="AE81" s="609"/>
      <c r="AF81" s="610"/>
      <c r="AG81" s="596"/>
      <c r="AH81" s="598"/>
      <c r="AI81" s="600"/>
      <c r="AJ81" s="594"/>
      <c r="AK81" s="596"/>
      <c r="AL81" s="598"/>
      <c r="AM81" s="600"/>
      <c r="AN81" s="594"/>
      <c r="AO81" s="618"/>
      <c r="AP81" s="620"/>
      <c r="AQ81" s="634"/>
      <c r="AR81" s="616"/>
      <c r="AS81" s="616"/>
      <c r="AT81" s="616"/>
      <c r="AU81" s="612"/>
      <c r="AV81" s="612"/>
      <c r="AW81" s="90"/>
    </row>
    <row r="82" spans="1:52" ht="17.25" customHeight="1">
      <c r="A82" s="635" t="s">
        <v>402</v>
      </c>
      <c r="B82" s="636"/>
      <c r="C82" s="636"/>
      <c r="D82" s="640"/>
      <c r="E82" s="595" t="str">
        <f>IF(OR(F82="",H82=""),"",IF(F82&gt;H82,"○",IF(F82&lt;H82,"×",IF(F82=H82,"△"))))</f>
        <v/>
      </c>
      <c r="F82" s="601" t="str">
        <f>IF(AJ68="","",AJ68)</f>
        <v/>
      </c>
      <c r="G82" s="599" t="s">
        <v>250</v>
      </c>
      <c r="H82" s="603" t="str">
        <f>IF(AH68="","",AH68)</f>
        <v/>
      </c>
      <c r="I82" s="595" t="str">
        <f>IF(OR(J82="",L82=""),"",IF(J82&gt;L82,"○",IF(J82&lt;L82,"×",IF(J82=L82,"△"))))</f>
        <v/>
      </c>
      <c r="J82" s="601" t="str">
        <f>IF(AJ70="","",AJ70)</f>
        <v/>
      </c>
      <c r="K82" s="599" t="s">
        <v>250</v>
      </c>
      <c r="L82" s="603" t="str">
        <f>IF(AH70="","",AH70)</f>
        <v/>
      </c>
      <c r="M82" s="595" t="str">
        <f>IF(OR(N82="",P82=""),"",IF(N82&gt;P82,"○",IF(N82&lt;P82,"×",IF(N82=P82,"△"))))</f>
        <v/>
      </c>
      <c r="N82" s="601" t="str">
        <f>IF(AJ72="","",AJ72)</f>
        <v/>
      </c>
      <c r="O82" s="599" t="s">
        <v>250</v>
      </c>
      <c r="P82" s="603" t="str">
        <f>IF(AH72="","",AH72)</f>
        <v/>
      </c>
      <c r="Q82" s="595" t="str">
        <f>IF(OR(R82="",T82=""),"",IF(R82&gt;T82,"○",IF(R82&lt;T82,"×",IF(R82=T82,"△"))))</f>
        <v/>
      </c>
      <c r="R82" s="601" t="str">
        <f>IF(AJ74="","",AJ74)</f>
        <v/>
      </c>
      <c r="S82" s="599" t="s">
        <v>250</v>
      </c>
      <c r="T82" s="603" t="str">
        <f>IF(AH74="","",AH74)</f>
        <v/>
      </c>
      <c r="U82" s="595" t="str">
        <f>IF(OR(V82="",X82=""),"",IF(V82&gt;X82,"○",IF(V82&lt;X82,"×",IF(V82=X82,"△"))))</f>
        <v/>
      </c>
      <c r="V82" s="601" t="str">
        <f>IF(AJ76="","",AJ76)</f>
        <v/>
      </c>
      <c r="W82" s="599" t="s">
        <v>250</v>
      </c>
      <c r="X82" s="603" t="str">
        <f>IF(AH76="","",AH76)</f>
        <v/>
      </c>
      <c r="Y82" s="595" t="str">
        <f>IF(OR(Z82="",AB82=""),"",IF(Z82&gt;AB82,"○",IF(Z82&lt;AB82,"×",IF(Z82=AB82,"△"))))</f>
        <v/>
      </c>
      <c r="Z82" s="601" t="str">
        <f>IF(AJ78="","",AJ78)</f>
        <v/>
      </c>
      <c r="AA82" s="599" t="s">
        <v>250</v>
      </c>
      <c r="AB82" s="603" t="str">
        <f>IF(AH78="","",AH78)</f>
        <v/>
      </c>
      <c r="AC82" s="595" t="str">
        <f>IF(OR(AD82="",AF82=""),"",IF(AD82&gt;AF82,"○",IF(AD82&lt;AF82,"×",IF(AD82=AF82,"△"))))</f>
        <v>○</v>
      </c>
      <c r="AD82" s="601">
        <f>IF(AJ80="","",AJ80)</f>
        <v>4</v>
      </c>
      <c r="AE82" s="599" t="s">
        <v>250</v>
      </c>
      <c r="AF82" s="603">
        <f>IF(AH80="","",AH80)</f>
        <v>0</v>
      </c>
      <c r="AG82" s="605"/>
      <c r="AH82" s="606"/>
      <c r="AI82" s="606"/>
      <c r="AJ82" s="607"/>
      <c r="AK82" s="595" t="str">
        <f>IF(OR(AL82="",AN82=""),"",IF(AL82&gt;AN82,"○",IF(AL82&lt;AN82,"×",IF(AL82=AN82,"△"))))</f>
        <v>×</v>
      </c>
      <c r="AL82" s="597">
        <v>0</v>
      </c>
      <c r="AM82" s="599" t="s">
        <v>250</v>
      </c>
      <c r="AN82" s="593">
        <v>2</v>
      </c>
      <c r="AO82" s="617">
        <f>COUNTIF(E82:AN83,"○")+COUNTIF(E82:AN83,"×")+COUNTIF(E82:AN83,"△")</f>
        <v>2</v>
      </c>
      <c r="AP82" s="619">
        <f>COUNTIF(E82:AN83,"○")*3+COUNTIF(E82:AN83,"△")</f>
        <v>3</v>
      </c>
      <c r="AQ82" s="633">
        <f>IF(AO82=0,0,AP82/(AO82*3))</f>
        <v>0.5</v>
      </c>
      <c r="AR82" s="613">
        <f t="shared" ref="AR82" si="90">SUM(F82,J82,N82,R82,V82,Z82,AD82,AH82,AL82)-SUM(H82,L82,P82,T82,X82,AB82,AF82,AJ82,AN82)</f>
        <v>2</v>
      </c>
      <c r="AS82" s="613">
        <f t="shared" ref="AS82" si="91">SUM(F82,J82,N82,R82,V82,Z82,AD82,AH82,AL82)</f>
        <v>4</v>
      </c>
      <c r="AT82" s="613">
        <f>AQ82+AR82*0.001+AS82*0.00001</f>
        <v>0.50204000000000004</v>
      </c>
      <c r="AU82" s="611">
        <f t="shared" ref="AU82" si="92">RANK(AT82,$AT$4:$AT$21)</f>
        <v>5</v>
      </c>
      <c r="AV82" s="613">
        <f>RANK(AT82,$AT$4:$AT$85)</f>
        <v>18</v>
      </c>
      <c r="AW82" s="90"/>
      <c r="AZ82" s="96"/>
    </row>
    <row r="83" spans="1:52" ht="17.25" customHeight="1">
      <c r="A83" s="637" t="str">
        <f ca="1">INDIRECT("U12組合せ!j"&amp;(ROW()-1)/2-24)</f>
        <v>上三川ＦＣ</v>
      </c>
      <c r="B83" s="638"/>
      <c r="C83" s="638"/>
      <c r="D83" s="639"/>
      <c r="E83" s="596"/>
      <c r="F83" s="602"/>
      <c r="G83" s="600"/>
      <c r="H83" s="604"/>
      <c r="I83" s="596"/>
      <c r="J83" s="602"/>
      <c r="K83" s="600"/>
      <c r="L83" s="604"/>
      <c r="M83" s="596"/>
      <c r="N83" s="602"/>
      <c r="O83" s="600"/>
      <c r="P83" s="604"/>
      <c r="Q83" s="596"/>
      <c r="R83" s="602"/>
      <c r="S83" s="600"/>
      <c r="T83" s="604"/>
      <c r="U83" s="596"/>
      <c r="V83" s="602"/>
      <c r="W83" s="600"/>
      <c r="X83" s="604"/>
      <c r="Y83" s="596"/>
      <c r="Z83" s="602"/>
      <c r="AA83" s="600"/>
      <c r="AB83" s="604"/>
      <c r="AC83" s="596"/>
      <c r="AD83" s="602"/>
      <c r="AE83" s="600"/>
      <c r="AF83" s="604"/>
      <c r="AG83" s="608"/>
      <c r="AH83" s="609"/>
      <c r="AI83" s="609"/>
      <c r="AJ83" s="610"/>
      <c r="AK83" s="596"/>
      <c r="AL83" s="598"/>
      <c r="AM83" s="600"/>
      <c r="AN83" s="594"/>
      <c r="AO83" s="618"/>
      <c r="AP83" s="620"/>
      <c r="AQ83" s="634"/>
      <c r="AR83" s="616"/>
      <c r="AS83" s="616"/>
      <c r="AT83" s="616"/>
      <c r="AU83" s="612"/>
      <c r="AV83" s="612"/>
      <c r="AW83" s="90"/>
    </row>
    <row r="84" spans="1:52" ht="17.25" customHeight="1">
      <c r="A84" s="635" t="s">
        <v>403</v>
      </c>
      <c r="B84" s="636"/>
      <c r="C84" s="636"/>
      <c r="D84" s="640"/>
      <c r="E84" s="595" t="str">
        <f>IF(OR(F84="",H84=""),"",IF(F84&gt;H84,"○",IF(F84&lt;H84,"×",IF(F84=H84,"△"))))</f>
        <v/>
      </c>
      <c r="F84" s="601" t="str">
        <f>IF(AN68="","",AN68)</f>
        <v/>
      </c>
      <c r="G84" s="599" t="s">
        <v>250</v>
      </c>
      <c r="H84" s="603" t="str">
        <f>IF(AL68="","",AL68)</f>
        <v/>
      </c>
      <c r="I84" s="595" t="str">
        <f>IF(OR(J84="",L84=""),"",IF(J84&gt;L84,"○",IF(J84&lt;L84,"×",IF(J84=L84,"△"))))</f>
        <v/>
      </c>
      <c r="J84" s="601" t="str">
        <f>IF(AN70="","",AN70)</f>
        <v/>
      </c>
      <c r="K84" s="599" t="s">
        <v>250</v>
      </c>
      <c r="L84" s="603" t="str">
        <f>IF(AL70="","",AL70)</f>
        <v/>
      </c>
      <c r="M84" s="595" t="str">
        <f>IF(OR(N84="",P84=""),"",IF(N84&gt;P84,"○",IF(N84&lt;P84,"×",IF(N84=P84,"△"))))</f>
        <v/>
      </c>
      <c r="N84" s="601" t="str">
        <f>IF(AN72="","",AN72)</f>
        <v/>
      </c>
      <c r="O84" s="599" t="s">
        <v>250</v>
      </c>
      <c r="P84" s="603" t="str">
        <f>IF(AL72="","",AL72)</f>
        <v/>
      </c>
      <c r="Q84" s="595" t="str">
        <f>IF(OR(R84="",T84=""),"",IF(R84&gt;T84,"○",IF(R84&lt;T84,"×",IF(R84=T84,"△"))))</f>
        <v/>
      </c>
      <c r="R84" s="601" t="str">
        <f>IF(AN74="","",AN74)</f>
        <v/>
      </c>
      <c r="S84" s="599" t="s">
        <v>250</v>
      </c>
      <c r="T84" s="603" t="str">
        <f>IF(AL74="","",AL74)</f>
        <v/>
      </c>
      <c r="U84" s="595" t="str">
        <f>IF(OR(V84="",X84=""),"",IF(V84&gt;X84,"○",IF(V84&lt;X84,"×",IF(V84=X84,"△"))))</f>
        <v/>
      </c>
      <c r="V84" s="601" t="str">
        <f>IF(AN76="","",AN76)</f>
        <v/>
      </c>
      <c r="W84" s="599" t="s">
        <v>250</v>
      </c>
      <c r="X84" s="603" t="str">
        <f>IF(AL76="","",AL76)</f>
        <v/>
      </c>
      <c r="Y84" s="595" t="str">
        <f>IF(OR(Z84="",AB84=""),"",IF(Z84&gt;AB84,"○",IF(Z84&lt;AB84,"×",IF(Z84=AB84,"△"))))</f>
        <v/>
      </c>
      <c r="Z84" s="601" t="str">
        <f>IF(AN78="","",AN78)</f>
        <v/>
      </c>
      <c r="AA84" s="599" t="s">
        <v>250</v>
      </c>
      <c r="AB84" s="603" t="str">
        <f>IF(AL78="","",AL78)</f>
        <v/>
      </c>
      <c r="AC84" s="595" t="str">
        <f>IF(OR(AD84="",AF84=""),"",IF(AD84&gt;AF84,"○",IF(AD84&lt;AF84,"×",IF(AD84=AF84,"△"))))</f>
        <v>○</v>
      </c>
      <c r="AD84" s="601">
        <f>IF(AN80="","",AN80)</f>
        <v>4</v>
      </c>
      <c r="AE84" s="599" t="s">
        <v>250</v>
      </c>
      <c r="AF84" s="603">
        <f>IF(AL80="","",AL80)</f>
        <v>1</v>
      </c>
      <c r="AG84" s="595" t="str">
        <f>IF(OR(AH84="",AJ84=""),"",IF(AH84&gt;AJ84,"○",IF(AH84&lt;AJ84,"×",IF(AH84=AJ84,"△"))))</f>
        <v>○</v>
      </c>
      <c r="AH84" s="601">
        <f>IF(AN82="","",AN82)</f>
        <v>2</v>
      </c>
      <c r="AI84" s="599" t="s">
        <v>250</v>
      </c>
      <c r="AJ84" s="603">
        <f>IF(AL82="","",AL82)</f>
        <v>0</v>
      </c>
      <c r="AK84" s="605"/>
      <c r="AL84" s="606"/>
      <c r="AM84" s="606"/>
      <c r="AN84" s="607"/>
      <c r="AO84" s="617">
        <f>COUNTIF(E84:AN85,"○")+COUNTIF(E84:AN85,"×")+COUNTIF(E84:AN85,"△")</f>
        <v>2</v>
      </c>
      <c r="AP84" s="619">
        <f>COUNTIF(E84:AN85,"○")*3+COUNTIF(E84:AN85,"△")</f>
        <v>6</v>
      </c>
      <c r="AQ84" s="633">
        <f>IF(AO84=0,0,AP84/(AO84*3))</f>
        <v>1</v>
      </c>
      <c r="AR84" s="613">
        <f t="shared" ref="AR84" si="93">SUM(F84,J84,N84,R84,V84,Z84,AD84,AH84,AL84)-SUM(H84,L84,P84,T84,X84,AB84,AF84,AJ84,AN84)</f>
        <v>5</v>
      </c>
      <c r="AS84" s="613">
        <f t="shared" ref="AS84" si="94">SUM(F84,J84,N84,R84,V84,Z84,AD84,AH84,AL84)</f>
        <v>6</v>
      </c>
      <c r="AT84" s="613">
        <f>AQ84+AR84*0.001+AS84*0.00001</f>
        <v>1.0050599999999998</v>
      </c>
      <c r="AU84" s="611" t="e">
        <f t="shared" ref="AU84" si="95">RANK(AT84,$AT$4:$AT$21)</f>
        <v>#N/A</v>
      </c>
      <c r="AV84" s="613">
        <f>RANK(AT84,$AT$4:$AT$85)</f>
        <v>3</v>
      </c>
      <c r="AW84" s="90"/>
    </row>
    <row r="85" spans="1:52" ht="17.25" customHeight="1">
      <c r="A85" s="637" t="str">
        <f ca="1">INDIRECT("U12組合せ!j"&amp;(ROW()-1)/2-24)</f>
        <v>清原フューチャーズ</v>
      </c>
      <c r="B85" s="638"/>
      <c r="C85" s="638"/>
      <c r="D85" s="639"/>
      <c r="E85" s="596"/>
      <c r="F85" s="602"/>
      <c r="G85" s="600"/>
      <c r="H85" s="604"/>
      <c r="I85" s="596"/>
      <c r="J85" s="602"/>
      <c r="K85" s="600"/>
      <c r="L85" s="604"/>
      <c r="M85" s="596"/>
      <c r="N85" s="602"/>
      <c r="O85" s="600"/>
      <c r="P85" s="604"/>
      <c r="Q85" s="596"/>
      <c r="R85" s="602"/>
      <c r="S85" s="600"/>
      <c r="T85" s="604"/>
      <c r="U85" s="596"/>
      <c r="V85" s="602"/>
      <c r="W85" s="600"/>
      <c r="X85" s="604"/>
      <c r="Y85" s="596"/>
      <c r="Z85" s="602"/>
      <c r="AA85" s="600"/>
      <c r="AB85" s="604"/>
      <c r="AC85" s="596"/>
      <c r="AD85" s="602"/>
      <c r="AE85" s="600"/>
      <c r="AF85" s="604"/>
      <c r="AG85" s="596"/>
      <c r="AH85" s="602"/>
      <c r="AI85" s="600"/>
      <c r="AJ85" s="604"/>
      <c r="AK85" s="608"/>
      <c r="AL85" s="609"/>
      <c r="AM85" s="609"/>
      <c r="AN85" s="610"/>
      <c r="AO85" s="618"/>
      <c r="AP85" s="620"/>
      <c r="AQ85" s="634"/>
      <c r="AR85" s="616"/>
      <c r="AS85" s="616"/>
      <c r="AT85" s="616"/>
      <c r="AU85" s="612"/>
      <c r="AV85" s="612"/>
      <c r="AW85" s="90"/>
    </row>
    <row r="87" spans="1:52">
      <c r="AM87" s="97"/>
    </row>
  </sheetData>
  <mergeCells count="1591">
    <mergeCell ref="AG3:AJ3"/>
    <mergeCell ref="AK3:AN3"/>
    <mergeCell ref="A4:D4"/>
    <mergeCell ref="E4:H5"/>
    <mergeCell ref="I4:I5"/>
    <mergeCell ref="J4:J5"/>
    <mergeCell ref="K4:K5"/>
    <mergeCell ref="L4:L5"/>
    <mergeCell ref="M4:M5"/>
    <mergeCell ref="A1:AV1"/>
    <mergeCell ref="B2:K2"/>
    <mergeCell ref="A3:D3"/>
    <mergeCell ref="E3:H3"/>
    <mergeCell ref="I3:L3"/>
    <mergeCell ref="M3:P3"/>
    <mergeCell ref="Q3:T3"/>
    <mergeCell ref="U3:X3"/>
    <mergeCell ref="Y3:AB3"/>
    <mergeCell ref="AC3:AF3"/>
    <mergeCell ref="AU4:AU5"/>
    <mergeCell ref="AV4:AV5"/>
    <mergeCell ref="A5:D5"/>
    <mergeCell ref="A6:D6"/>
    <mergeCell ref="E6:E7"/>
    <mergeCell ref="F6:F7"/>
    <mergeCell ref="G6:G7"/>
    <mergeCell ref="H6:H7"/>
    <mergeCell ref="I6:L7"/>
    <mergeCell ref="AO4:AO5"/>
    <mergeCell ref="AP4:AP5"/>
    <mergeCell ref="AQ4:AQ5"/>
    <mergeCell ref="AR4:AR5"/>
    <mergeCell ref="AS4:AS5"/>
    <mergeCell ref="AL4:AL5"/>
    <mergeCell ref="AM4:AM5"/>
    <mergeCell ref="AN4:AN5"/>
    <mergeCell ref="AF4:AF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AA6:AA7"/>
    <mergeCell ref="AB6:AB7"/>
    <mergeCell ref="AC6:AC7"/>
    <mergeCell ref="AD6:AD7"/>
    <mergeCell ref="S6:S7"/>
    <mergeCell ref="T6:T7"/>
    <mergeCell ref="U6:U7"/>
    <mergeCell ref="V6:V7"/>
    <mergeCell ref="W6:W7"/>
    <mergeCell ref="X6:X7"/>
    <mergeCell ref="M6:M7"/>
    <mergeCell ref="N6:N7"/>
    <mergeCell ref="O6:O7"/>
    <mergeCell ref="P6:P7"/>
    <mergeCell ref="Q6:Q7"/>
    <mergeCell ref="R6:R7"/>
    <mergeCell ref="AT4:AT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I8:I9"/>
    <mergeCell ref="J8:J9"/>
    <mergeCell ref="K8:K9"/>
    <mergeCell ref="L8:L9"/>
    <mergeCell ref="M8:P9"/>
    <mergeCell ref="Q8:Q9"/>
    <mergeCell ref="AS6:AS7"/>
    <mergeCell ref="AT6:AT7"/>
    <mergeCell ref="AU6:AU7"/>
    <mergeCell ref="AV6:AV7"/>
    <mergeCell ref="A7:D7"/>
    <mergeCell ref="A8:D8"/>
    <mergeCell ref="E8:E9"/>
    <mergeCell ref="F8:F9"/>
    <mergeCell ref="G8:G9"/>
    <mergeCell ref="H8:H9"/>
    <mergeCell ref="AR6:AR7"/>
    <mergeCell ref="AO6:AO7"/>
    <mergeCell ref="AP6:AP7"/>
    <mergeCell ref="AQ6:AQ7"/>
    <mergeCell ref="AK6:AK7"/>
    <mergeCell ref="AL6:AL7"/>
    <mergeCell ref="AM6:AM7"/>
    <mergeCell ref="AN6:AN7"/>
    <mergeCell ref="AE6:AE7"/>
    <mergeCell ref="AF6:AF7"/>
    <mergeCell ref="AG6:AG7"/>
    <mergeCell ref="AH6:AH7"/>
    <mergeCell ref="AI6:AI7"/>
    <mergeCell ref="AJ6:AJ7"/>
    <mergeCell ref="Y6:Y7"/>
    <mergeCell ref="Z6:Z7"/>
    <mergeCell ref="AR8:AR9"/>
    <mergeCell ref="AS8:AS9"/>
    <mergeCell ref="AT8:AT9"/>
    <mergeCell ref="AU8:AU9"/>
    <mergeCell ref="AV8:AV9"/>
    <mergeCell ref="A9:D9"/>
    <mergeCell ref="AO8:AO9"/>
    <mergeCell ref="AP8:AP9"/>
    <mergeCell ref="AQ8:AQ9"/>
    <mergeCell ref="AJ8:AJ9"/>
    <mergeCell ref="AK8:AK9"/>
    <mergeCell ref="AL8:AL9"/>
    <mergeCell ref="AM8:AM9"/>
    <mergeCell ref="AN8:AN9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AA10:AA11"/>
    <mergeCell ref="AB10:AB11"/>
    <mergeCell ref="AC10:AC11"/>
    <mergeCell ref="AD10:AD11"/>
    <mergeCell ref="P10:P11"/>
    <mergeCell ref="Q10:T11"/>
    <mergeCell ref="U10:U11"/>
    <mergeCell ref="V10:V11"/>
    <mergeCell ref="W10:W11"/>
    <mergeCell ref="X10:X11"/>
    <mergeCell ref="J10:J11"/>
    <mergeCell ref="K10:K11"/>
    <mergeCell ref="L10:L11"/>
    <mergeCell ref="M10:M11"/>
    <mergeCell ref="N10:N11"/>
    <mergeCell ref="O10:O11"/>
    <mergeCell ref="A10:D10"/>
    <mergeCell ref="E10:E11"/>
    <mergeCell ref="F10:F11"/>
    <mergeCell ref="G10:G11"/>
    <mergeCell ref="H10:H11"/>
    <mergeCell ref="I10:I11"/>
    <mergeCell ref="I12:I13"/>
    <mergeCell ref="J12:J13"/>
    <mergeCell ref="K12:K13"/>
    <mergeCell ref="L12:L13"/>
    <mergeCell ref="M12:M13"/>
    <mergeCell ref="N12:N13"/>
    <mergeCell ref="AS10:AS11"/>
    <mergeCell ref="AT10:AT11"/>
    <mergeCell ref="AU10:AU11"/>
    <mergeCell ref="AV10:AV11"/>
    <mergeCell ref="A11:D11"/>
    <mergeCell ref="A12:D12"/>
    <mergeCell ref="E12:E13"/>
    <mergeCell ref="F12:F13"/>
    <mergeCell ref="G12:G13"/>
    <mergeCell ref="H12:H13"/>
    <mergeCell ref="AR10:AR11"/>
    <mergeCell ref="AO10:AO11"/>
    <mergeCell ref="AP10:AP11"/>
    <mergeCell ref="AQ10:AQ11"/>
    <mergeCell ref="AK10:AK11"/>
    <mergeCell ref="AL10:AL11"/>
    <mergeCell ref="AM10:AM11"/>
    <mergeCell ref="AN10:AN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R12:AR13"/>
    <mergeCell ref="AS12:AS13"/>
    <mergeCell ref="AT12:AT13"/>
    <mergeCell ref="AU12:AU13"/>
    <mergeCell ref="AV12:AV13"/>
    <mergeCell ref="A13:D13"/>
    <mergeCell ref="AO12:AO13"/>
    <mergeCell ref="AP12:AP13"/>
    <mergeCell ref="AQ12:AQ13"/>
    <mergeCell ref="AJ12:AJ13"/>
    <mergeCell ref="AK12:AK13"/>
    <mergeCell ref="AL12:AL13"/>
    <mergeCell ref="AM12:AM13"/>
    <mergeCell ref="AN12:AN13"/>
    <mergeCell ref="AD12:AD13"/>
    <mergeCell ref="AE12:AE13"/>
    <mergeCell ref="AF12:AF13"/>
    <mergeCell ref="AG12:AG13"/>
    <mergeCell ref="AH12:AH13"/>
    <mergeCell ref="AI12:AI13"/>
    <mergeCell ref="U12:X13"/>
    <mergeCell ref="Y12:Y13"/>
    <mergeCell ref="Z12:Z13"/>
    <mergeCell ref="AA12:AA13"/>
    <mergeCell ref="AB12:AB13"/>
    <mergeCell ref="AC12:AC13"/>
    <mergeCell ref="O12:O13"/>
    <mergeCell ref="P12:P13"/>
    <mergeCell ref="Q12:Q13"/>
    <mergeCell ref="R12:R13"/>
    <mergeCell ref="S12:S13"/>
    <mergeCell ref="T12:T13"/>
    <mergeCell ref="X14:X15"/>
    <mergeCell ref="Y14:AB15"/>
    <mergeCell ref="AC14:AC15"/>
    <mergeCell ref="AD14:AD15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A14:D14"/>
    <mergeCell ref="E14:E15"/>
    <mergeCell ref="F14:F15"/>
    <mergeCell ref="G14:G15"/>
    <mergeCell ref="H14:H15"/>
    <mergeCell ref="I14:I15"/>
    <mergeCell ref="I16:I17"/>
    <mergeCell ref="J16:J17"/>
    <mergeCell ref="K16:K17"/>
    <mergeCell ref="L16:L17"/>
    <mergeCell ref="M16:M17"/>
    <mergeCell ref="N16:N17"/>
    <mergeCell ref="AS14:AS15"/>
    <mergeCell ref="AT14:AT15"/>
    <mergeCell ref="AU14:AU15"/>
    <mergeCell ref="AV14:AV15"/>
    <mergeCell ref="A15:D15"/>
    <mergeCell ref="A16:D16"/>
    <mergeCell ref="E16:E17"/>
    <mergeCell ref="F16:F17"/>
    <mergeCell ref="G16:G17"/>
    <mergeCell ref="H16:H17"/>
    <mergeCell ref="AR14:AR15"/>
    <mergeCell ref="AO14:AO15"/>
    <mergeCell ref="AP14:AP15"/>
    <mergeCell ref="AQ14:AQ15"/>
    <mergeCell ref="AK14:AK15"/>
    <mergeCell ref="AL14:AL15"/>
    <mergeCell ref="AM14:AM15"/>
    <mergeCell ref="AN14:AN15"/>
    <mergeCell ref="AE14:AE15"/>
    <mergeCell ref="AF14:AF15"/>
    <mergeCell ref="AG14:AG15"/>
    <mergeCell ref="AH14:AH15"/>
    <mergeCell ref="AI14:AI15"/>
    <mergeCell ref="AJ14:AJ15"/>
    <mergeCell ref="V14:V15"/>
    <mergeCell ref="W14:W15"/>
    <mergeCell ref="AR16:AR17"/>
    <mergeCell ref="AS16:AS17"/>
    <mergeCell ref="AT16:AT17"/>
    <mergeCell ref="AU16:AU17"/>
    <mergeCell ref="AV16:AV17"/>
    <mergeCell ref="A17:D17"/>
    <mergeCell ref="AO16:AO17"/>
    <mergeCell ref="AP16:AP17"/>
    <mergeCell ref="AQ16:AQ17"/>
    <mergeCell ref="AJ16:AJ17"/>
    <mergeCell ref="AK16:AK17"/>
    <mergeCell ref="AL16:AL17"/>
    <mergeCell ref="AM16:AM17"/>
    <mergeCell ref="AN16:AN17"/>
    <mergeCell ref="AA16:AA17"/>
    <mergeCell ref="AB16:AB17"/>
    <mergeCell ref="AC16:AF17"/>
    <mergeCell ref="AG16:AG17"/>
    <mergeCell ref="AH16:AH17"/>
    <mergeCell ref="AI16:AI17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X18:X19"/>
    <mergeCell ref="Y18:Y19"/>
    <mergeCell ref="Z18:Z19"/>
    <mergeCell ref="AA18:AA19"/>
    <mergeCell ref="P18:P19"/>
    <mergeCell ref="Q18:Q19"/>
    <mergeCell ref="R18:R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A18:D18"/>
    <mergeCell ref="E18:E19"/>
    <mergeCell ref="F18:F19"/>
    <mergeCell ref="G18:G19"/>
    <mergeCell ref="H18:H19"/>
    <mergeCell ref="I18:I19"/>
    <mergeCell ref="I20:I21"/>
    <mergeCell ref="J20:J21"/>
    <mergeCell ref="K20:K21"/>
    <mergeCell ref="L20:L21"/>
    <mergeCell ref="M20:M21"/>
    <mergeCell ref="N20:N21"/>
    <mergeCell ref="AS18:AS19"/>
    <mergeCell ref="AT18:AT19"/>
    <mergeCell ref="AU18:AU19"/>
    <mergeCell ref="AV18:AV19"/>
    <mergeCell ref="A19:D19"/>
    <mergeCell ref="A20:D20"/>
    <mergeCell ref="E20:E21"/>
    <mergeCell ref="F20:F21"/>
    <mergeCell ref="G20:G21"/>
    <mergeCell ref="H20:H21"/>
    <mergeCell ref="AR18:AR19"/>
    <mergeCell ref="AO18:AO19"/>
    <mergeCell ref="AP18:AP19"/>
    <mergeCell ref="AQ18:AQ19"/>
    <mergeCell ref="AK18:AK19"/>
    <mergeCell ref="AL18:AL19"/>
    <mergeCell ref="AM18:AM19"/>
    <mergeCell ref="AN18:AN19"/>
    <mergeCell ref="AB18:AB19"/>
    <mergeCell ref="AC18:AC19"/>
    <mergeCell ref="AD18:AD19"/>
    <mergeCell ref="AE18:AE19"/>
    <mergeCell ref="AF18:AF19"/>
    <mergeCell ref="AG18:AJ19"/>
    <mergeCell ref="V18:V19"/>
    <mergeCell ref="W18:W19"/>
    <mergeCell ref="AR20:AR21"/>
    <mergeCell ref="AS20:AS21"/>
    <mergeCell ref="AT20:AT21"/>
    <mergeCell ref="AU20:AU21"/>
    <mergeCell ref="AV20:AV21"/>
    <mergeCell ref="A21:D21"/>
    <mergeCell ref="AO20:AO21"/>
    <mergeCell ref="AP20:AP21"/>
    <mergeCell ref="AQ20:AQ21"/>
    <mergeCell ref="AG20:AG21"/>
    <mergeCell ref="AH20:AH21"/>
    <mergeCell ref="AI20:AI21"/>
    <mergeCell ref="AJ20:AJ21"/>
    <mergeCell ref="AK20:AN21"/>
    <mergeCell ref="AA20:AA21"/>
    <mergeCell ref="AB20:AB21"/>
    <mergeCell ref="AC20:AC21"/>
    <mergeCell ref="AD20:AD21"/>
    <mergeCell ref="AE20:AE21"/>
    <mergeCell ref="AF20:AF21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O26:O27"/>
    <mergeCell ref="P26:P27"/>
    <mergeCell ref="Q26:Q27"/>
    <mergeCell ref="Y25:AB25"/>
    <mergeCell ref="AC25:AF25"/>
    <mergeCell ref="AG25:AJ25"/>
    <mergeCell ref="AK25:AN25"/>
    <mergeCell ref="A26:D26"/>
    <mergeCell ref="E26:H27"/>
    <mergeCell ref="I26:I27"/>
    <mergeCell ref="J26:J27"/>
    <mergeCell ref="K26:K27"/>
    <mergeCell ref="A25:D25"/>
    <mergeCell ref="E25:H25"/>
    <mergeCell ref="I25:L25"/>
    <mergeCell ref="M25:P25"/>
    <mergeCell ref="Q25:T25"/>
    <mergeCell ref="U25:X25"/>
    <mergeCell ref="A27:D27"/>
    <mergeCell ref="AS26:AS27"/>
    <mergeCell ref="AT26:AT27"/>
    <mergeCell ref="AU26:AU27"/>
    <mergeCell ref="AV26:AV27"/>
    <mergeCell ref="AO26:AO27"/>
    <mergeCell ref="AP26:AP27"/>
    <mergeCell ref="AQ26:AQ27"/>
    <mergeCell ref="AJ26:AJ27"/>
    <mergeCell ref="AK26:AK27"/>
    <mergeCell ref="AL26:AL27"/>
    <mergeCell ref="AM26:AM27"/>
    <mergeCell ref="AN26:AN27"/>
    <mergeCell ref="AD26:AD27"/>
    <mergeCell ref="AE26:AE27"/>
    <mergeCell ref="AF26:AF27"/>
    <mergeCell ref="AG26:AG27"/>
    <mergeCell ref="AH26:AH27"/>
    <mergeCell ref="AI26:AI27"/>
    <mergeCell ref="U28:U29"/>
    <mergeCell ref="V28:V29"/>
    <mergeCell ref="W28:W29"/>
    <mergeCell ref="X28:X29"/>
    <mergeCell ref="M28:M29"/>
    <mergeCell ref="N28:N29"/>
    <mergeCell ref="O28:O29"/>
    <mergeCell ref="P28:P29"/>
    <mergeCell ref="Q28:Q29"/>
    <mergeCell ref="R28:R29"/>
    <mergeCell ref="A28:D28"/>
    <mergeCell ref="E28:E29"/>
    <mergeCell ref="F28:F29"/>
    <mergeCell ref="G28:G29"/>
    <mergeCell ref="H28:H29"/>
    <mergeCell ref="I28:L29"/>
    <mergeCell ref="AR26:AR27"/>
    <mergeCell ref="X26:X27"/>
    <mergeCell ref="Y26:Y27"/>
    <mergeCell ref="Z26:Z27"/>
    <mergeCell ref="AA26:AA27"/>
    <mergeCell ref="AB26:AB27"/>
    <mergeCell ref="AC26:AC27"/>
    <mergeCell ref="R26:R27"/>
    <mergeCell ref="S26:S27"/>
    <mergeCell ref="T26:T27"/>
    <mergeCell ref="U26:U27"/>
    <mergeCell ref="V26:V27"/>
    <mergeCell ref="W26:W27"/>
    <mergeCell ref="L26:L27"/>
    <mergeCell ref="M26:M27"/>
    <mergeCell ref="N26:N27"/>
    <mergeCell ref="AS28:AS29"/>
    <mergeCell ref="AT28:AT29"/>
    <mergeCell ref="AU28:AU29"/>
    <mergeCell ref="AV28:AV29"/>
    <mergeCell ref="A29:D29"/>
    <mergeCell ref="A30:D30"/>
    <mergeCell ref="E30:E31"/>
    <mergeCell ref="F30:F31"/>
    <mergeCell ref="G30:G31"/>
    <mergeCell ref="H30:H31"/>
    <mergeCell ref="AO28:AO29"/>
    <mergeCell ref="AP28:AP29"/>
    <mergeCell ref="AQ28:AQ29"/>
    <mergeCell ref="AR28:AR29"/>
    <mergeCell ref="AK28:AK29"/>
    <mergeCell ref="AL28:AL29"/>
    <mergeCell ref="AM28:AM29"/>
    <mergeCell ref="AN28:AN29"/>
    <mergeCell ref="AE28:AE29"/>
    <mergeCell ref="AF28:AF29"/>
    <mergeCell ref="AG28:AG29"/>
    <mergeCell ref="AH28:AH29"/>
    <mergeCell ref="AI28:AI29"/>
    <mergeCell ref="AJ28:AJ29"/>
    <mergeCell ref="Y28:Y29"/>
    <mergeCell ref="Z28:Z29"/>
    <mergeCell ref="AA28:AA29"/>
    <mergeCell ref="AB28:AB29"/>
    <mergeCell ref="AC28:AC29"/>
    <mergeCell ref="AD28:AD29"/>
    <mergeCell ref="S28:S29"/>
    <mergeCell ref="T28:T29"/>
    <mergeCell ref="AS30:AS31"/>
    <mergeCell ref="AT30:AT31"/>
    <mergeCell ref="AU30:AU31"/>
    <mergeCell ref="AV30:AV31"/>
    <mergeCell ref="A31:D31"/>
    <mergeCell ref="AO30:AO31"/>
    <mergeCell ref="AP30:AP31"/>
    <mergeCell ref="AQ30:AQ31"/>
    <mergeCell ref="AJ30:AJ31"/>
    <mergeCell ref="AK30:AK31"/>
    <mergeCell ref="AL30:AL31"/>
    <mergeCell ref="AM30:AM31"/>
    <mergeCell ref="AN30:AN31"/>
    <mergeCell ref="AD30:AD31"/>
    <mergeCell ref="AE30:AE31"/>
    <mergeCell ref="AF30:AF31"/>
    <mergeCell ref="AG30:AG31"/>
    <mergeCell ref="AH30:AH31"/>
    <mergeCell ref="AI30:AI31"/>
    <mergeCell ref="X30:X31"/>
    <mergeCell ref="Y30:Y31"/>
    <mergeCell ref="Z30:Z31"/>
    <mergeCell ref="AA30:AA31"/>
    <mergeCell ref="AB30:AB31"/>
    <mergeCell ref="AC30:AC31"/>
    <mergeCell ref="R30:R31"/>
    <mergeCell ref="S30:S31"/>
    <mergeCell ref="T30:T31"/>
    <mergeCell ref="U30:U31"/>
    <mergeCell ref="V30:V31"/>
    <mergeCell ref="W30:W31"/>
    <mergeCell ref="I30:I31"/>
    <mergeCell ref="U32:U33"/>
    <mergeCell ref="V32:V33"/>
    <mergeCell ref="W32:W33"/>
    <mergeCell ref="X32:X33"/>
    <mergeCell ref="J32:J33"/>
    <mergeCell ref="K32:K33"/>
    <mergeCell ref="L32:L33"/>
    <mergeCell ref="M32:M33"/>
    <mergeCell ref="N32:N33"/>
    <mergeCell ref="O32:O33"/>
    <mergeCell ref="A32:D32"/>
    <mergeCell ref="E32:E33"/>
    <mergeCell ref="F32:F33"/>
    <mergeCell ref="G32:G33"/>
    <mergeCell ref="H32:H33"/>
    <mergeCell ref="I32:I33"/>
    <mergeCell ref="AR30:AR31"/>
    <mergeCell ref="J30:J31"/>
    <mergeCell ref="K30:K31"/>
    <mergeCell ref="L30:L31"/>
    <mergeCell ref="M30:P31"/>
    <mergeCell ref="Q30:Q31"/>
    <mergeCell ref="AS32:AS33"/>
    <mergeCell ref="AT32:AT33"/>
    <mergeCell ref="AU32:AU33"/>
    <mergeCell ref="AV32:AV33"/>
    <mergeCell ref="A33:D33"/>
    <mergeCell ref="A34:D34"/>
    <mergeCell ref="E34:E35"/>
    <mergeCell ref="F34:F35"/>
    <mergeCell ref="G34:G35"/>
    <mergeCell ref="H34:H35"/>
    <mergeCell ref="AO32:AO33"/>
    <mergeCell ref="AP32:AP33"/>
    <mergeCell ref="AQ32:AQ33"/>
    <mergeCell ref="AR32:AR33"/>
    <mergeCell ref="AK32:AK33"/>
    <mergeCell ref="AL32:AL33"/>
    <mergeCell ref="AM32:AM33"/>
    <mergeCell ref="AN32:AN33"/>
    <mergeCell ref="AE32:AE33"/>
    <mergeCell ref="AF32:AF33"/>
    <mergeCell ref="AG32:AG33"/>
    <mergeCell ref="AH32:AH33"/>
    <mergeCell ref="AI32:AI33"/>
    <mergeCell ref="AJ32:AJ33"/>
    <mergeCell ref="Y32:Y33"/>
    <mergeCell ref="Z32:Z33"/>
    <mergeCell ref="AA32:AA33"/>
    <mergeCell ref="AB32:AB33"/>
    <mergeCell ref="AC32:AC33"/>
    <mergeCell ref="AD32:AD33"/>
    <mergeCell ref="P32:P33"/>
    <mergeCell ref="Q32:T33"/>
    <mergeCell ref="AS34:AS35"/>
    <mergeCell ref="AT34:AT35"/>
    <mergeCell ref="AU34:AU35"/>
    <mergeCell ref="AV34:AV35"/>
    <mergeCell ref="A35:D35"/>
    <mergeCell ref="AO34:AO35"/>
    <mergeCell ref="AP34:AP35"/>
    <mergeCell ref="AQ34:AQ35"/>
    <mergeCell ref="AJ34:AJ35"/>
    <mergeCell ref="AK34:AK35"/>
    <mergeCell ref="AL34:AL35"/>
    <mergeCell ref="AM34:AM35"/>
    <mergeCell ref="AN34:AN35"/>
    <mergeCell ref="AD34:AD35"/>
    <mergeCell ref="AE34:AE35"/>
    <mergeCell ref="AF34:AF35"/>
    <mergeCell ref="AG34:AG35"/>
    <mergeCell ref="AH34:AH35"/>
    <mergeCell ref="AI34:AI35"/>
    <mergeCell ref="U34:X35"/>
    <mergeCell ref="Y34:Y35"/>
    <mergeCell ref="Z34:Z35"/>
    <mergeCell ref="AA34:AA35"/>
    <mergeCell ref="AB34:AB35"/>
    <mergeCell ref="AC34:AC35"/>
    <mergeCell ref="O34:O35"/>
    <mergeCell ref="P34:P35"/>
    <mergeCell ref="Q34:Q35"/>
    <mergeCell ref="R34:R35"/>
    <mergeCell ref="S34:S35"/>
    <mergeCell ref="T34:T35"/>
    <mergeCell ref="I34:I35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A36:D36"/>
    <mergeCell ref="E36:E37"/>
    <mergeCell ref="F36:F37"/>
    <mergeCell ref="G36:G37"/>
    <mergeCell ref="H36:H37"/>
    <mergeCell ref="I36:I37"/>
    <mergeCell ref="AR34:AR35"/>
    <mergeCell ref="J34:J35"/>
    <mergeCell ref="K34:K35"/>
    <mergeCell ref="L34:L35"/>
    <mergeCell ref="M34:M35"/>
    <mergeCell ref="N34:N35"/>
    <mergeCell ref="AS36:AS37"/>
    <mergeCell ref="AT36:AT37"/>
    <mergeCell ref="AU36:AU37"/>
    <mergeCell ref="AV36:AV37"/>
    <mergeCell ref="A37:D37"/>
    <mergeCell ref="A38:D38"/>
    <mergeCell ref="E38:E39"/>
    <mergeCell ref="F38:F39"/>
    <mergeCell ref="G38:G39"/>
    <mergeCell ref="H38:H39"/>
    <mergeCell ref="AO36:AO37"/>
    <mergeCell ref="AP36:AP37"/>
    <mergeCell ref="AQ36:AQ37"/>
    <mergeCell ref="AR36:AR37"/>
    <mergeCell ref="AK36:AK37"/>
    <mergeCell ref="AL36:AL37"/>
    <mergeCell ref="AM36:AM37"/>
    <mergeCell ref="AN36:AN37"/>
    <mergeCell ref="AE36:AE37"/>
    <mergeCell ref="AF36:AF37"/>
    <mergeCell ref="AG36:AG37"/>
    <mergeCell ref="AH36:AH37"/>
    <mergeCell ref="AI36:AI37"/>
    <mergeCell ref="AJ36:AJ37"/>
    <mergeCell ref="V36:V37"/>
    <mergeCell ref="W36:W37"/>
    <mergeCell ref="X36:X37"/>
    <mergeCell ref="Y36:AB37"/>
    <mergeCell ref="AC36:AC37"/>
    <mergeCell ref="AD36:AD37"/>
    <mergeCell ref="P36:P37"/>
    <mergeCell ref="Q36:Q37"/>
    <mergeCell ref="AS38:AS39"/>
    <mergeCell ref="AT38:AT39"/>
    <mergeCell ref="AU38:AU39"/>
    <mergeCell ref="AV38:AV39"/>
    <mergeCell ref="A39:D39"/>
    <mergeCell ref="AO38:AO39"/>
    <mergeCell ref="AP38:AP39"/>
    <mergeCell ref="AQ38:AQ39"/>
    <mergeCell ref="AJ38:AJ39"/>
    <mergeCell ref="AK38:AK39"/>
    <mergeCell ref="AL38:AL39"/>
    <mergeCell ref="AM38:AM39"/>
    <mergeCell ref="AN38:AN39"/>
    <mergeCell ref="AA38:AA39"/>
    <mergeCell ref="AB38:AB39"/>
    <mergeCell ref="AC38:AF39"/>
    <mergeCell ref="AG38:AG39"/>
    <mergeCell ref="AH38:AH39"/>
    <mergeCell ref="AI38:AI39"/>
    <mergeCell ref="U38:U39"/>
    <mergeCell ref="V38:V39"/>
    <mergeCell ref="W38:W39"/>
    <mergeCell ref="X38:X39"/>
    <mergeCell ref="Y38:Y39"/>
    <mergeCell ref="Z38:Z39"/>
    <mergeCell ref="O38:O39"/>
    <mergeCell ref="P38:P39"/>
    <mergeCell ref="Q38:Q39"/>
    <mergeCell ref="R38:R39"/>
    <mergeCell ref="S38:S39"/>
    <mergeCell ref="T38:T39"/>
    <mergeCell ref="I38:I39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A40:D40"/>
    <mergeCell ref="E40:E41"/>
    <mergeCell ref="F40:F41"/>
    <mergeCell ref="G40:G41"/>
    <mergeCell ref="H40:H41"/>
    <mergeCell ref="I40:I41"/>
    <mergeCell ref="AR38:AR39"/>
    <mergeCell ref="J38:J39"/>
    <mergeCell ref="K38:K39"/>
    <mergeCell ref="L38:L39"/>
    <mergeCell ref="M38:M39"/>
    <mergeCell ref="N38:N39"/>
    <mergeCell ref="AS40:AS41"/>
    <mergeCell ref="AT40:AT41"/>
    <mergeCell ref="AU40:AU41"/>
    <mergeCell ref="AV40:AV41"/>
    <mergeCell ref="A41:D41"/>
    <mergeCell ref="A42:D42"/>
    <mergeCell ref="E42:E43"/>
    <mergeCell ref="F42:F43"/>
    <mergeCell ref="G42:G43"/>
    <mergeCell ref="H42:H43"/>
    <mergeCell ref="AO40:AO41"/>
    <mergeCell ref="AP40:AP41"/>
    <mergeCell ref="AQ40:AQ41"/>
    <mergeCell ref="AR40:AR41"/>
    <mergeCell ref="AK40:AK41"/>
    <mergeCell ref="AL40:AL41"/>
    <mergeCell ref="AM40:AM41"/>
    <mergeCell ref="AN40:AN41"/>
    <mergeCell ref="AB40:AB41"/>
    <mergeCell ref="AC40:AC41"/>
    <mergeCell ref="AD40:AD41"/>
    <mergeCell ref="AE40:AE41"/>
    <mergeCell ref="AF40:AF41"/>
    <mergeCell ref="AG40:AJ41"/>
    <mergeCell ref="V40:V41"/>
    <mergeCell ref="W40:W41"/>
    <mergeCell ref="X40:X41"/>
    <mergeCell ref="Y40:Y41"/>
    <mergeCell ref="Z40:Z41"/>
    <mergeCell ref="AA40:AA41"/>
    <mergeCell ref="P40:P41"/>
    <mergeCell ref="Q40:Q41"/>
    <mergeCell ref="U42:U43"/>
    <mergeCell ref="V42:V43"/>
    <mergeCell ref="W42:W43"/>
    <mergeCell ref="X42:X43"/>
    <mergeCell ref="Y42:Y43"/>
    <mergeCell ref="Z42:Z43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AH50:AH51"/>
    <mergeCell ref="AI50:AI51"/>
    <mergeCell ref="X50:X51"/>
    <mergeCell ref="Y50:Y51"/>
    <mergeCell ref="Z50:Z51"/>
    <mergeCell ref="AA50:AA51"/>
    <mergeCell ref="AB50:AB51"/>
    <mergeCell ref="AC50:AC51"/>
    <mergeCell ref="R50:R51"/>
    <mergeCell ref="S50:S51"/>
    <mergeCell ref="A50:D50"/>
    <mergeCell ref="A49:D49"/>
    <mergeCell ref="AR42:AR43"/>
    <mergeCell ref="AS42:AS43"/>
    <mergeCell ref="AT42:AT43"/>
    <mergeCell ref="AU42:AU43"/>
    <mergeCell ref="AV42:AV43"/>
    <mergeCell ref="A43:D43"/>
    <mergeCell ref="AO42:AO43"/>
    <mergeCell ref="AP42:AP43"/>
    <mergeCell ref="AQ42:AQ43"/>
    <mergeCell ref="AG42:AG43"/>
    <mergeCell ref="AH42:AH43"/>
    <mergeCell ref="AI42:AI43"/>
    <mergeCell ref="AJ42:AJ43"/>
    <mergeCell ref="AK42:AN43"/>
    <mergeCell ref="AA42:AA43"/>
    <mergeCell ref="AB42:AB43"/>
    <mergeCell ref="AC42:AC43"/>
    <mergeCell ref="AD42:AD43"/>
    <mergeCell ref="AE42:AE43"/>
    <mergeCell ref="AF42:AF43"/>
    <mergeCell ref="AV50:AV51"/>
    <mergeCell ref="T50:T51"/>
    <mergeCell ref="U50:U51"/>
    <mergeCell ref="V50:V51"/>
    <mergeCell ref="W50:W51"/>
    <mergeCell ref="M50:M51"/>
    <mergeCell ref="N50:N51"/>
    <mergeCell ref="O50:O51"/>
    <mergeCell ref="P50:P51"/>
    <mergeCell ref="Q50:Q51"/>
    <mergeCell ref="A51:D51"/>
    <mergeCell ref="A52:D52"/>
    <mergeCell ref="E52:E53"/>
    <mergeCell ref="F52:F53"/>
    <mergeCell ref="G52:G53"/>
    <mergeCell ref="H52:H53"/>
    <mergeCell ref="AP50:AP51"/>
    <mergeCell ref="AQ50:AQ51"/>
    <mergeCell ref="AR50:AR51"/>
    <mergeCell ref="AS50:AS51"/>
    <mergeCell ref="AT50:AT51"/>
    <mergeCell ref="AU50:AU51"/>
    <mergeCell ref="AJ50:AJ51"/>
    <mergeCell ref="AK50:AK51"/>
    <mergeCell ref="AL50:AL51"/>
    <mergeCell ref="AM50:AM51"/>
    <mergeCell ref="AN50:AN51"/>
    <mergeCell ref="AO50:AO51"/>
    <mergeCell ref="AD50:AD51"/>
    <mergeCell ref="AE50:AE51"/>
    <mergeCell ref="AF50:AF51"/>
    <mergeCell ref="AG50:AG51"/>
    <mergeCell ref="AV52:AV53"/>
    <mergeCell ref="A53:D53"/>
    <mergeCell ref="A54:D54"/>
    <mergeCell ref="E54:E55"/>
    <mergeCell ref="F54:F55"/>
    <mergeCell ref="G54:G55"/>
    <mergeCell ref="H54:H55"/>
    <mergeCell ref="AM52:AM53"/>
    <mergeCell ref="AN52:AN53"/>
    <mergeCell ref="AO52:AO53"/>
    <mergeCell ref="AP52:AP53"/>
    <mergeCell ref="AQ52:AQ53"/>
    <mergeCell ref="AR52:AR53"/>
    <mergeCell ref="AG52:AG53"/>
    <mergeCell ref="AH52:AH53"/>
    <mergeCell ref="AI52:AI53"/>
    <mergeCell ref="AJ52:AJ53"/>
    <mergeCell ref="AK52:AK53"/>
    <mergeCell ref="AL52:AL53"/>
    <mergeCell ref="AA52:AA53"/>
    <mergeCell ref="AB52:AB53"/>
    <mergeCell ref="AC52:AC53"/>
    <mergeCell ref="AD52:AD53"/>
    <mergeCell ref="AE52:AE53"/>
    <mergeCell ref="AF52:AF53"/>
    <mergeCell ref="U52:U53"/>
    <mergeCell ref="V52:V53"/>
    <mergeCell ref="W52:W53"/>
    <mergeCell ref="X52:X53"/>
    <mergeCell ref="Y52:Y53"/>
    <mergeCell ref="Z52:Z53"/>
    <mergeCell ref="Q52:Q53"/>
    <mergeCell ref="AB54:AB55"/>
    <mergeCell ref="AC54:AC55"/>
    <mergeCell ref="U54:U55"/>
    <mergeCell ref="V54:V55"/>
    <mergeCell ref="W54:W55"/>
    <mergeCell ref="Q54:T55"/>
    <mergeCell ref="I54:I55"/>
    <mergeCell ref="J54:J55"/>
    <mergeCell ref="K54:K55"/>
    <mergeCell ref="L54:L55"/>
    <mergeCell ref="M54:M55"/>
    <mergeCell ref="N54:N55"/>
    <mergeCell ref="O54:O55"/>
    <mergeCell ref="P54:P55"/>
    <mergeCell ref="AS52:AS53"/>
    <mergeCell ref="AT52:AT53"/>
    <mergeCell ref="AU52:AU53"/>
    <mergeCell ref="R52:R53"/>
    <mergeCell ref="S52:S53"/>
    <mergeCell ref="T52:T53"/>
    <mergeCell ref="M52:P53"/>
    <mergeCell ref="L52:L53"/>
    <mergeCell ref="AV54:AV55"/>
    <mergeCell ref="A55:D55"/>
    <mergeCell ref="A56:D56"/>
    <mergeCell ref="E56:E57"/>
    <mergeCell ref="F56:F57"/>
    <mergeCell ref="G56:G57"/>
    <mergeCell ref="H56:H57"/>
    <mergeCell ref="I56:I57"/>
    <mergeCell ref="J56:J57"/>
    <mergeCell ref="K56:K57"/>
    <mergeCell ref="AP54:AP55"/>
    <mergeCell ref="AQ54:AQ55"/>
    <mergeCell ref="AR54:AR55"/>
    <mergeCell ref="AS54:AS55"/>
    <mergeCell ref="AT54:AT55"/>
    <mergeCell ref="AU54:AU55"/>
    <mergeCell ref="AJ54:AJ55"/>
    <mergeCell ref="AK54:AK55"/>
    <mergeCell ref="AL54:AL55"/>
    <mergeCell ref="AM54:AM55"/>
    <mergeCell ref="AN54:AN55"/>
    <mergeCell ref="AO54:AO55"/>
    <mergeCell ref="AD54:AD55"/>
    <mergeCell ref="AE54:AE55"/>
    <mergeCell ref="AF54:AF55"/>
    <mergeCell ref="AG54:AG55"/>
    <mergeCell ref="AH54:AH55"/>
    <mergeCell ref="AI54:AI55"/>
    <mergeCell ref="X54:X55"/>
    <mergeCell ref="Y54:Y55"/>
    <mergeCell ref="Z54:Z55"/>
    <mergeCell ref="AA54:AA55"/>
    <mergeCell ref="AU56:AU57"/>
    <mergeCell ref="AV56:AV57"/>
    <mergeCell ref="A57:D57"/>
    <mergeCell ref="A58:D58"/>
    <mergeCell ref="E58:E59"/>
    <mergeCell ref="F58:F59"/>
    <mergeCell ref="G58:G59"/>
    <mergeCell ref="H58:H59"/>
    <mergeCell ref="AM56:AM57"/>
    <mergeCell ref="AN56:AN57"/>
    <mergeCell ref="AO56:AO57"/>
    <mergeCell ref="AP56:AP57"/>
    <mergeCell ref="AQ56:AQ57"/>
    <mergeCell ref="AR56:AR57"/>
    <mergeCell ref="AG56:AG57"/>
    <mergeCell ref="AH56:AH57"/>
    <mergeCell ref="AI56:AI57"/>
    <mergeCell ref="AJ56:AJ57"/>
    <mergeCell ref="AK56:AK57"/>
    <mergeCell ref="AL56:AL57"/>
    <mergeCell ref="AA56:AA57"/>
    <mergeCell ref="AB56:AB57"/>
    <mergeCell ref="AC56:AC57"/>
    <mergeCell ref="AD56:AD57"/>
    <mergeCell ref="AE56:AE57"/>
    <mergeCell ref="AF56:AF57"/>
    <mergeCell ref="Y56:Y57"/>
    <mergeCell ref="Z56:Z57"/>
    <mergeCell ref="U56:X57"/>
    <mergeCell ref="L56:L57"/>
    <mergeCell ref="M56:M57"/>
    <mergeCell ref="N56:N57"/>
    <mergeCell ref="AO58:AO59"/>
    <mergeCell ref="AD58:AD59"/>
    <mergeCell ref="AE58:AE59"/>
    <mergeCell ref="AF58:AF59"/>
    <mergeCell ref="AG58:AG59"/>
    <mergeCell ref="AH58:AH59"/>
    <mergeCell ref="AI58:AI59"/>
    <mergeCell ref="AC58:AC59"/>
    <mergeCell ref="U58:U59"/>
    <mergeCell ref="V58:V59"/>
    <mergeCell ref="W58:W59"/>
    <mergeCell ref="K58:K59"/>
    <mergeCell ref="L58:L59"/>
    <mergeCell ref="M58:M59"/>
    <mergeCell ref="N58:N59"/>
    <mergeCell ref="AS56:AS57"/>
    <mergeCell ref="AT56:AT57"/>
    <mergeCell ref="O56:O57"/>
    <mergeCell ref="P56:P57"/>
    <mergeCell ref="Q56:Q57"/>
    <mergeCell ref="R56:R57"/>
    <mergeCell ref="S56:S57"/>
    <mergeCell ref="T56:T57"/>
    <mergeCell ref="AL60:AL61"/>
    <mergeCell ref="X60:X61"/>
    <mergeCell ref="R60:R61"/>
    <mergeCell ref="S60:S61"/>
    <mergeCell ref="T60:T61"/>
    <mergeCell ref="U60:U61"/>
    <mergeCell ref="V60:V61"/>
    <mergeCell ref="W60:W61"/>
    <mergeCell ref="L60:L61"/>
    <mergeCell ref="M60:M61"/>
    <mergeCell ref="N60:N61"/>
    <mergeCell ref="AV58:AV59"/>
    <mergeCell ref="A59:D59"/>
    <mergeCell ref="A60:D60"/>
    <mergeCell ref="E60:E61"/>
    <mergeCell ref="F60:F61"/>
    <mergeCell ref="G60:G61"/>
    <mergeCell ref="H60:H61"/>
    <mergeCell ref="I60:I61"/>
    <mergeCell ref="J60:J61"/>
    <mergeCell ref="K60:K61"/>
    <mergeCell ref="AP58:AP59"/>
    <mergeCell ref="AQ58:AQ59"/>
    <mergeCell ref="AR58:AR59"/>
    <mergeCell ref="AS58:AS59"/>
    <mergeCell ref="AT58:AT59"/>
    <mergeCell ref="AU58:AU59"/>
    <mergeCell ref="AJ58:AJ59"/>
    <mergeCell ref="AK58:AK59"/>
    <mergeCell ref="AL58:AL59"/>
    <mergeCell ref="AM58:AM59"/>
    <mergeCell ref="AN58:AN59"/>
    <mergeCell ref="AB62:AB63"/>
    <mergeCell ref="AC62:AC63"/>
    <mergeCell ref="AD62:AD63"/>
    <mergeCell ref="AE62:AE63"/>
    <mergeCell ref="AF62:AF63"/>
    <mergeCell ref="U62:U63"/>
    <mergeCell ref="V62:V63"/>
    <mergeCell ref="W62:W63"/>
    <mergeCell ref="X62:X63"/>
    <mergeCell ref="M62:M63"/>
    <mergeCell ref="N62:N63"/>
    <mergeCell ref="AS60:AS61"/>
    <mergeCell ref="AT60:AT61"/>
    <mergeCell ref="AU60:AU61"/>
    <mergeCell ref="AV60:AV61"/>
    <mergeCell ref="A61:D61"/>
    <mergeCell ref="A62:D62"/>
    <mergeCell ref="E62:E63"/>
    <mergeCell ref="F62:F63"/>
    <mergeCell ref="G62:G63"/>
    <mergeCell ref="H62:H63"/>
    <mergeCell ref="AM60:AM61"/>
    <mergeCell ref="AN60:AN61"/>
    <mergeCell ref="AO60:AO61"/>
    <mergeCell ref="AP60:AP61"/>
    <mergeCell ref="AQ60:AQ61"/>
    <mergeCell ref="AR60:AR61"/>
    <mergeCell ref="AG60:AG61"/>
    <mergeCell ref="AH60:AH61"/>
    <mergeCell ref="AI60:AI61"/>
    <mergeCell ref="AJ60:AJ61"/>
    <mergeCell ref="AK60:AK61"/>
    <mergeCell ref="Y64:Y65"/>
    <mergeCell ref="Z64:Z65"/>
    <mergeCell ref="AA64:AA65"/>
    <mergeCell ref="AB64:AB65"/>
    <mergeCell ref="AC64:AC65"/>
    <mergeCell ref="R64:R65"/>
    <mergeCell ref="S64:S65"/>
    <mergeCell ref="T64:T65"/>
    <mergeCell ref="U64:U65"/>
    <mergeCell ref="V64:V65"/>
    <mergeCell ref="W64:W65"/>
    <mergeCell ref="L64:L65"/>
    <mergeCell ref="M64:M65"/>
    <mergeCell ref="N64:N65"/>
    <mergeCell ref="O64:O65"/>
    <mergeCell ref="AV62:AV63"/>
    <mergeCell ref="A63:D63"/>
    <mergeCell ref="A64:D64"/>
    <mergeCell ref="E64:E65"/>
    <mergeCell ref="F64:F65"/>
    <mergeCell ref="G64:G65"/>
    <mergeCell ref="H64:H65"/>
    <mergeCell ref="I64:I65"/>
    <mergeCell ref="J64:J65"/>
    <mergeCell ref="K64:K65"/>
    <mergeCell ref="AP62:AP63"/>
    <mergeCell ref="AQ62:AQ63"/>
    <mergeCell ref="AR62:AR63"/>
    <mergeCell ref="AS62:AS63"/>
    <mergeCell ref="AT62:AT63"/>
    <mergeCell ref="AU62:AU63"/>
    <mergeCell ref="AK62:AK63"/>
    <mergeCell ref="A70:D70"/>
    <mergeCell ref="M70:M71"/>
    <mergeCell ref="N70:N71"/>
    <mergeCell ref="A67:D67"/>
    <mergeCell ref="A69:D69"/>
    <mergeCell ref="AG67:AJ67"/>
    <mergeCell ref="AK67:AN67"/>
    <mergeCell ref="AC67:AF67"/>
    <mergeCell ref="AS64:AS65"/>
    <mergeCell ref="P64:P65"/>
    <mergeCell ref="Q64:Q65"/>
    <mergeCell ref="AS70:AS71"/>
    <mergeCell ref="P68:P69"/>
    <mergeCell ref="Q68:Q69"/>
    <mergeCell ref="R68:R69"/>
    <mergeCell ref="A68:D68"/>
    <mergeCell ref="E68:H69"/>
    <mergeCell ref="I68:I69"/>
    <mergeCell ref="J68:J69"/>
    <mergeCell ref="K68:K69"/>
    <mergeCell ref="L68:L69"/>
    <mergeCell ref="E67:H67"/>
    <mergeCell ref="I67:L67"/>
    <mergeCell ref="M67:P67"/>
    <mergeCell ref="A65:D65"/>
    <mergeCell ref="AO64:AO65"/>
    <mergeCell ref="AP64:AP65"/>
    <mergeCell ref="AQ64:AQ65"/>
    <mergeCell ref="AR64:AR65"/>
    <mergeCell ref="AK64:AN65"/>
    <mergeCell ref="AD64:AD65"/>
    <mergeCell ref="AE64:AE65"/>
    <mergeCell ref="AV70:AV71"/>
    <mergeCell ref="A71:D71"/>
    <mergeCell ref="A72:D72"/>
    <mergeCell ref="E72:E73"/>
    <mergeCell ref="F72:F73"/>
    <mergeCell ref="G72:G73"/>
    <mergeCell ref="H72:H73"/>
    <mergeCell ref="AM70:AM71"/>
    <mergeCell ref="AN70:AN71"/>
    <mergeCell ref="AO70:AO71"/>
    <mergeCell ref="AP70:AP71"/>
    <mergeCell ref="AQ70:AQ71"/>
    <mergeCell ref="AR70:AR71"/>
    <mergeCell ref="AG70:AG71"/>
    <mergeCell ref="AH70:AH71"/>
    <mergeCell ref="AI70:AI71"/>
    <mergeCell ref="AJ70:AJ71"/>
    <mergeCell ref="AK70:AK71"/>
    <mergeCell ref="AL70:AL71"/>
    <mergeCell ref="AA70:AA71"/>
    <mergeCell ref="AB70:AB71"/>
    <mergeCell ref="AC70:AC71"/>
    <mergeCell ref="AD70:AD71"/>
    <mergeCell ref="AE70:AE71"/>
    <mergeCell ref="AF70:AF71"/>
    <mergeCell ref="U70:U71"/>
    <mergeCell ref="V70:V71"/>
    <mergeCell ref="W70:W71"/>
    <mergeCell ref="X70:X71"/>
    <mergeCell ref="A73:D73"/>
    <mergeCell ref="Y70:Y71"/>
    <mergeCell ref="Z70:Z71"/>
    <mergeCell ref="A74:D74"/>
    <mergeCell ref="E74:E75"/>
    <mergeCell ref="F74:F75"/>
    <mergeCell ref="G74:G75"/>
    <mergeCell ref="H74:H75"/>
    <mergeCell ref="I74:I75"/>
    <mergeCell ref="J74:J75"/>
    <mergeCell ref="K74:K75"/>
    <mergeCell ref="AP72:AP73"/>
    <mergeCell ref="AQ72:AQ73"/>
    <mergeCell ref="AR72:AR73"/>
    <mergeCell ref="AS72:AS73"/>
    <mergeCell ref="AT72:AT73"/>
    <mergeCell ref="AU72:AU73"/>
    <mergeCell ref="AJ72:AJ73"/>
    <mergeCell ref="AK72:AK73"/>
    <mergeCell ref="AL72:AL73"/>
    <mergeCell ref="AM72:AM73"/>
    <mergeCell ref="AN72:AN73"/>
    <mergeCell ref="AO72:AO73"/>
    <mergeCell ref="AD72:AD73"/>
    <mergeCell ref="AE72:AE73"/>
    <mergeCell ref="AF72:AF73"/>
    <mergeCell ref="AG72:AG73"/>
    <mergeCell ref="AH72:AH73"/>
    <mergeCell ref="AI72:AI73"/>
    <mergeCell ref="X72:X73"/>
    <mergeCell ref="Y72:Y73"/>
    <mergeCell ref="Z72:Z73"/>
    <mergeCell ref="AA72:AA73"/>
    <mergeCell ref="AB72:AB73"/>
    <mergeCell ref="AB74:AB75"/>
    <mergeCell ref="AF74:AF75"/>
    <mergeCell ref="U74:U75"/>
    <mergeCell ref="V74:V75"/>
    <mergeCell ref="W74:W75"/>
    <mergeCell ref="X74:X75"/>
    <mergeCell ref="Y74:Y75"/>
    <mergeCell ref="Z74:Z75"/>
    <mergeCell ref="L74:L75"/>
    <mergeCell ref="M74:M75"/>
    <mergeCell ref="N74:N75"/>
    <mergeCell ref="O74:O75"/>
    <mergeCell ref="P74:P75"/>
    <mergeCell ref="AV72:AV73"/>
    <mergeCell ref="AC72:AC73"/>
    <mergeCell ref="R72:R73"/>
    <mergeCell ref="S72:S73"/>
    <mergeCell ref="T72:T73"/>
    <mergeCell ref="U72:U73"/>
    <mergeCell ref="V72:V73"/>
    <mergeCell ref="W72:W73"/>
    <mergeCell ref="Q72:Q73"/>
    <mergeCell ref="M72:P73"/>
    <mergeCell ref="Q74:T75"/>
    <mergeCell ref="I76:I77"/>
    <mergeCell ref="J76:J77"/>
    <mergeCell ref="K76:K77"/>
    <mergeCell ref="L76:L77"/>
    <mergeCell ref="M76:M77"/>
    <mergeCell ref="N76:N77"/>
    <mergeCell ref="AS74:AS75"/>
    <mergeCell ref="AT74:AT75"/>
    <mergeCell ref="AU74:AU75"/>
    <mergeCell ref="AV74:AV75"/>
    <mergeCell ref="A75:D75"/>
    <mergeCell ref="A76:D76"/>
    <mergeCell ref="E76:E77"/>
    <mergeCell ref="F76:F77"/>
    <mergeCell ref="G76:G77"/>
    <mergeCell ref="H76:H77"/>
    <mergeCell ref="AM74:AM75"/>
    <mergeCell ref="AN74:AN75"/>
    <mergeCell ref="AO74:AO75"/>
    <mergeCell ref="AP74:AP75"/>
    <mergeCell ref="AQ74:AQ75"/>
    <mergeCell ref="AR74:AR75"/>
    <mergeCell ref="AG74:AG75"/>
    <mergeCell ref="AH74:AH75"/>
    <mergeCell ref="AI74:AI75"/>
    <mergeCell ref="AJ74:AJ75"/>
    <mergeCell ref="AK74:AK75"/>
    <mergeCell ref="AL74:AL75"/>
    <mergeCell ref="AA74:AA75"/>
    <mergeCell ref="AC74:AC75"/>
    <mergeCell ref="AD74:AD75"/>
    <mergeCell ref="AE74:AE75"/>
    <mergeCell ref="AV76:AV77"/>
    <mergeCell ref="A77:D77"/>
    <mergeCell ref="A78:D78"/>
    <mergeCell ref="E78:E79"/>
    <mergeCell ref="F78:F79"/>
    <mergeCell ref="G78:G79"/>
    <mergeCell ref="H78:H79"/>
    <mergeCell ref="I78:I79"/>
    <mergeCell ref="J78:J79"/>
    <mergeCell ref="K78:K79"/>
    <mergeCell ref="AP76:AP77"/>
    <mergeCell ref="AQ76:AQ77"/>
    <mergeCell ref="AR76:AR77"/>
    <mergeCell ref="AS76:AS77"/>
    <mergeCell ref="AT76:AT77"/>
    <mergeCell ref="AU76:AU77"/>
    <mergeCell ref="AJ76:AJ77"/>
    <mergeCell ref="AK76:AK77"/>
    <mergeCell ref="AL76:AL77"/>
    <mergeCell ref="AM76:AM77"/>
    <mergeCell ref="AN76:AN77"/>
    <mergeCell ref="AO76:AO77"/>
    <mergeCell ref="AD76:AD77"/>
    <mergeCell ref="AE76:AE77"/>
    <mergeCell ref="AF76:AF77"/>
    <mergeCell ref="AG76:AG77"/>
    <mergeCell ref="AH76:AH77"/>
    <mergeCell ref="AI76:AI77"/>
    <mergeCell ref="Y76:Y77"/>
    <mergeCell ref="Z76:Z77"/>
    <mergeCell ref="AA76:AA77"/>
    <mergeCell ref="AB76:AB77"/>
    <mergeCell ref="AV78:AV79"/>
    <mergeCell ref="A79:D79"/>
    <mergeCell ref="A80:D80"/>
    <mergeCell ref="E80:E81"/>
    <mergeCell ref="F80:F81"/>
    <mergeCell ref="G80:G81"/>
    <mergeCell ref="H80:H81"/>
    <mergeCell ref="AM78:AM79"/>
    <mergeCell ref="AN78:AN79"/>
    <mergeCell ref="AO78:AO79"/>
    <mergeCell ref="AP78:AP79"/>
    <mergeCell ref="AQ78:AQ79"/>
    <mergeCell ref="AR78:AR79"/>
    <mergeCell ref="AG78:AG79"/>
    <mergeCell ref="AH78:AH79"/>
    <mergeCell ref="AI78:AI79"/>
    <mergeCell ref="AJ78:AJ79"/>
    <mergeCell ref="AK78:AK79"/>
    <mergeCell ref="AL78:AL79"/>
    <mergeCell ref="AC78:AC79"/>
    <mergeCell ref="AD78:AD79"/>
    <mergeCell ref="AE78:AE79"/>
    <mergeCell ref="AF78:AF79"/>
    <mergeCell ref="Y78:AB79"/>
    <mergeCell ref="R78:R79"/>
    <mergeCell ref="S78:S79"/>
    <mergeCell ref="T78:T79"/>
    <mergeCell ref="U78:U79"/>
    <mergeCell ref="V78:V79"/>
    <mergeCell ref="W78:W79"/>
    <mergeCell ref="X78:X79"/>
    <mergeCell ref="L78:L79"/>
    <mergeCell ref="AA80:AA81"/>
    <mergeCell ref="AB80:AB81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AS78:AS79"/>
    <mergeCell ref="AT78:AT79"/>
    <mergeCell ref="AU78:AU79"/>
    <mergeCell ref="M78:M79"/>
    <mergeCell ref="N78:N79"/>
    <mergeCell ref="O78:O79"/>
    <mergeCell ref="P78:P79"/>
    <mergeCell ref="Q78:Q79"/>
    <mergeCell ref="AV80:AV81"/>
    <mergeCell ref="A81:D81"/>
    <mergeCell ref="A82:D82"/>
    <mergeCell ref="E82:E83"/>
    <mergeCell ref="F82:F83"/>
    <mergeCell ref="G82:G83"/>
    <mergeCell ref="H82:H83"/>
    <mergeCell ref="I82:I83"/>
    <mergeCell ref="J82:J83"/>
    <mergeCell ref="K82:K83"/>
    <mergeCell ref="AP80:AP81"/>
    <mergeCell ref="AQ80:AQ81"/>
    <mergeCell ref="AR80:AR81"/>
    <mergeCell ref="AS80:AS81"/>
    <mergeCell ref="AT80:AT81"/>
    <mergeCell ref="AU80:AU81"/>
    <mergeCell ref="AJ80:AJ81"/>
    <mergeCell ref="AK80:AK81"/>
    <mergeCell ref="AL80:AL81"/>
    <mergeCell ref="AM80:AM81"/>
    <mergeCell ref="AN80:AN81"/>
    <mergeCell ref="AO80:AO81"/>
    <mergeCell ref="AG80:AG81"/>
    <mergeCell ref="AH80:AH81"/>
    <mergeCell ref="AI80:AI81"/>
    <mergeCell ref="AC80:AF81"/>
    <mergeCell ref="U80:U81"/>
    <mergeCell ref="V80:V81"/>
    <mergeCell ref="W80:W81"/>
    <mergeCell ref="X80:X81"/>
    <mergeCell ref="Y80:Y81"/>
    <mergeCell ref="Z80:Z81"/>
    <mergeCell ref="A83:D83"/>
    <mergeCell ref="A84:D84"/>
    <mergeCell ref="E84:E85"/>
    <mergeCell ref="F84:F85"/>
    <mergeCell ref="G84:G85"/>
    <mergeCell ref="H84:H85"/>
    <mergeCell ref="AM82:AM83"/>
    <mergeCell ref="AN82:AN83"/>
    <mergeCell ref="AO82:AO83"/>
    <mergeCell ref="AP82:AP83"/>
    <mergeCell ref="AQ82:AQ83"/>
    <mergeCell ref="AR82:AR83"/>
    <mergeCell ref="AK82:AK83"/>
    <mergeCell ref="AL82:AL83"/>
    <mergeCell ref="AG82:AJ83"/>
    <mergeCell ref="X82:X83"/>
    <mergeCell ref="Y82:Y83"/>
    <mergeCell ref="Z82:Z83"/>
    <mergeCell ref="AA82:AA83"/>
    <mergeCell ref="AB82:AB83"/>
    <mergeCell ref="AC82:AC83"/>
    <mergeCell ref="AD82:AD83"/>
    <mergeCell ref="AE82:AE83"/>
    <mergeCell ref="AF82:AF83"/>
    <mergeCell ref="R82:R83"/>
    <mergeCell ref="S82:S83"/>
    <mergeCell ref="T82:T83"/>
    <mergeCell ref="U82:U83"/>
    <mergeCell ref="V82:V83"/>
    <mergeCell ref="J84:J85"/>
    <mergeCell ref="K84:K85"/>
    <mergeCell ref="L84:L85"/>
    <mergeCell ref="M84:M85"/>
    <mergeCell ref="N84:N85"/>
    <mergeCell ref="AS82:AS83"/>
    <mergeCell ref="W82:W83"/>
    <mergeCell ref="L82:L83"/>
    <mergeCell ref="M82:M83"/>
    <mergeCell ref="N82:N83"/>
    <mergeCell ref="O82:O83"/>
    <mergeCell ref="P82:P83"/>
    <mergeCell ref="Q82:Q83"/>
    <mergeCell ref="AK84:AN85"/>
    <mergeCell ref="AT82:AT83"/>
    <mergeCell ref="AU82:AU83"/>
    <mergeCell ref="AV82:AV83"/>
    <mergeCell ref="AV84:AV85"/>
    <mergeCell ref="A85:D85"/>
    <mergeCell ref="AP84:AP85"/>
    <mergeCell ref="AQ84:AQ85"/>
    <mergeCell ref="AR84:AR85"/>
    <mergeCell ref="AS84:AS85"/>
    <mergeCell ref="AT84:AT85"/>
    <mergeCell ref="AU84:AU85"/>
    <mergeCell ref="AO84:AO85"/>
    <mergeCell ref="AG84:AG85"/>
    <mergeCell ref="AH84:AH85"/>
    <mergeCell ref="AI84:AI85"/>
    <mergeCell ref="AJ84:AJ85"/>
    <mergeCell ref="AA84:AA85"/>
    <mergeCell ref="AB84:AB85"/>
    <mergeCell ref="AC84:AC85"/>
    <mergeCell ref="AD84:AD85"/>
    <mergeCell ref="AE84:AE85"/>
    <mergeCell ref="AF84:AF85"/>
    <mergeCell ref="U84:U85"/>
    <mergeCell ref="V84:V85"/>
    <mergeCell ref="W84:W85"/>
    <mergeCell ref="X84:X85"/>
    <mergeCell ref="Y84:Y85"/>
    <mergeCell ref="Z84:Z85"/>
    <mergeCell ref="O84:O85"/>
    <mergeCell ref="P84:P85"/>
    <mergeCell ref="Q84:Q85"/>
    <mergeCell ref="R84:R85"/>
    <mergeCell ref="S84:S85"/>
    <mergeCell ref="T84:T85"/>
    <mergeCell ref="I84:I85"/>
    <mergeCell ref="A48:D48"/>
    <mergeCell ref="E48:H49"/>
    <mergeCell ref="I48:I49"/>
    <mergeCell ref="J48:J49"/>
    <mergeCell ref="K48:K49"/>
    <mergeCell ref="L48:L49"/>
    <mergeCell ref="I62:I63"/>
    <mergeCell ref="J62:J63"/>
    <mergeCell ref="K62:K63"/>
    <mergeCell ref="L62:L63"/>
    <mergeCell ref="E50:E51"/>
    <mergeCell ref="F50:F51"/>
    <mergeCell ref="G50:G51"/>
    <mergeCell ref="H50:H51"/>
    <mergeCell ref="I50:L51"/>
    <mergeCell ref="I52:I53"/>
    <mergeCell ref="J52:J53"/>
    <mergeCell ref="K52:K53"/>
    <mergeCell ref="Q47:T47"/>
    <mergeCell ref="U47:X47"/>
    <mergeCell ref="Y47:AB47"/>
    <mergeCell ref="AC47:AF47"/>
    <mergeCell ref="AG47:AJ47"/>
    <mergeCell ref="AK47:AN47"/>
    <mergeCell ref="A45:AV45"/>
    <mergeCell ref="A47:D47"/>
    <mergeCell ref="E47:H47"/>
    <mergeCell ref="I47:L47"/>
    <mergeCell ref="M47:P47"/>
    <mergeCell ref="Y48:Y49"/>
    <mergeCell ref="Z48:Z49"/>
    <mergeCell ref="AA48:AA49"/>
    <mergeCell ref="AB48:AB49"/>
    <mergeCell ref="AC48:AC49"/>
    <mergeCell ref="AD48:AD49"/>
    <mergeCell ref="S48:S49"/>
    <mergeCell ref="T48:T49"/>
    <mergeCell ref="U48:U49"/>
    <mergeCell ref="V48:V49"/>
    <mergeCell ref="W48:W49"/>
    <mergeCell ref="X48:X49"/>
    <mergeCell ref="M48:M49"/>
    <mergeCell ref="N48:N49"/>
    <mergeCell ref="O48:O49"/>
    <mergeCell ref="P48:P49"/>
    <mergeCell ref="Q48:Q49"/>
    <mergeCell ref="R48:R49"/>
    <mergeCell ref="AQ48:AQ49"/>
    <mergeCell ref="AR48:AR49"/>
    <mergeCell ref="AS48:AS49"/>
    <mergeCell ref="AT48:AT49"/>
    <mergeCell ref="AU48:AU49"/>
    <mergeCell ref="AV48:AV49"/>
    <mergeCell ref="AK48:AK49"/>
    <mergeCell ref="AL48:AL49"/>
    <mergeCell ref="AM48:AM49"/>
    <mergeCell ref="AN48:AN49"/>
    <mergeCell ref="AO48:AO49"/>
    <mergeCell ref="AP48:AP49"/>
    <mergeCell ref="AE48:AE49"/>
    <mergeCell ref="AF48:AF49"/>
    <mergeCell ref="AG48:AG49"/>
    <mergeCell ref="AH48:AH49"/>
    <mergeCell ref="AI48:AI49"/>
    <mergeCell ref="AJ48:AJ49"/>
    <mergeCell ref="O62:O63"/>
    <mergeCell ref="P62:P63"/>
    <mergeCell ref="Q62:Q63"/>
    <mergeCell ref="R62:R63"/>
    <mergeCell ref="S62:S63"/>
    <mergeCell ref="T62:T63"/>
    <mergeCell ref="AC60:AF61"/>
    <mergeCell ref="AA60:AA61"/>
    <mergeCell ref="AB60:AB61"/>
    <mergeCell ref="Y62:Y63"/>
    <mergeCell ref="Z62:Z63"/>
    <mergeCell ref="AL62:AL63"/>
    <mergeCell ref="AM62:AM63"/>
    <mergeCell ref="AN62:AN63"/>
    <mergeCell ref="AO62:AO63"/>
    <mergeCell ref="AG62:AJ63"/>
    <mergeCell ref="AA62:AA63"/>
    <mergeCell ref="O60:O61"/>
    <mergeCell ref="P60:P61"/>
    <mergeCell ref="Q60:Q61"/>
    <mergeCell ref="X58:X59"/>
    <mergeCell ref="O58:O59"/>
    <mergeCell ref="P58:P59"/>
    <mergeCell ref="Q58:Q59"/>
    <mergeCell ref="R58:R59"/>
    <mergeCell ref="S58:S59"/>
    <mergeCell ref="T58:T59"/>
    <mergeCell ref="I58:I59"/>
    <mergeCell ref="J58:J59"/>
    <mergeCell ref="AV68:AV69"/>
    <mergeCell ref="AK68:AK69"/>
    <mergeCell ref="AL68:AL69"/>
    <mergeCell ref="AM68:AM69"/>
    <mergeCell ref="AN68:AN69"/>
    <mergeCell ref="AO68:AO69"/>
    <mergeCell ref="AP68:AP69"/>
    <mergeCell ref="AE68:AE69"/>
    <mergeCell ref="AF68:AF69"/>
    <mergeCell ref="AG68:AG69"/>
    <mergeCell ref="AH68:AH69"/>
    <mergeCell ref="AI68:AI69"/>
    <mergeCell ref="AJ68:AJ69"/>
    <mergeCell ref="Q67:T67"/>
    <mergeCell ref="U67:X67"/>
    <mergeCell ref="Y67:AB67"/>
    <mergeCell ref="Y58:AB59"/>
    <mergeCell ref="Y60:Y61"/>
    <mergeCell ref="Z60:Z61"/>
    <mergeCell ref="AT64:AT65"/>
    <mergeCell ref="AU64:AU65"/>
    <mergeCell ref="AV64:AV65"/>
    <mergeCell ref="AF64:AF65"/>
    <mergeCell ref="AG64:AG65"/>
    <mergeCell ref="AH64:AH65"/>
    <mergeCell ref="AI64:AI65"/>
    <mergeCell ref="AJ64:AJ65"/>
    <mergeCell ref="X64:X65"/>
    <mergeCell ref="E70:E71"/>
    <mergeCell ref="F70:F71"/>
    <mergeCell ref="G70:G71"/>
    <mergeCell ref="H70:H71"/>
    <mergeCell ref="I70:L71"/>
    <mergeCell ref="I72:I73"/>
    <mergeCell ref="J72:J73"/>
    <mergeCell ref="K72:K73"/>
    <mergeCell ref="L72:L73"/>
    <mergeCell ref="Y68:Y69"/>
    <mergeCell ref="Z68:Z69"/>
    <mergeCell ref="AA68:AA69"/>
    <mergeCell ref="AQ68:AQ69"/>
    <mergeCell ref="AR68:AR69"/>
    <mergeCell ref="AS68:AS69"/>
    <mergeCell ref="AT68:AT69"/>
    <mergeCell ref="AU68:AU69"/>
    <mergeCell ref="AT70:AT71"/>
    <mergeCell ref="AU70:AU71"/>
    <mergeCell ref="O70:O71"/>
    <mergeCell ref="P70:P71"/>
    <mergeCell ref="Q70:Q71"/>
    <mergeCell ref="R70:R71"/>
    <mergeCell ref="S70:S71"/>
    <mergeCell ref="T70:T71"/>
    <mergeCell ref="AB68:AB69"/>
    <mergeCell ref="AC68:AC69"/>
    <mergeCell ref="AD68:AD69"/>
    <mergeCell ref="S68:S69"/>
    <mergeCell ref="T68:T69"/>
    <mergeCell ref="U68:U69"/>
    <mergeCell ref="V68:V69"/>
    <mergeCell ref="W68:W69"/>
    <mergeCell ref="X68:X69"/>
    <mergeCell ref="M68:M69"/>
    <mergeCell ref="N68:N69"/>
    <mergeCell ref="O68:O69"/>
    <mergeCell ref="Q76:Q77"/>
    <mergeCell ref="R76:R77"/>
    <mergeCell ref="S76:S77"/>
    <mergeCell ref="T76:T77"/>
    <mergeCell ref="U76:X77"/>
    <mergeCell ref="AC76:AC77"/>
    <mergeCell ref="O76:O77"/>
    <mergeCell ref="P76:P77"/>
  </mergeCells>
  <phoneticPr fontId="11"/>
  <conditionalFormatting sqref="I4:I5 H6:H23 AG4:AG17 AC4:AC15 Y4:Y13 Q4:Q9 M4:M7 P10:P23 T12:T23 X14:X23 AB16:AB23 I26:I27 H28:H43 AC26:AC37 Y26:Y35 U26:U33 Q26:Q31 M26:M29 L30:L43 P32:P43 T34:T43 X36:X43 AB38:AB43 U4:U11 Q12:R23 U14:V23 Y16:Z23 AC18:AD23 I30:J43 M32:N43 Q34:R43 U36:V43 Y38:Z43 AF18:AF23 E28:F43 AF40:AF43 AC40:AD43 AG26:AG39 AK4:AK19 AK26:AK41 AG42:AH43 AJ42:AJ43 I68:I69 H70:H85 AC68:AC79 Y68:Y77 U68:U75 Q68:Q73 M68:M71 L72:L85 P74:P85 T76:T85 X78:X85 AB80:AB85 I72:J85 M74:N85 Q76:R85 U78:V85 Y80:Z85 E70:F85 AF82:AF85 AC82:AD85 AG68:AG81 AK68:AK83 AG84:AH85 AJ84:AJ85 I48:I49 H50:H65 AG48:AG61 AC48:AC59 Y48:Y57 Q48:Q53 M48:M51 L52:L65 P54:P65 T56:T65 X58:X65 AB60:AB65 U48:U55 I52:J65 M54:N65 Q56:R65 U58:V65 Y60:Z65 E50:F65 AF62:AF65 AC62:AD65 AG64:AH65 AJ64:AJ65 AK48:AK63 AG20:AH20 AJ20 L8:L23 M10:N23 I8:J23 E6:F23">
    <cfRule type="cellIs" dxfId="0" priority="1" stopIfTrue="1" operator="equal">
      <formula>"H"</formula>
    </cfRule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60" orientation="landscape" horizontalDpi="4294967293" verticalDpi="0" r:id="rId1"/>
  <rowBreaks count="1" manualBreakCount="1">
    <brk id="43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U12組合せ</vt:lpstr>
      <vt:lpstr>U12対戦スケジュール</vt:lpstr>
      <vt:lpstr>対戦表（Ａブロック）</vt:lpstr>
      <vt:lpstr>対戦表（Ｂブロック）</vt:lpstr>
      <vt:lpstr>対戦表（Ｃブロック）</vt:lpstr>
      <vt:lpstr>対戦表（Ｄブロック）</vt:lpstr>
      <vt:lpstr>・</vt:lpstr>
      <vt:lpstr>星取表</vt:lpstr>
      <vt:lpstr>U12組合せ!Print_Area</vt:lpstr>
      <vt:lpstr>'対戦表（Ａブロック）'!Print_Area</vt:lpstr>
      <vt:lpstr>'対戦表（Ｂブロック）'!Print_Area</vt:lpstr>
      <vt:lpstr>'対戦表（Ｃブロック）'!Print_Area</vt:lpstr>
      <vt:lpstr>'対戦表（Ｄブロック）'!Print_Area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makotoo</cp:lastModifiedBy>
  <cp:lastPrinted>2020-10-04T07:17:27Z</cp:lastPrinted>
  <dcterms:created xsi:type="dcterms:W3CDTF">2020-08-23T06:42:02Z</dcterms:created>
  <dcterms:modified xsi:type="dcterms:W3CDTF">2020-10-05T13:20:54Z</dcterms:modified>
</cp:coreProperties>
</file>